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covid 19 ปี 64\Finance\เงินเพิ่มพิเศษ\"/>
    </mc:Choice>
  </mc:AlternateContent>
  <xr:revisionPtr revIDLastSave="0" documentId="13_ncr:1_{5C513CE6-F9EA-4EDF-A2A3-F086AEAB6788}" xr6:coauthVersionLast="46" xr6:coauthVersionMax="46" xr10:uidLastSave="{00000000-0000-0000-0000-000000000000}"/>
  <bookViews>
    <workbookView xWindow="-110" yWindow="-110" windowWidth="19420" windowHeight="10420" activeTab="3" xr2:uid="{9BCD2309-C92D-4D50-BA81-14D565CA6526}"/>
  </bookViews>
  <sheets>
    <sheet name="สรุปข้อมูลขอเบิก" sheetId="7" r:id="rId1"/>
    <sheet name=" จัดสรรFinal" sheetId="8" r:id="rId2"/>
    <sheet name="สรุปจัดสรรภาพรวมจังหวัด" sheetId="5" r:id="rId3"/>
    <sheet name="แบบรายงานผลการจัดสรร" sheetId="10" r:id="rId4"/>
    <sheet name="สถานการณ์COVID" sheetId="6" r:id="rId5"/>
    <sheet name="งบจัดสรร" sheetId="4" r:id="rId6"/>
    <sheet name="ปชก 63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6" hidden="1">'ปชก 63'!$A$1:$M$2528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6" i="8"/>
  <c r="AJ15" i="7"/>
  <c r="AH15" i="7"/>
  <c r="AE15" i="7"/>
  <c r="AC15" i="7"/>
  <c r="Z15" i="7"/>
  <c r="X15" i="7"/>
  <c r="U15" i="7"/>
  <c r="S15" i="7"/>
  <c r="P15" i="7"/>
  <c r="N15" i="7"/>
  <c r="K15" i="7"/>
  <c r="I15" i="7"/>
  <c r="F15" i="7"/>
  <c r="D15" i="7"/>
  <c r="C12" i="5" l="1"/>
  <c r="C11" i="5"/>
  <c r="C10" i="5"/>
  <c r="C9" i="5"/>
  <c r="C8" i="5"/>
  <c r="C7" i="5"/>
  <c r="C6" i="5"/>
  <c r="E21" i="8"/>
  <c r="D21" i="8"/>
  <c r="K12" i="8"/>
  <c r="L12" i="8" s="1"/>
  <c r="K13" i="8"/>
  <c r="L13" i="8" s="1"/>
  <c r="K15" i="8"/>
  <c r="L15" i="8" s="1"/>
  <c r="K20" i="8"/>
  <c r="K6" i="8"/>
  <c r="D6" i="5" s="1"/>
  <c r="K8" i="8"/>
  <c r="L8" i="8" s="1"/>
  <c r="K16" i="8"/>
  <c r="L16" i="8" s="1"/>
  <c r="H21" i="8"/>
  <c r="L20" i="8"/>
  <c r="AJ21" i="7"/>
  <c r="AH21" i="7"/>
  <c r="AE21" i="7"/>
  <c r="AC21" i="7"/>
  <c r="Z21" i="7"/>
  <c r="X21" i="7"/>
  <c r="U21" i="7"/>
  <c r="S21" i="7"/>
  <c r="P21" i="7"/>
  <c r="N21" i="7"/>
  <c r="K21" i="7"/>
  <c r="I21" i="7"/>
  <c r="F21" i="7"/>
  <c r="D21" i="7"/>
  <c r="D9" i="5" l="1"/>
  <c r="D10" i="5"/>
  <c r="J21" i="8"/>
  <c r="K14" i="8"/>
  <c r="L14" i="8" s="1"/>
  <c r="M14" i="8" s="1"/>
  <c r="K19" i="8"/>
  <c r="K11" i="8"/>
  <c r="K18" i="8"/>
  <c r="L18" i="8" s="1"/>
  <c r="M18" i="8" s="1"/>
  <c r="K10" i="8"/>
  <c r="L10" i="8" s="1"/>
  <c r="M10" i="8" s="1"/>
  <c r="K17" i="8"/>
  <c r="K9" i="8"/>
  <c r="L6" i="8"/>
  <c r="K7" i="8"/>
  <c r="L7" i="8" s="1"/>
  <c r="M7" i="8" s="1"/>
  <c r="M8" i="8"/>
  <c r="M12" i="8"/>
  <c r="M13" i="8"/>
  <c r="M15" i="8"/>
  <c r="M16" i="8"/>
  <c r="M20" i="8"/>
  <c r="G21" i="8"/>
  <c r="F21" i="8"/>
  <c r="AO20" i="7"/>
  <c r="AJ19" i="7"/>
  <c r="AH19" i="7"/>
  <c r="AE19" i="7"/>
  <c r="AC19" i="7"/>
  <c r="Z19" i="7"/>
  <c r="X19" i="7"/>
  <c r="U19" i="7"/>
  <c r="S19" i="7"/>
  <c r="P19" i="7"/>
  <c r="N19" i="7"/>
  <c r="K19" i="7"/>
  <c r="I19" i="7"/>
  <c r="F19" i="7"/>
  <c r="D19" i="7"/>
  <c r="L11" i="8" l="1"/>
  <c r="M11" i="8" s="1"/>
  <c r="D8" i="5"/>
  <c r="L19" i="8"/>
  <c r="M19" i="8" s="1"/>
  <c r="D12" i="5"/>
  <c r="L9" i="8"/>
  <c r="M9" i="8" s="1"/>
  <c r="D7" i="5"/>
  <c r="L17" i="8"/>
  <c r="M17" i="8" s="1"/>
  <c r="D11" i="5"/>
  <c r="K21" i="8"/>
  <c r="I21" i="8"/>
  <c r="AJ18" i="7"/>
  <c r="AH18" i="7"/>
  <c r="AE18" i="7"/>
  <c r="AC18" i="7"/>
  <c r="Z18" i="7"/>
  <c r="X18" i="7"/>
  <c r="U18" i="7"/>
  <c r="S18" i="7"/>
  <c r="P18" i="7"/>
  <c r="N18" i="7"/>
  <c r="K18" i="7"/>
  <c r="I18" i="7"/>
  <c r="F18" i="7"/>
  <c r="D18" i="7"/>
  <c r="L21" i="8" l="1"/>
  <c r="M6" i="8"/>
  <c r="M21" i="8" s="1"/>
  <c r="AJ17" i="7"/>
  <c r="AH17" i="7"/>
  <c r="AE17" i="7"/>
  <c r="AC17" i="7"/>
  <c r="Z17" i="7"/>
  <c r="X17" i="7"/>
  <c r="U17" i="7"/>
  <c r="S17" i="7"/>
  <c r="P17" i="7"/>
  <c r="N17" i="7"/>
  <c r="K17" i="7"/>
  <c r="I17" i="7"/>
  <c r="F17" i="7"/>
  <c r="D17" i="7"/>
  <c r="AJ16" i="7" l="1"/>
  <c r="AH16" i="7"/>
  <c r="AE16" i="7"/>
  <c r="AC16" i="7"/>
  <c r="Z16" i="7"/>
  <c r="X16" i="7"/>
  <c r="U16" i="7"/>
  <c r="S16" i="7"/>
  <c r="P16" i="7"/>
  <c r="N16" i="7"/>
  <c r="F16" i="7"/>
  <c r="D16" i="7"/>
  <c r="K16" i="7"/>
  <c r="I16" i="7"/>
  <c r="AJ14" i="7" l="1"/>
  <c r="AH14" i="7"/>
  <c r="AE14" i="7"/>
  <c r="AC14" i="7"/>
  <c r="Z14" i="7"/>
  <c r="X14" i="7"/>
  <c r="U14" i="7"/>
  <c r="S14" i="7"/>
  <c r="P14" i="7"/>
  <c r="N14" i="7"/>
  <c r="K14" i="7"/>
  <c r="I14" i="7"/>
  <c r="F14" i="7"/>
  <c r="D14" i="7"/>
  <c r="S13" i="7" l="1"/>
  <c r="N13" i="7"/>
  <c r="I13" i="7"/>
  <c r="D13" i="7"/>
  <c r="AJ12" i="7" l="1"/>
  <c r="AH12" i="7"/>
  <c r="AE12" i="7"/>
  <c r="AC12" i="7"/>
  <c r="Z12" i="7"/>
  <c r="X12" i="7"/>
  <c r="U12" i="7"/>
  <c r="S12" i="7"/>
  <c r="P12" i="7"/>
  <c r="N12" i="7"/>
  <c r="K12" i="7"/>
  <c r="I12" i="7"/>
  <c r="F12" i="7"/>
  <c r="D12" i="7"/>
  <c r="AJ11" i="7" l="1"/>
  <c r="AH11" i="7"/>
  <c r="AE11" i="7"/>
  <c r="AC11" i="7"/>
  <c r="Z11" i="7"/>
  <c r="X11" i="7"/>
  <c r="U11" i="7"/>
  <c r="S11" i="7"/>
  <c r="P11" i="7"/>
  <c r="N11" i="7"/>
  <c r="K11" i="7"/>
  <c r="I11" i="7"/>
  <c r="F11" i="7"/>
  <c r="D11" i="7"/>
  <c r="AJ10" i="7"/>
  <c r="AH10" i="7"/>
  <c r="AE10" i="7"/>
  <c r="AC10" i="7"/>
  <c r="Z10" i="7"/>
  <c r="X10" i="7"/>
  <c r="U10" i="7"/>
  <c r="S10" i="7"/>
  <c r="P10" i="7"/>
  <c r="N10" i="7"/>
  <c r="K10" i="7"/>
  <c r="I10" i="7"/>
  <c r="F10" i="7"/>
  <c r="D10" i="7"/>
  <c r="AJ9" i="7" l="1"/>
  <c r="AH9" i="7"/>
  <c r="AE9" i="7"/>
  <c r="AC9" i="7"/>
  <c r="Z9" i="7"/>
  <c r="X9" i="7"/>
  <c r="U9" i="7"/>
  <c r="S9" i="7"/>
  <c r="P9" i="7"/>
  <c r="N9" i="7"/>
  <c r="K9" i="7"/>
  <c r="I9" i="7"/>
  <c r="F9" i="7"/>
  <c r="D9" i="7"/>
  <c r="AJ8" i="7" l="1"/>
  <c r="AK8" i="7" s="1"/>
  <c r="AH8" i="7"/>
  <c r="AI8" i="7" s="1"/>
  <c r="AE8" i="7"/>
  <c r="AF8" i="7" s="1"/>
  <c r="AC8" i="7"/>
  <c r="AC22" i="7" s="1"/>
  <c r="Z8" i="7"/>
  <c r="AA8" i="7" s="1"/>
  <c r="X8" i="7"/>
  <c r="U8" i="7"/>
  <c r="V8" i="7" s="1"/>
  <c r="S8" i="7"/>
  <c r="T8" i="7" s="1"/>
  <c r="P8" i="7"/>
  <c r="Q8" i="7" s="1"/>
  <c r="K8" i="7"/>
  <c r="L8" i="7" s="1"/>
  <c r="N8" i="7"/>
  <c r="I8" i="7"/>
  <c r="F8" i="7"/>
  <c r="D8" i="7"/>
  <c r="AN7" i="7"/>
  <c r="AM7" i="7"/>
  <c r="AJ7" i="7"/>
  <c r="AK7" i="7" s="1"/>
  <c r="AH7" i="7"/>
  <c r="AE7" i="7"/>
  <c r="AC7" i="7"/>
  <c r="Z7" i="7"/>
  <c r="X7" i="7"/>
  <c r="U7" i="7"/>
  <c r="S7" i="7"/>
  <c r="T7" i="7" s="1"/>
  <c r="P7" i="7"/>
  <c r="P22" i="7" s="1"/>
  <c r="N7" i="7"/>
  <c r="K7" i="7"/>
  <c r="L7" i="7" s="1"/>
  <c r="I7" i="7"/>
  <c r="F7" i="7"/>
  <c r="F22" i="7" s="1"/>
  <c r="D7" i="7"/>
  <c r="I22" i="7"/>
  <c r="AK21" i="7"/>
  <c r="AI21" i="7"/>
  <c r="AF21" i="7"/>
  <c r="AD21" i="7"/>
  <c r="AA21" i="7"/>
  <c r="Y21" i="7"/>
  <c r="V21" i="7"/>
  <c r="T21" i="7"/>
  <c r="Q21" i="7"/>
  <c r="O21" i="7"/>
  <c r="L21" i="7"/>
  <c r="J21" i="7"/>
  <c r="G21" i="7"/>
  <c r="E21" i="7"/>
  <c r="AK20" i="7"/>
  <c r="AI20" i="7"/>
  <c r="AL20" i="7" s="1"/>
  <c r="AF20" i="7"/>
  <c r="AD20" i="7"/>
  <c r="AA20" i="7"/>
  <c r="Y20" i="7"/>
  <c r="V20" i="7"/>
  <c r="T20" i="7"/>
  <c r="Q20" i="7"/>
  <c r="O20" i="7"/>
  <c r="R20" i="7" s="1"/>
  <c r="L20" i="7"/>
  <c r="J20" i="7"/>
  <c r="G20" i="7"/>
  <c r="E20" i="7"/>
  <c r="AK19" i="7"/>
  <c r="AI19" i="7"/>
  <c r="AF19" i="7"/>
  <c r="AD19" i="7"/>
  <c r="AA19" i="7"/>
  <c r="Y19" i="7"/>
  <c r="V19" i="7"/>
  <c r="T19" i="7"/>
  <c r="Q19" i="7"/>
  <c r="O19" i="7"/>
  <c r="L19" i="7"/>
  <c r="J19" i="7"/>
  <c r="G19" i="7"/>
  <c r="E19" i="7"/>
  <c r="AK18" i="7"/>
  <c r="AI18" i="7"/>
  <c r="AF18" i="7"/>
  <c r="AD18" i="7"/>
  <c r="AA18" i="7"/>
  <c r="Y18" i="7"/>
  <c r="V18" i="7"/>
  <c r="T18" i="7"/>
  <c r="Q18" i="7"/>
  <c r="O18" i="7"/>
  <c r="L18" i="7"/>
  <c r="J18" i="7"/>
  <c r="G18" i="7"/>
  <c r="E18" i="7"/>
  <c r="AK17" i="7"/>
  <c r="AI17" i="7"/>
  <c r="AF17" i="7"/>
  <c r="AD17" i="7"/>
  <c r="AA17" i="7"/>
  <c r="Y17" i="7"/>
  <c r="V17" i="7"/>
  <c r="T17" i="7"/>
  <c r="Q17" i="7"/>
  <c r="O17" i="7"/>
  <c r="L17" i="7"/>
  <c r="J17" i="7"/>
  <c r="G17" i="7"/>
  <c r="E17" i="7"/>
  <c r="AK16" i="7"/>
  <c r="AI16" i="7"/>
  <c r="AF16" i="7"/>
  <c r="AD16" i="7"/>
  <c r="AA16" i="7"/>
  <c r="Y16" i="7"/>
  <c r="V16" i="7"/>
  <c r="T16" i="7"/>
  <c r="Q16" i="7"/>
  <c r="O16" i="7"/>
  <c r="L16" i="7"/>
  <c r="J16" i="7"/>
  <c r="G16" i="7"/>
  <c r="E16" i="7"/>
  <c r="AK15" i="7"/>
  <c r="AI15" i="7"/>
  <c r="AF15" i="7"/>
  <c r="AD15" i="7"/>
  <c r="AA15" i="7"/>
  <c r="Y15" i="7"/>
  <c r="V15" i="7"/>
  <c r="T15" i="7"/>
  <c r="Q15" i="7"/>
  <c r="O15" i="7"/>
  <c r="L15" i="7"/>
  <c r="J15" i="7"/>
  <c r="G15" i="7"/>
  <c r="E15" i="7"/>
  <c r="AK14" i="7"/>
  <c r="AI14" i="7"/>
  <c r="AF14" i="7"/>
  <c r="AD14" i="7"/>
  <c r="AA14" i="7"/>
  <c r="Y14" i="7"/>
  <c r="V14" i="7"/>
  <c r="T14" i="7"/>
  <c r="Q14" i="7"/>
  <c r="O14" i="7"/>
  <c r="L14" i="7"/>
  <c r="J14" i="7"/>
  <c r="G14" i="7"/>
  <c r="E14" i="7"/>
  <c r="AK13" i="7"/>
  <c r="AI13" i="7"/>
  <c r="AF13" i="7"/>
  <c r="AD13" i="7"/>
  <c r="AA13" i="7"/>
  <c r="Y13" i="7"/>
  <c r="V13" i="7"/>
  <c r="T13" i="7"/>
  <c r="Q13" i="7"/>
  <c r="O13" i="7"/>
  <c r="L13" i="7"/>
  <c r="J13" i="7"/>
  <c r="G13" i="7"/>
  <c r="E13" i="7"/>
  <c r="AK12" i="7"/>
  <c r="AI12" i="7"/>
  <c r="AF12" i="7"/>
  <c r="AD12" i="7"/>
  <c r="AA12" i="7"/>
  <c r="Y12" i="7"/>
  <c r="V12" i="7"/>
  <c r="T12" i="7"/>
  <c r="Q12" i="7"/>
  <c r="O12" i="7"/>
  <c r="L12" i="7"/>
  <c r="J12" i="7"/>
  <c r="G12" i="7"/>
  <c r="E12" i="7"/>
  <c r="AK11" i="7"/>
  <c r="AI11" i="7"/>
  <c r="AF11" i="7"/>
  <c r="AD11" i="7"/>
  <c r="AA11" i="7"/>
  <c r="Y11" i="7"/>
  <c r="V11" i="7"/>
  <c r="T11" i="7"/>
  <c r="Q11" i="7"/>
  <c r="O11" i="7"/>
  <c r="L11" i="7"/>
  <c r="J11" i="7"/>
  <c r="G11" i="7"/>
  <c r="E11" i="7"/>
  <c r="AK10" i="7"/>
  <c r="AI10" i="7"/>
  <c r="AF10" i="7"/>
  <c r="AD10" i="7"/>
  <c r="AA10" i="7"/>
  <c r="Y10" i="7"/>
  <c r="V10" i="7"/>
  <c r="T10" i="7"/>
  <c r="Q10" i="7"/>
  <c r="O10" i="7"/>
  <c r="L10" i="7"/>
  <c r="J10" i="7"/>
  <c r="G10" i="7"/>
  <c r="E10" i="7"/>
  <c r="AK9" i="7"/>
  <c r="AI9" i="7"/>
  <c r="AL9" i="7" s="1"/>
  <c r="AF9" i="7"/>
  <c r="AD9" i="7"/>
  <c r="AA9" i="7"/>
  <c r="Y9" i="7"/>
  <c r="V9" i="7"/>
  <c r="T9" i="7"/>
  <c r="Q9" i="7"/>
  <c r="O9" i="7"/>
  <c r="L9" i="7"/>
  <c r="J9" i="7"/>
  <c r="M9" i="7" s="1"/>
  <c r="G9" i="7"/>
  <c r="E9" i="7"/>
  <c r="AD8" i="7"/>
  <c r="Y8" i="7"/>
  <c r="O8" i="7"/>
  <c r="J8" i="7"/>
  <c r="G8" i="7"/>
  <c r="E8" i="7"/>
  <c r="AI7" i="7"/>
  <c r="AF7" i="7"/>
  <c r="AD7" i="7"/>
  <c r="AA7" i="7"/>
  <c r="X22" i="7"/>
  <c r="V7" i="7"/>
  <c r="N22" i="7"/>
  <c r="J7" i="7"/>
  <c r="E7" i="7"/>
  <c r="AN6" i="7"/>
  <c r="AO6" i="7" s="1"/>
  <c r="AM6" i="7"/>
  <c r="AL6" i="7"/>
  <c r="AG6" i="7"/>
  <c r="AB6" i="7"/>
  <c r="W6" i="7"/>
  <c r="R6" i="7"/>
  <c r="M6" i="7"/>
  <c r="H6" i="7"/>
  <c r="AL5" i="7"/>
  <c r="AK5" i="7"/>
  <c r="AH5" i="7"/>
  <c r="AF5" i="7"/>
  <c r="AG5" i="7" s="1"/>
  <c r="AD5" i="7"/>
  <c r="AA5" i="7"/>
  <c r="Y5" i="7"/>
  <c r="AB5" i="7" s="1"/>
  <c r="V5" i="7"/>
  <c r="T5" i="7"/>
  <c r="W5" i="7" s="1"/>
  <c r="R5" i="7"/>
  <c r="Q5" i="7"/>
  <c r="O5" i="7"/>
  <c r="AM5" i="7" s="1"/>
  <c r="L5" i="7"/>
  <c r="AN5" i="7" s="1"/>
  <c r="J5" i="7"/>
  <c r="G5" i="7"/>
  <c r="H5" i="7" s="1"/>
  <c r="W21" i="7" l="1"/>
  <c r="AG13" i="7"/>
  <c r="AG20" i="7"/>
  <c r="AB20" i="7"/>
  <c r="AN13" i="7"/>
  <c r="AM8" i="7"/>
  <c r="H9" i="7"/>
  <c r="M10" i="7"/>
  <c r="W20" i="7"/>
  <c r="H20" i="7"/>
  <c r="M13" i="7"/>
  <c r="M20" i="7"/>
  <c r="AL17" i="7"/>
  <c r="AB21" i="7"/>
  <c r="W13" i="7"/>
  <c r="H8" i="7"/>
  <c r="AG9" i="7"/>
  <c r="R21" i="7"/>
  <c r="AB11" i="7"/>
  <c r="M12" i="7"/>
  <c r="AL13" i="7"/>
  <c r="AB15" i="7"/>
  <c r="AB19" i="7"/>
  <c r="AN8" i="7"/>
  <c r="AL21" i="7"/>
  <c r="AG21" i="7"/>
  <c r="AN21" i="7"/>
  <c r="M21" i="7"/>
  <c r="AM21" i="7"/>
  <c r="H21" i="7"/>
  <c r="AN19" i="7"/>
  <c r="AM19" i="7"/>
  <c r="AM18" i="7"/>
  <c r="AL18" i="7"/>
  <c r="AG18" i="7"/>
  <c r="AN18" i="7"/>
  <c r="AG17" i="7"/>
  <c r="AN17" i="7"/>
  <c r="M17" i="7"/>
  <c r="AM17" i="7"/>
  <c r="AL16" i="7"/>
  <c r="R16" i="7"/>
  <c r="AN16" i="7"/>
  <c r="AM16" i="7"/>
  <c r="AB14" i="7"/>
  <c r="AM14" i="7"/>
  <c r="AN14" i="7"/>
  <c r="M14" i="7"/>
  <c r="AB13" i="7"/>
  <c r="AM13" i="7"/>
  <c r="AB12" i="7"/>
  <c r="AM12" i="7"/>
  <c r="AN12" i="7"/>
  <c r="H12" i="7"/>
  <c r="AL15" i="7"/>
  <c r="AN15" i="7"/>
  <c r="R15" i="7"/>
  <c r="AM15" i="7"/>
  <c r="AL11" i="7"/>
  <c r="AG11" i="7"/>
  <c r="AN11" i="7"/>
  <c r="M11" i="7"/>
  <c r="AM11" i="7"/>
  <c r="H11" i="7"/>
  <c r="AB10" i="7"/>
  <c r="AN10" i="7"/>
  <c r="AM10" i="7"/>
  <c r="H10" i="7"/>
  <c r="AB9" i="7"/>
  <c r="AM9" i="7"/>
  <c r="AN9" i="7"/>
  <c r="AH22" i="7"/>
  <c r="AE22" i="7"/>
  <c r="AG8" i="7"/>
  <c r="AD22" i="7"/>
  <c r="AB8" i="7"/>
  <c r="W8" i="7"/>
  <c r="U22" i="7"/>
  <c r="M8" i="7"/>
  <c r="AL7" i="7"/>
  <c r="AL10" i="7"/>
  <c r="AL8" i="7"/>
  <c r="AL12" i="7"/>
  <c r="AL14" i="7"/>
  <c r="AG12" i="7"/>
  <c r="AG10" i="7"/>
  <c r="AG14" i="7"/>
  <c r="AG19" i="7"/>
  <c r="AG15" i="7"/>
  <c r="AB17" i="7"/>
  <c r="AB18" i="7"/>
  <c r="W15" i="7"/>
  <c r="W17" i="7"/>
  <c r="W18" i="7"/>
  <c r="W19" i="7"/>
  <c r="W14" i="7"/>
  <c r="R8" i="7"/>
  <c r="R9" i="7"/>
  <c r="R10" i="7"/>
  <c r="R11" i="7"/>
  <c r="R12" i="7"/>
  <c r="R13" i="7"/>
  <c r="R17" i="7"/>
  <c r="R18" i="7"/>
  <c r="R14" i="7"/>
  <c r="M18" i="7"/>
  <c r="L22" i="7"/>
  <c r="M15" i="7"/>
  <c r="M19" i="7"/>
  <c r="H17" i="7"/>
  <c r="H18" i="7"/>
  <c r="H13" i="7"/>
  <c r="H14" i="7"/>
  <c r="E22" i="7"/>
  <c r="T22" i="7"/>
  <c r="W7" i="7"/>
  <c r="AF22" i="7"/>
  <c r="W16" i="7"/>
  <c r="V22" i="7"/>
  <c r="AK22" i="7"/>
  <c r="H16" i="7"/>
  <c r="AB16" i="7"/>
  <c r="R19" i="7"/>
  <c r="AL19" i="7"/>
  <c r="AO5" i="7"/>
  <c r="M7" i="7"/>
  <c r="AA22" i="7"/>
  <c r="M16" i="7"/>
  <c r="AG16" i="7"/>
  <c r="M5" i="7"/>
  <c r="G7" i="7"/>
  <c r="H7" i="7" s="1"/>
  <c r="O7" i="7"/>
  <c r="J22" i="7"/>
  <c r="Z22" i="7"/>
  <c r="H15" i="7"/>
  <c r="H19" i="7"/>
  <c r="K22" i="7"/>
  <c r="S22" i="7"/>
  <c r="AI22" i="7"/>
  <c r="Q7" i="7"/>
  <c r="Q22" i="7" s="1"/>
  <c r="Y7" i="7"/>
  <c r="AG7" i="7"/>
  <c r="D22" i="7"/>
  <c r="AJ22" i="7"/>
  <c r="W10" i="7"/>
  <c r="W12" i="7"/>
  <c r="W9" i="7"/>
  <c r="W11" i="7"/>
  <c r="AO13" i="7" l="1"/>
  <c r="AO21" i="7"/>
  <c r="AO12" i="7"/>
  <c r="AL22" i="7"/>
  <c r="AO14" i="7"/>
  <c r="AO17" i="7"/>
  <c r="AO11" i="7"/>
  <c r="AO18" i="7"/>
  <c r="AO10" i="7"/>
  <c r="AO15" i="7"/>
  <c r="AO9" i="7"/>
  <c r="AO19" i="7"/>
  <c r="AO8" i="7"/>
  <c r="AO16" i="7"/>
  <c r="H22" i="7"/>
  <c r="AM22" i="7"/>
  <c r="M22" i="7"/>
  <c r="AG22" i="7"/>
  <c r="O22" i="7"/>
  <c r="R7" i="7"/>
  <c r="R22" i="7" s="1"/>
  <c r="W22" i="7"/>
  <c r="Y22" i="7"/>
  <c r="AB7" i="7"/>
  <c r="AB22" i="7" s="1"/>
  <c r="G22" i="7"/>
  <c r="AN22" i="7"/>
  <c r="AO7" i="7" l="1"/>
  <c r="AO22" i="7" s="1"/>
  <c r="E7" i="5"/>
  <c r="E8" i="5"/>
  <c r="E6" i="5"/>
  <c r="E12" i="5"/>
  <c r="D13" i="5"/>
  <c r="E11" i="5" l="1"/>
  <c r="E10" i="5"/>
  <c r="E9" i="5" l="1"/>
  <c r="E13" i="5" s="1"/>
  <c r="C13" i="5"/>
</calcChain>
</file>

<file path=xl/sharedStrings.xml><?xml version="1.0" encoding="utf-8"?>
<sst xmlns="http://schemas.openxmlformats.org/spreadsheetml/2006/main" count="10289" uniqueCount="2533">
  <si>
    <t>ลำดับ</t>
  </si>
  <si>
    <t>จังหวัด</t>
  </si>
  <si>
    <t>หน่วยงาน</t>
  </si>
  <si>
    <t>จำนวนเงิน</t>
  </si>
  <si>
    <t>ผู้ปฏิบัติงานโดยตรง</t>
  </si>
  <si>
    <t>จำนวนคน</t>
  </si>
  <si>
    <t>อุดรธานี</t>
  </si>
  <si>
    <t>รวมเป็นเงิน</t>
  </si>
  <si>
    <t>เดือน มีนาคม 2563</t>
  </si>
  <si>
    <t>ผู้ปฏิบัติงานสนับสนุน</t>
  </si>
  <si>
    <t>สสจ.อุดรธานี รวม รพ กุมภวาปี</t>
  </si>
  <si>
    <t>เดือน เมษายน 2563</t>
  </si>
  <si>
    <t>เดือน พฤษภาคม 2563</t>
  </si>
  <si>
    <t>เดือน มิถุนายน 2563</t>
  </si>
  <si>
    <t>เดือน กรกฎาคม 2563</t>
  </si>
  <si>
    <t>เดือน สิงหาคม 2563</t>
  </si>
  <si>
    <t>เดือน กันยายน 2563</t>
  </si>
  <si>
    <t>รพ.กุมภวาปี</t>
  </si>
  <si>
    <t>รพศ.อุดรธานี</t>
  </si>
  <si>
    <t>สกลนคร</t>
  </si>
  <si>
    <t>หนองบัวลำภู</t>
  </si>
  <si>
    <t>รพศ.สกลนคร</t>
  </si>
  <si>
    <t xml:space="preserve">สสจ หนองบัวลำภู </t>
  </si>
  <si>
    <t>รพท.หนองบัวลำภู</t>
  </si>
  <si>
    <t>หนองคาย</t>
  </si>
  <si>
    <t>สสจ.หนองคาย</t>
  </si>
  <si>
    <t>รพท.หนองคาย</t>
  </si>
  <si>
    <t>เลย</t>
  </si>
  <si>
    <t>นครพนม</t>
  </si>
  <si>
    <t>บึงกาฬ</t>
  </si>
  <si>
    <t>สสจ.เลย</t>
  </si>
  <si>
    <t>สสจ.นครพนม</t>
  </si>
  <si>
    <t>สสจ.บึงกาฬ</t>
  </si>
  <si>
    <t>รพท.เลย</t>
  </si>
  <si>
    <t>รพท.นครพนม</t>
  </si>
  <si>
    <t>รพท.บึงกาฬ</t>
  </si>
  <si>
    <t xml:space="preserve">สสจ.อุดรธานี </t>
  </si>
  <si>
    <t>สสจ สกลนคร (รวม รพร.สว่าง และวานรนิวาส)</t>
  </si>
  <si>
    <t>รวมเขต 8</t>
  </si>
  <si>
    <t>รวมจำนวนเงิน (มี.ค.-ก.ย.2563)</t>
  </si>
  <si>
    <t>จำนวนประชากร (คน)</t>
  </si>
  <si>
    <t>ทั่วประเทศ</t>
  </si>
  <si>
    <t xml:space="preserve"> </t>
  </si>
  <si>
    <t>กรุงเทพมหานคร</t>
  </si>
  <si>
    <t>ท้องถิ่นเขตพระนคร</t>
  </si>
  <si>
    <t>ท้องถิ่นเขตดุสิต</t>
  </si>
  <si>
    <t>ท้องถิ่นเขตหนองจอก</t>
  </si>
  <si>
    <t>ท้องถิ่นเขตบางรัก</t>
  </si>
  <si>
    <t>ท้องถิ่นเขตบางเขน</t>
  </si>
  <si>
    <t>ท้องถิ่นเขตบางกะปิ</t>
  </si>
  <si>
    <t>ท้องถิ่นเขตปทุมวัน</t>
  </si>
  <si>
    <t>ท้องถิ่นเขตป้อมปราบศัตรูพ่าย</t>
  </si>
  <si>
    <t>ท้องถิ่นเขตพระโขนง</t>
  </si>
  <si>
    <t>ท้องถิ่นเขตมีนบุรี</t>
  </si>
  <si>
    <t>ท้องถิ่นเขตลาดกระบัง</t>
  </si>
  <si>
    <t>ท้องถิ่นเขตยานนาวา</t>
  </si>
  <si>
    <t>ท้องถิ่นเขตสัมพันธวงศ์</t>
  </si>
  <si>
    <t>ท้องถิ่นเขตพญาไท</t>
  </si>
  <si>
    <t>ท้องถิ่นเขตธนบุรี</t>
  </si>
  <si>
    <t>ท้องถิ่นเขตบางกอกใหญ่</t>
  </si>
  <si>
    <t>ท้องถิ่นเขตห้วยขวาง</t>
  </si>
  <si>
    <t>ท้องถิ่นเขตคลองสาน</t>
  </si>
  <si>
    <t>ท้องถิ่นเขตตลิ่งชัน</t>
  </si>
  <si>
    <t>ท้องถิ่นเขตบางกอกน้อย</t>
  </si>
  <si>
    <t>ท้องถิ่นเขตบางขุนเทียน</t>
  </si>
  <si>
    <t>ท้องถิ่นเขตภาษีเจริญ</t>
  </si>
  <si>
    <t>ท้องถิ่นเขตหนองแขม</t>
  </si>
  <si>
    <t>ท้องถิ่นเขตราษฎร์บูรณะ</t>
  </si>
  <si>
    <t>ท้องถิ่นเขตบางพลัด</t>
  </si>
  <si>
    <t>ท้องถิ่นเขตดินแดง</t>
  </si>
  <si>
    <t>ท้องถิ่นเขตบึงกุ่ม</t>
  </si>
  <si>
    <t>ท้องถิ่นเขตสาทร</t>
  </si>
  <si>
    <t>ท้องถิ่นเขตบางซื่อ</t>
  </si>
  <si>
    <t>ท้องถิ่นเขตจตุจักร</t>
  </si>
  <si>
    <t>ท้องถิ่นเขตบางคอแหลม</t>
  </si>
  <si>
    <t>ท้องถิ่นเขตประเวศ</t>
  </si>
  <si>
    <t>ท้องถิ่นเขตคลองเตย</t>
  </si>
  <si>
    <t>ท้องถิ่นเขตสวนหลวง</t>
  </si>
  <si>
    <t>ท้องถิ่นเขตจอมทอง</t>
  </si>
  <si>
    <t>ท้องถิ่นเขตดอนเมือง</t>
  </si>
  <si>
    <t>ท้องถิ่นเขตราชเทวี</t>
  </si>
  <si>
    <t>ท้องถิ่นเขตลาดพร้าว</t>
  </si>
  <si>
    <t>ท้องถิ่นเขตวัฒนา</t>
  </si>
  <si>
    <t>ท้องถิ่นเขตบางแค</t>
  </si>
  <si>
    <t>ท้องถิ่นเขตหลักสี่</t>
  </si>
  <si>
    <t>ท้องถิ่นเขตสายไหม</t>
  </si>
  <si>
    <t>ท้องถิ่นเขตคันนายาว</t>
  </si>
  <si>
    <t>ท้องถิ่นเขตสะพานสูง</t>
  </si>
  <si>
    <t>ท้องถิ่นเขตวังทองหลาง</t>
  </si>
  <si>
    <t>ท้องถิ่นเขตคลองสามวา</t>
  </si>
  <si>
    <t>ท้องถิ่นเขตบางนา</t>
  </si>
  <si>
    <t>ท้องถิ่นเขตทวีวัฒนา</t>
  </si>
  <si>
    <t>ท้องถิ่นเขตทุ่งครุ</t>
  </si>
  <si>
    <t>ท้องถิ่นเขตบางบอน</t>
  </si>
  <si>
    <t xml:space="preserve">จังหวัดสมุทรปราการ </t>
  </si>
  <si>
    <t>อำเภอเมืองสมุทรปราการ</t>
  </si>
  <si>
    <t>อำเภอบางบ่อ</t>
  </si>
  <si>
    <t>อำเภอบางพลี</t>
  </si>
  <si>
    <t>อำเภอพระประแดง</t>
  </si>
  <si>
    <t>อำเภอพระสมุทรเจดีย์</t>
  </si>
  <si>
    <t>อำเภอบางเสาธง</t>
  </si>
  <si>
    <t>ท้องถิ่นเทศบาลเมืองปากน้ำสมุทรปราการ</t>
  </si>
  <si>
    <t>ท้องถิ่นเทศบาลตำบลบางเสาธง</t>
  </si>
  <si>
    <t>ท้องถิ่นเทศบาลตำบลแหลมฟ้าผ่า</t>
  </si>
  <si>
    <t>ท้องถิ่นเทศบาลตำบลพระสมุทรเจดีย์</t>
  </si>
  <si>
    <t>ท้องถิ่นเทศบาลตำบลบางพลี</t>
  </si>
  <si>
    <t>ท้องถิ่นเทศบาลตำบลบางบ่อ</t>
  </si>
  <si>
    <t>ท้องถิ่นเทศบาลตำบลคลองสวน</t>
  </si>
  <si>
    <t>ท้องถิ่นเทศบาลตำบลคลองด่าน</t>
  </si>
  <si>
    <t>ท้องถิ่นเทศบาลตำบลบางปู</t>
  </si>
  <si>
    <t>ท้องถิ่นเทศบาลตำบลแพรกษา</t>
  </si>
  <si>
    <t>ท้องถิ่นเทศบาลตำบลบางเมือง</t>
  </si>
  <si>
    <t>ท้องถิ่นเทศบาลตำบลด่านสำโรง</t>
  </si>
  <si>
    <t>ท้องถิ่นเทศบาลเมืองปู่เจ้าสมิงพราย</t>
  </si>
  <si>
    <t>ท้องถิ่นเทศบาลตำบลสำโรงเหนือ</t>
  </si>
  <si>
    <t>ท้องถิ่นเทศบาลเมืองลัดหลวง</t>
  </si>
  <si>
    <t>ท้องถิ่นเทศบาลเมืองพระประแดง</t>
  </si>
  <si>
    <t>ท้องถิ่นเทศบาลนครสมุทรปราการ</t>
  </si>
  <si>
    <t xml:space="preserve">จังหวัดนนทบุรี </t>
  </si>
  <si>
    <t>อำเภอเมืองนนทบุรี</t>
  </si>
  <si>
    <t>อำเภอบางกรวย</t>
  </si>
  <si>
    <t>อำเภอบางใหญ่</t>
  </si>
  <si>
    <t>อำเภอบางบัวทอง</t>
  </si>
  <si>
    <t>อำเภอไทรน้อย</t>
  </si>
  <si>
    <t>อำเภอปากเกร็ด</t>
  </si>
  <si>
    <t>ท้องถิ่นเทศบาลตำบลเสาธงหิน</t>
  </si>
  <si>
    <t>ท้องถิ่นเทศบาลตำบลบางพลับ</t>
  </si>
  <si>
    <t>ท้องถิ่นเทศบาลเมืองพิมลราช</t>
  </si>
  <si>
    <t>ท้องถิ่นเทศบาลตำบลศาลากลาง</t>
  </si>
  <si>
    <t>ท้องถิ่นเทศบาลเมืองไทรม้า</t>
  </si>
  <si>
    <t>ท้องถิ่นเทศบาลตำบลไทรน้อย</t>
  </si>
  <si>
    <t>ท้องถิ่นเทศบาลตำบลบางใหญ่</t>
  </si>
  <si>
    <t>ท้องถิ่นเทศบาลตำบลบางม่วง</t>
  </si>
  <si>
    <t>ท้องถิ่นเทศบาลตำบลปลายบาง</t>
  </si>
  <si>
    <t>ท้องถิ่นเทศบาลเมืองบางศรีเมือง</t>
  </si>
  <si>
    <t>ท้องถิ่นเทศบาลเมืองบางกรวย</t>
  </si>
  <si>
    <t>ท้องถิ่นเทศบาลนครปากเกร็ด</t>
  </si>
  <si>
    <t>ท้องถิ่นเทศบาลเมืองบางบัวทอง</t>
  </si>
  <si>
    <t>ท้องถิ่นเทศบาลนครนนทบุรี</t>
  </si>
  <si>
    <t xml:space="preserve">จังหวัดปทุมธานี </t>
  </si>
  <si>
    <t>อำเภอเมืองปทุมธานี</t>
  </si>
  <si>
    <t>อำเภอคลองหลวง</t>
  </si>
  <si>
    <t>อำเภอหนองเสือ</t>
  </si>
  <si>
    <t>อำเภอลาดหลุมแก้ว</t>
  </si>
  <si>
    <t>อำเภอลำลูกกา</t>
  </si>
  <si>
    <t>อำเภอสามโคก</t>
  </si>
  <si>
    <t>ท้องถิ่นเทศบาลเมืองลาดสวาย</t>
  </si>
  <si>
    <t>ท้องถิ่นเทศบาลตำบลบางพูน</t>
  </si>
  <si>
    <t>ท้องถิ่นเทศบาลตำบลบ้านกลาง</t>
  </si>
  <si>
    <t>ท้องถิ่นเทศบาลเมืองลำสามแก้ว</t>
  </si>
  <si>
    <t>ท้องถิ่นเทศบาลเมืองบึงยี่โถ</t>
  </si>
  <si>
    <t>ท้องถิ่นเทศบาลเมืองบางกะดี</t>
  </si>
  <si>
    <t>ท้องถิ่นเทศบาลตำบลบางเตย</t>
  </si>
  <si>
    <t>ท้องถิ่นเทศบาลตำบลลำลูกกา</t>
  </si>
  <si>
    <t>ท้องถิ่นเทศบาลตำบลลำไทร</t>
  </si>
  <si>
    <t>ท้องถิ่นเทศบาลตำบลระแหง</t>
  </si>
  <si>
    <t>ท้องถิ่นเทศบาลตำบลหนองเสือ</t>
  </si>
  <si>
    <t>ท้องถิ่นเทศบาลเมืองสนั่นรักษ์</t>
  </si>
  <si>
    <t>ท้องถิ่นเทศบาลตำบลธัญบุรี</t>
  </si>
  <si>
    <t>ท้องถิ่นเทศบาลเมืองคลองหลวง</t>
  </si>
  <si>
    <t>ท้องถิ่นเทศบาลตำบลบางหลวง</t>
  </si>
  <si>
    <t>ท้องถิ่นเทศบาลเมืองท่าโขลง</t>
  </si>
  <si>
    <t>ท้องถิ่นเทศบาลเมืองคูคต</t>
  </si>
  <si>
    <t>ท้องถิ่นเทศบาลนครรังสิต</t>
  </si>
  <si>
    <t>ท้องถิ่นเทศบาลเมืองปทุมธานี</t>
  </si>
  <si>
    <t xml:space="preserve">จังหวัดพระนครศรีอยุธยา </t>
  </si>
  <si>
    <t>อำเภอพระนครศรีอยุธยา</t>
  </si>
  <si>
    <t>อำเภอท่าเรือ</t>
  </si>
  <si>
    <t>อำเภอนครหลวง</t>
  </si>
  <si>
    <t>อำเภอบางไทร</t>
  </si>
  <si>
    <t>อำเภอบางบาล</t>
  </si>
  <si>
    <t>อำเภอบางปะอิน</t>
  </si>
  <si>
    <t>อำเภอบางปะหัน</t>
  </si>
  <si>
    <t>อำเภอผักไห่</t>
  </si>
  <si>
    <t>อำเภอภาชี</t>
  </si>
  <si>
    <t>อำเภอลาดบัวหลวง</t>
  </si>
  <si>
    <t>อำเภอวังน้อย</t>
  </si>
  <si>
    <t>อำเภอเสนา</t>
  </si>
  <si>
    <t>อำเภอบางซ้าย</t>
  </si>
  <si>
    <t>อำเภออุทัย</t>
  </si>
  <si>
    <t>อำเภอมหาราช</t>
  </si>
  <si>
    <t>อำเภอบ้านแพรก</t>
  </si>
  <si>
    <t>ท้องถิ่นเทศบาลตำบลสามเมือง</t>
  </si>
  <si>
    <t>ท้องถิ่นเทศบาลตำบลสามกอ</t>
  </si>
  <si>
    <t>ท้องถิ่นเทศบาลตำบลบางนมโค</t>
  </si>
  <si>
    <t>ท้องถิ่นเทศบาลตำบลบางกระสั้น</t>
  </si>
  <si>
    <t>ท้องถิ่นเทศบาลตำบลเชียงรากน้อย</t>
  </si>
  <si>
    <t>ท้องถิ่นเทศบาลตำบลคลองจิก</t>
  </si>
  <si>
    <t>ท้องถิ่นเทศบาลตำบลปราสาททอง</t>
  </si>
  <si>
    <t>ท้องถิ่นเทศบาลตำบลบ้านแพรก</t>
  </si>
  <si>
    <t>ท้องถิ่นเทศบาลตำบลโรงช้าง</t>
  </si>
  <si>
    <t>ท้องถิ่นเทศบาลตำบลมหาราช</t>
  </si>
  <si>
    <t>ท้องถิ่นเทศบาลตำบลอุทัย</t>
  </si>
  <si>
    <t>ท้องถิ่นเทศบาลตำบลบางซ้าย</t>
  </si>
  <si>
    <t>ท้องถิ่นเทศบาลตำบลหัวเวียง</t>
  </si>
  <si>
    <t>ท้องถิ่นเทศบาลเมืองลำตาเสา</t>
  </si>
  <si>
    <t>ท้องถิ่นเทศบาลตำบลลาดบัวหลวง</t>
  </si>
  <si>
    <t>ท้องถิ่นเทศบาลตำบลภาชี</t>
  </si>
  <si>
    <t>ท้องถิ่นเทศบาลตำบลลาดชะโด</t>
  </si>
  <si>
    <t>ท้องถิ่นเทศบาลเมืองผักไห่</t>
  </si>
  <si>
    <t>ท้องถิ่นเทศบาลตำบลพระอินทราชา</t>
  </si>
  <si>
    <t>ท้องถิ่นเทศบาลตำบลบ้านสร้าง</t>
  </si>
  <si>
    <t>ท้องถิ่นเทศบาลตำบลบางปะอิน</t>
  </si>
  <si>
    <t>ท้องถิ่นเทศบาลตำบลบางปะหัน</t>
  </si>
  <si>
    <t>ท้องถิ่นเทศบาลตำบลมหาพราหมณ์</t>
  </si>
  <si>
    <t>ท้องถิ่นเทศบาลตำบลบางบาล</t>
  </si>
  <si>
    <t>ท้องถิ่นเทศบาลตำบลราชคราม</t>
  </si>
  <si>
    <t>ท้องถิ่นเทศบาลตำบลบางไทร</t>
  </si>
  <si>
    <t>ท้องถิ่นเทศบาลตำบลอรัญญิก</t>
  </si>
  <si>
    <t>ท้องถิ่นเทศบาลตำบลนครหลวง</t>
  </si>
  <si>
    <t>ท้องถิ่นเทศบาลตำบลท่าหลวง</t>
  </si>
  <si>
    <t>ท้องถิ่นเทศบาลเมืองอโยธยา</t>
  </si>
  <si>
    <t>ท้องถิ่นเทศบาลตำบลเจ้าเจ็ด</t>
  </si>
  <si>
    <t>ท้องถิ่นเทศบาลตำบลท่าเรือ</t>
  </si>
  <si>
    <t>ท้องถิ่นเทศบาลเมืองเสนา</t>
  </si>
  <si>
    <t>ท้องถิ่นเทศบาลนครพระนครศรีอยุธยา</t>
  </si>
  <si>
    <t xml:space="preserve">จังหวัดอ่างทอง </t>
  </si>
  <si>
    <t>อำเภอเมืองอ่างทอง</t>
  </si>
  <si>
    <t>อำเภอไชโย</t>
  </si>
  <si>
    <t>อำเภอป่าโมก</t>
  </si>
  <si>
    <t>อำเภอโพธิ์ทอง</t>
  </si>
  <si>
    <t>อำเภอแสวงหา</t>
  </si>
  <si>
    <t>อำเภอวิเศษชัยชาญ</t>
  </si>
  <si>
    <t>อำเภอสามโก้</t>
  </si>
  <si>
    <t>ท้องถิ่นเทศบาลตำบลสามโก้</t>
  </si>
  <si>
    <t>ท้องถิ่นเทศบาลตำบลวิเศษไชยชาญ</t>
  </si>
  <si>
    <t>ท้องถิ่นเทศบาลตำบลบางจัก</t>
  </si>
  <si>
    <t>ท้องถิ่นเทศบาลตำบลแสวงหา</t>
  </si>
  <si>
    <t>ท้องถิ่นเทศบาลตำบลรำมะสัก</t>
  </si>
  <si>
    <t>ท้องถิ่นเทศบาลตำบลโพธิ์ทอง</t>
  </si>
  <si>
    <t>ท้องถิ่นเทศบาลตำบลไชโย</t>
  </si>
  <si>
    <t>ท้องถิ่นเทศบาลตำบลเกษไชโย</t>
  </si>
  <si>
    <t>ท้องถิ่นเทศบาลตำบลป่าโมก</t>
  </si>
  <si>
    <t>ท้องถิ่นเทศบาลเมืองอ่างทอง</t>
  </si>
  <si>
    <t xml:space="preserve">จังหวัดลพบุรี </t>
  </si>
  <si>
    <t>อำเภอเมืองลพบุรี</t>
  </si>
  <si>
    <t>อำเภอพัฒนานิคม</t>
  </si>
  <si>
    <t>อำเภอโคกสำโรง</t>
  </si>
  <si>
    <t>อำเภอชัยบาดาล</t>
  </si>
  <si>
    <t>อำเภอท่าวุ้ง</t>
  </si>
  <si>
    <t>อำเภอบ้านหมี่</t>
  </si>
  <si>
    <t>อำเภอท่าหลวง</t>
  </si>
  <si>
    <t>อำเภอสระโบสถ์</t>
  </si>
  <si>
    <t>อำเภอโคกเจริญ</t>
  </si>
  <si>
    <t>อำเภอลำสนธิ</t>
  </si>
  <si>
    <t>อำเภอหนองม่วง</t>
  </si>
  <si>
    <t>ท้องถิ่นเทศบาลตำบลกกโก</t>
  </si>
  <si>
    <t>ท้องถิ่นเทศบาลตำบลถนนใหญ่</t>
  </si>
  <si>
    <t>ท้องถิ่นเทศบาลเมืองเขาสามยอด</t>
  </si>
  <si>
    <t>ท้องถิ่นเทศบาลตำบลท่าศาลา</t>
  </si>
  <si>
    <t>ท้องถิ่นเทศบาลตำบลดีลัง</t>
  </si>
  <si>
    <t>ท้องถิ่นเทศบาลตำบลเขาพระงาม</t>
  </si>
  <si>
    <t>ท้องถิ่นเทศบาลตำบลสระโบสถ์</t>
  </si>
  <si>
    <t>ท้องถิ่นเทศบาลตำบลบ้านท่าหลวง</t>
  </si>
  <si>
    <t>ท้องถิ่นเทศบาลตำบลท่าวุ้ง</t>
  </si>
  <si>
    <t>ท้องถิ่นเทศบาลตำบลท่าโขลง</t>
  </si>
  <si>
    <t>ท้องถิ่นเทศบาลตำบลลำนารายณ์</t>
  </si>
  <si>
    <t>ท้องถิ่นเทศบาลตำบลหนองม่วง</t>
  </si>
  <si>
    <t>ท้องถิ่นเทศบาลตำบลพัฒนานิคม</t>
  </si>
  <si>
    <t>ท้องถิ่นเทศบาลตำบลแก่งเสือเต้น</t>
  </si>
  <si>
    <t>ท้องถิ่นเทศบาลตำบลโคกตูม</t>
  </si>
  <si>
    <t>ท้องถิ่นเทศบาลตำบลโคกสำโรง</t>
  </si>
  <si>
    <t>ท้องถิ่นเทศบาลเมืองบ้านหมี่</t>
  </si>
  <si>
    <t>ท้องถิ่นเทศบาลเมืองลพบุรี</t>
  </si>
  <si>
    <t xml:space="preserve">จังหวัดสิงห์บุรี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</si>
  <si>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</si>
  <si>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</si>
  <si>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</si>
  <si>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</si>
  <si>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</si>
  <si>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</si>
  <si>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ท้องถิ่นเทศบาลตำบลอินทร์บุรี</t>
  </si>
  <si>
    <t>ท้องถิ่นเทศบาลตำบลถอนสมอ</t>
  </si>
  <si>
    <t>ท้องถิ่นเทศบาลตำบลพรหมบุรี</t>
  </si>
  <si>
    <t>ท้องถิ่นเทศบาลตำบลบางน้ำเชี่ยว</t>
  </si>
  <si>
    <t>ท้องถิ่นเทศบาลตำบลโพสังโฆ</t>
  </si>
  <si>
    <t>ท้องถิ่นเทศบาลเมืองบางระจัน</t>
  </si>
  <si>
    <t>ท้องถิ่นเทศบาลเมืองสิงห์บุรี</t>
  </si>
  <si>
    <t xml:space="preserve">จังหวัดชัยนาท </t>
  </si>
  <si>
    <t>อำเภอเมืองชัยนาท</t>
  </si>
  <si>
    <t>อำเภอมโนรมย์</t>
  </si>
  <si>
    <t>อำเภอวัดสิงห์</t>
  </si>
  <si>
    <t>อำเภอสรรพยา</t>
  </si>
  <si>
    <t>อำเภอสรรคบุรี</t>
  </si>
  <si>
    <t>อำเภอหันคา</t>
  </si>
  <si>
    <t>อำเภอหนองมะโมง</t>
  </si>
  <si>
    <t>อำเภอเนินขาม</t>
  </si>
  <si>
    <t>ท้องถิ่นเทศบาลตำบลนางลือ</t>
  </si>
  <si>
    <t>ท้องถิ่นเทศบาลตำบลเสือโฮก</t>
  </si>
  <si>
    <t>ท้องถิ่นเทศบาลตำบลหาดท่าเสา</t>
  </si>
  <si>
    <t>ท้องถิ่นเทศบาลตำบลชัยนาท</t>
  </si>
  <si>
    <t>ท้องถิ่นเทศบาลตำบลบ้านกล้วย</t>
  </si>
  <si>
    <t>ท้องถิ่นเทศบาลตำบลหนองแซง</t>
  </si>
  <si>
    <t>ท้องถิ่นเทศบาลตำบลวังตะเคียน</t>
  </si>
  <si>
    <t>ท้องถิ่นเทศบาลตำบลเนินขาม</t>
  </si>
  <si>
    <t>ท้องถิ่นเทศบาลตำบลหันคา</t>
  </si>
  <si>
    <t>ท้องถิ่นเทศบาลตำบลสามง่ามท่าโบสถ์</t>
  </si>
  <si>
    <t>ท้องถิ่นเทศบาลตำบลแพรกศรีราชา</t>
  </si>
  <si>
    <t>ท้องถิ่นเทศบาลตำบลสรรพยา</t>
  </si>
  <si>
    <t>ท้องถิ่นเทศบาลตำบลโพธิ์พิทักษ์</t>
  </si>
  <si>
    <t>ท้องถิ่นเทศบาลตำบลหางน้ำสาคร</t>
  </si>
  <si>
    <t>ท้องถิ่นเทศบาลตำบลคุ้งสำเภา</t>
  </si>
  <si>
    <t>ท้องถิ่นเทศบาลตำบลวัดสิงห์</t>
  </si>
  <si>
    <t>ท้องถิ่นเทศบาลเมืองชัยนาท</t>
  </si>
  <si>
    <t xml:space="preserve">จังหวัดสระบุรี </t>
  </si>
  <si>
    <t>อำเภอเมืองสระบุรี</t>
  </si>
  <si>
    <t>อำเภอแก่งคอย</t>
  </si>
  <si>
    <t>อำเภอหนองแค</t>
  </si>
  <si>
    <t>อำเภอวิหารแดง</t>
  </si>
  <si>
    <t>อำเภอหนองแซง</t>
  </si>
  <si>
    <t>อำเภอบ้านหมอ</t>
  </si>
  <si>
    <t>อำเภอดอนพุด</t>
  </si>
  <si>
    <t>อำเภอหนองโดน</t>
  </si>
  <si>
    <t>อำเภอพระพุทธบาท</t>
  </si>
  <si>
    <t>อำเภอเสาไห้</t>
  </si>
  <si>
    <t>อำเภอมวกเหล็ก</t>
  </si>
  <si>
    <t>อำเภอวังม่วง</t>
  </si>
  <si>
    <t>อำเภอเฉลิมพระเกียรติ</t>
  </si>
  <si>
    <t>ท้องถิ่นเทศบาลตำบลพุกร่าง</t>
  </si>
  <si>
    <t>ท้องถิ่นเทศบาลตำบลคำพราน</t>
  </si>
  <si>
    <t>ท้องถิ่นเทศบาลตำบลไผ่ต่ำ</t>
  </si>
  <si>
    <t>ท้องถิ่นเทศบาลตำบลตะกุด</t>
  </si>
  <si>
    <t>ท้องถิ่นเทศบาลตำบลกุดนกเปล้า</t>
  </si>
  <si>
    <t>ท้องถิ่นเทศบาลตำบลหน้าพระลาน</t>
  </si>
  <si>
    <t>ท้องถิ่นเทศบาลตำบลวังม่วง</t>
  </si>
  <si>
    <t>ท้องถิ่นเทศบาลตำบลมวกเหล็ก</t>
  </si>
  <si>
    <t>ท้องถิ่นเทศบาลตำบลเสาไห้</t>
  </si>
  <si>
    <t>ท้องถิ่นเทศบาลตำบลสวนดอกไม้</t>
  </si>
  <si>
    <t>ท้องถิ่นเทศบาลตำบลบ้านยาง</t>
  </si>
  <si>
    <t>ท้องถิ่นเทศบาลตำบลหนองโดน</t>
  </si>
  <si>
    <t>ท้องถิ่นเทศบาลตำบลดอนพุด</t>
  </si>
  <si>
    <t>ท้องถิ่นเทศบาลตำบลบ้านหมอ</t>
  </si>
  <si>
    <t>ท้องถิ่นเทศบาลตำบลท่าลาน</t>
  </si>
  <si>
    <t>ท้องถิ่นเทศบาลตำบลหนองหมู</t>
  </si>
  <si>
    <t>ท้องถิ่นเทศบาลตำบลวิหารแดง</t>
  </si>
  <si>
    <t>ท้องถิ่นเทศบาลตำบลหินกอง</t>
  </si>
  <si>
    <t>ท้องถิ่นเทศบาลตำบลคชสิทธิ์</t>
  </si>
  <si>
    <t>ท้องถิ่นเทศบาลเมืองทับกวาง</t>
  </si>
  <si>
    <t>ท้องถิ่นเทศบาลตำบลป๊อกแป๊ก</t>
  </si>
  <si>
    <t>ท้องถิ่นเทศบาลเมืองพระพุทธบาท</t>
  </si>
  <si>
    <t>ท้องถิ่นเทศบาลตำบลหนองแค</t>
  </si>
  <si>
    <t>ท้องถิ่นเทศบาลเมืองแก่งคอย</t>
  </si>
  <si>
    <t>ท้องถิ่นเทศบาลเมืองสระบุรี</t>
  </si>
  <si>
    <t xml:space="preserve">จังหวัดชลบุรี </t>
  </si>
  <si>
    <t>อำเภอเมืองชลบุรี</t>
  </si>
  <si>
    <t>อำเภอบ้านบึง</t>
  </si>
  <si>
    <t>อำเภอหนองใหญ่</t>
  </si>
  <si>
    <t>อำเภอบางละมุง</t>
  </si>
  <si>
    <t>อำเภอพานทอง</t>
  </si>
  <si>
    <t>อำเภอพนัสนิคม</t>
  </si>
  <si>
    <t>อำเภอศรีราชา</t>
  </si>
  <si>
    <t>อำเภอสัตหีบ</t>
  </si>
  <si>
    <t>อำเภอบ่อทอง</t>
  </si>
  <si>
    <t>อำเภอเกาะจันทร์</t>
  </si>
  <si>
    <t>ท้องถิ่นเทศบาลตำบลเกล็ดแก้ว</t>
  </si>
  <si>
    <t>ท้องถิ่นเทศบาลตำบลเขตรอุดมศักดิ์</t>
  </si>
  <si>
    <t>ท้องถิ่นเทศบาลตำบลหมอนนาง</t>
  </si>
  <si>
    <t>ท้องถิ่นเทศบาลตำบลตะเคียนเตี้ย</t>
  </si>
  <si>
    <t>ท้องถิ่นเทศบาลตำบลเสม็ด</t>
  </si>
  <si>
    <t>ท้องถิ่นเทศบาลตำบลดอนหัวฬ่อ</t>
  </si>
  <si>
    <t>ท้องถิ่นเทศบาลตำบลห้วยกะปิ</t>
  </si>
  <si>
    <t>ท้องถิ่นเทศบาลตำบลนาป่า</t>
  </si>
  <si>
    <t>ท้องถิ่นเทศบาลตำบลหนองไม้แดง</t>
  </si>
  <si>
    <t>ท้องถิ่นเทศบาลตำบลธาตุทอง</t>
  </si>
  <si>
    <t>ท้องถิ่นเทศบาลตำบลโป่ง</t>
  </si>
  <si>
    <t>ท้องถิ่นเทศบาลเมืองหนองปรือ</t>
  </si>
  <si>
    <t>ท้องถิ่นเทศบาลตำบลท่าบุญมี</t>
  </si>
  <si>
    <t>ท้องถิ่นเทศบาลตำบลเกาะจันทร์</t>
  </si>
  <si>
    <t>ท้องถิ่นเทศบาลตำบลบ่อทอง</t>
  </si>
  <si>
    <t>ท้องถิ่นเทศบาลเมืองสัตหีบ</t>
  </si>
  <si>
    <t>ท้องถิ่นเทศบาลตำบลบางเสร่</t>
  </si>
  <si>
    <t>ท้องถิ่นเทศบาลตำบลนาจอมเทียน</t>
  </si>
  <si>
    <t>ท้องถิ่นเทศบาลตำบลเกาะสีชัง</t>
  </si>
  <si>
    <t>ท้องถิ่นเทศบาลนครเจ้าพระยาสุรศักดิ์</t>
  </si>
  <si>
    <t>ท้องถิ่นเทศบาลตำบลบางพระ</t>
  </si>
  <si>
    <t>ท้องถิ่นเทศบาลตำบลหนองตำลึง</t>
  </si>
  <si>
    <t>ท้องถิ่นเทศบาลตำบลพานทอง</t>
  </si>
  <si>
    <t>ท้องถิ่นเทศบาลตำบลห้วยใหญ่</t>
  </si>
  <si>
    <t>ท้องถิ่นเทศบาลตำบลบางละมุง</t>
  </si>
  <si>
    <t>ท้องถิ่นเทศบาลตำบลหนองใหญ่</t>
  </si>
  <si>
    <t>ท้องถิ่นเทศบาลตำบลหัวกุญแจ</t>
  </si>
  <si>
    <t>ท้องถิ่นเทศบาลตำบลหนองไผ่แก้ว</t>
  </si>
  <si>
    <t>ท้องถิ่นเทศบาลเมืองอ่างศิลา</t>
  </si>
  <si>
    <t>ท้องถิ่นเทศบาลเมืองบ้านสวน</t>
  </si>
  <si>
    <t>ท้องถิ่นเทศบาลตำบลบางทราย</t>
  </si>
  <si>
    <t>ท้องถิ่นเทศบาลตำบลคลองตำหรุ</t>
  </si>
  <si>
    <t>ท้องถิ่นเทศบาลนครแหลมฉบัง</t>
  </si>
  <si>
    <t>ท้องถิ่นเทศบาลเมืองแสนสุข</t>
  </si>
  <si>
    <t>ท้องถิ่นเทศบาลเมืองบ้านบึง</t>
  </si>
  <si>
    <t>ท้องถิ่นเมืองพัทยา</t>
  </si>
  <si>
    <t>ท้องถิ่นเทศบาลเมืองศรีราชา</t>
  </si>
  <si>
    <t>ท้องถิ่นเทศบาลเมืองพนัสนิคม</t>
  </si>
  <si>
    <t>ท้องถิ่นเทศบาลเมืองชลบุรี</t>
  </si>
  <si>
    <t xml:space="preserve">จังหวัดระยอง </t>
  </si>
  <si>
    <t>อำเภอเมืองระยอง</t>
  </si>
  <si>
    <t>อำเภอบ้านฉาง</t>
  </si>
  <si>
    <t>อำเภอแกลง</t>
  </si>
  <si>
    <t>อำเภอวังจันทร์</t>
  </si>
  <si>
    <t>อำเภอบ้านค่าย</t>
  </si>
  <si>
    <t>อำเภอปลวกแดง</t>
  </si>
  <si>
    <t>อำเภอเขาชะเมา</t>
  </si>
  <si>
    <t>อำเภอนิคมพัฒนา</t>
  </si>
  <si>
    <t>ท้องถิ่นเทศบาลตำบลพลา</t>
  </si>
  <si>
    <t>ท้องถิ่นเทศบาลตำบลเนินฆ้อ</t>
  </si>
  <si>
    <t>ท้องถิ่นเทศบาลตำบลทับมา</t>
  </si>
  <si>
    <t>ท้องถิ่นเทศบาลตำบลบ้านนา</t>
  </si>
  <si>
    <t>ท้องถิ่นเทศบาลตำบลมาบข่าพัฒนา</t>
  </si>
  <si>
    <t>ท้องถิ่นเทศบาลตำบลบ้านฉาง</t>
  </si>
  <si>
    <t>ท้องถิ่นเทศบาลตำบลมะขามคู่</t>
  </si>
  <si>
    <t>ท้องถิ่นเทศบาลตำบลมาบข่า</t>
  </si>
  <si>
    <t>ท้องถิ่นเทศบาลตำบลบ้านปลวกแดง</t>
  </si>
  <si>
    <t>ท้องถิ่นเทศบาลตำบลจอมพลเจ้าพระยา</t>
  </si>
  <si>
    <t>ท้องถิ่นเทศบาลตำบลบ้านค่าย</t>
  </si>
  <si>
    <t>ท้องถิ่นเทศบาลตำบลชุมแสง</t>
  </si>
  <si>
    <t>ท้องถิ่นเทศบาลตำบลสุนทรภู่</t>
  </si>
  <si>
    <t>ท้องถิ่นเทศบาลตำบลปากน้ำประแส</t>
  </si>
  <si>
    <t>ท้องถิ่นเทศบาลตำบลทุ่งควายกิน</t>
  </si>
  <si>
    <t>ท้องถิ่นเทศบาลตำบลกองดิน</t>
  </si>
  <si>
    <t>ท้องถิ่นเทศบาลตำบลสำนักท้อน</t>
  </si>
  <si>
    <t>ท้องถิ่นเทศบาลเมืองบ้านฉาง</t>
  </si>
  <si>
    <t>ท้องถิ่นเทศบาลตำบลบ้านเพ</t>
  </si>
  <si>
    <t>ท้องถิ่นเทศบาลตำบลแกลงกะเฉด</t>
  </si>
  <si>
    <t>ท้องถิ่นเทศบาลเมืองมาบตาพุด</t>
  </si>
  <si>
    <t>ท้องถิ่นเทศบาลตำบลเมืองแกลง</t>
  </si>
  <si>
    <t>ท้องถิ่นเทศบาลนครระยอง</t>
  </si>
  <si>
    <t xml:space="preserve">จังหวัดจันทบุรี 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</si>
  <si>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</si>
  <si>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</si>
  <si>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</si>
  <si>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</si>
  <si>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</si>
  <si>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</si>
  <si>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</si>
  <si>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</si>
  <si>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</si>
  <si>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</si>
  <si>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ท้องถิ่นเทศบาลตำบลเขาบายศรี</t>
  </si>
  <si>
    <t>ท้องถิ่นเทศบาลตำบลคลองใหญ่</t>
  </si>
  <si>
    <t>ท้องถิ่นเทศบาลตำบลหนองตาคง</t>
  </si>
  <si>
    <t>ท้องถิ่นเทศบาลตำบลตกพรม</t>
  </si>
  <si>
    <t>ท้องถิ่นเทศบาลตำบลเกวียนหัก</t>
  </si>
  <si>
    <t>ท้องถิ่นเทศบาลตำบลบ่อ</t>
  </si>
  <si>
    <t>ท้องถิ่นเทศบาลตำบลชากไทย</t>
  </si>
  <si>
    <t>ท้องถิ่นเทศบาลตำบลตะเคียนทอง</t>
  </si>
  <si>
    <t>ท้องถิ่นเทศบาลตำบลเกาะขวาง</t>
  </si>
  <si>
    <t>ท้องถิ่นเทศบาลตำบลบ่อเวฬุ</t>
  </si>
  <si>
    <t>ท้องถิ่นเทศบาลตำบลพลวง</t>
  </si>
  <si>
    <t>ท้องถิ่นเทศบาลตำบลทับช้าง</t>
  </si>
  <si>
    <t>ท้องถิ่นเทศบาลตำบลนายายอาม</t>
  </si>
  <si>
    <t>ท้องถิ่นเทศบาลตำบลทรายขาว</t>
  </si>
  <si>
    <t>ท้องถิ่นเทศบาลตำบลพลิ้ว</t>
  </si>
  <si>
    <t>ท้องถิ่นเทศบาลตำบลปากน้ำแหลมสิงห์</t>
  </si>
  <si>
    <t>ท้องถิ่นเทศบาลตำบลมะขาม</t>
  </si>
  <si>
    <t>ท้องถิ่นเทศบาลตำบลโป่งน้ำร้อน</t>
  </si>
  <si>
    <t>ท้องถิ่นเทศบาลตำบลหนองคล้า</t>
  </si>
  <si>
    <t>ท้องถิ่นเทศบาลตำบลเนินสูง</t>
  </si>
  <si>
    <t>ท้องถิ่นเทศบาลตำบลหนองบัว</t>
  </si>
  <si>
    <t>ท้องถิ่นเทศบาลตำบลพลับพลานารายณ์</t>
  </si>
  <si>
    <t>ท้องถิ่นเทศบาลตำบลบางกะจะ</t>
  </si>
  <si>
    <t>ท้องถิ่นเทศบาลเมืองท่าช้าง</t>
  </si>
  <si>
    <t>ท้องถิ่นเทศบาลเมืองจันทนิมิต</t>
  </si>
  <si>
    <t>ท้องถิ่นเทศบาลเมืองขลุง</t>
  </si>
  <si>
    <t>ท้องถิ่นเทศบาลเมืองท่าใหม่</t>
  </si>
  <si>
    <t>ท้องถิ่นเทศบาลเมืองจันทบุรี</t>
  </si>
  <si>
    <t xml:space="preserve">จังหวัดตราด 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</si>
  <si>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</si>
  <si>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</si>
  <si>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</si>
  <si>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</si>
  <si>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</si>
  <si>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</si>
  <si>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</si>
  <si>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ท้องถิ่นเทศบาลตำบลตะกาง</t>
  </si>
  <si>
    <t>ท้องถิ่นเทศบาลตำบลหนองบอน</t>
  </si>
  <si>
    <t>ท้องถิ่นเทศบาลตำบลแหลมงอบ</t>
  </si>
  <si>
    <t>ท้องถิ่นเทศบาลตำบลน้ำเชี่ยว</t>
  </si>
  <si>
    <t>ท้องถิ่นเทศบาลตำบลบ่อพลอย</t>
  </si>
  <si>
    <t>ท้องถิ่นเทศบาลตำบลแสนตุ้ง</t>
  </si>
  <si>
    <t>ท้องถิ่นเทศบาลตำบลเขาสมิง</t>
  </si>
  <si>
    <t>ท้องถิ่นเทศบาลตำบลหาดเล็ก</t>
  </si>
  <si>
    <t>ท้องถิ่นเทศบาลตำบลท่าพริกเนินทราย</t>
  </si>
  <si>
    <t>ท้องถิ่นเทศบาลเมืองตราด</t>
  </si>
  <si>
    <t xml:space="preserve">จังหวัดฉะเชิงเทรา </t>
  </si>
  <si>
    <t>อำเภอเมืองฉะเชิงเทรา</t>
  </si>
  <si>
    <t>อำเภอบางคล้า</t>
  </si>
  <si>
    <t>อำเภอบางน้ำเปรี้ยว</t>
  </si>
  <si>
    <t>อำเภอบางปะกง</t>
  </si>
  <si>
    <t>อำเภอบ้านโพธิ์</t>
  </si>
  <si>
    <t>อำเภอพนมสารคาม</t>
  </si>
  <si>
    <t>อำเภอราชสาส์น</t>
  </si>
  <si>
    <t>อำเภอสนามชัยเขต</t>
  </si>
  <si>
    <t>อำเภอแปลงยาว</t>
  </si>
  <si>
    <t>อำเภอท่าตะเกียบ</t>
  </si>
  <si>
    <t>อำเภอคลองเขื่อน</t>
  </si>
  <si>
    <t>ท้องถิ่นเทศบาลตำบลบางวัวคณารักษ์</t>
  </si>
  <si>
    <t>ท้องถิ่นเทศบาลตำบลพิมพา</t>
  </si>
  <si>
    <t>ท้องถิ่นเทศบาลตำบลวังเย็น</t>
  </si>
  <si>
    <t>ท้องถิ่นเทศบาลตำบลดอนเกาะกา</t>
  </si>
  <si>
    <t>ท้องถิ่นเทศบาลตำบลหัวสำโรง</t>
  </si>
  <si>
    <t>ท้องถิ่นเทศบาลตำบลแปลงยาว</t>
  </si>
  <si>
    <t>ท้องถิ่นเทศบาลตำบลทุ่งสะเดา</t>
  </si>
  <si>
    <t>ท้องถิ่นเทศบาลตำบลสนามชัยเขต</t>
  </si>
  <si>
    <t>ท้องถิ่นเทศบาลตำบลพนมสารคาม</t>
  </si>
  <si>
    <t>ท้องถิ่นเทศบาลตำบลเขาหินซ้อน</t>
  </si>
  <si>
    <t>ท้องถิ่นเทศบาลตำบลเกาะขนุน</t>
  </si>
  <si>
    <t>ท้องถิ่นเทศบาลตำบลบ้านโพธิ์</t>
  </si>
  <si>
    <t>ท้องถิ่นเทศบาลตำบลเทพราช</t>
  </si>
  <si>
    <t>ท้องถิ่นเทศบาลตำบลบางวัว</t>
  </si>
  <si>
    <t>ท้องถิ่นเทศบาลตำบลบางปะกง</t>
  </si>
  <si>
    <t>ท้องถิ่นเทศบาลตำบลหอมศีล</t>
  </si>
  <si>
    <t>ท้องถิ่นเทศบาลตำบลท่าสะอ้าน</t>
  </si>
  <si>
    <t>ท้องถิ่นเทศบาลตำบลท่าข้าม</t>
  </si>
  <si>
    <t>ท้องถิ่นเทศบาลตำบลศาลาแดง</t>
  </si>
  <si>
    <t>ท้องถิ่นเทศบาลตำบลบางน้ำเปรี้ยว</t>
  </si>
  <si>
    <t>ท้องถิ่นเทศบาลตำบลบางขนาก</t>
  </si>
  <si>
    <t>ท้องถิ่นเทศบาลตำบลดอนฉิมพลี</t>
  </si>
  <si>
    <t>ท้องถิ่นเทศบาลตำบลปากน้ำ</t>
  </si>
  <si>
    <t>ท้องถิ่นเทศบาลตำบลนครเนื่องเขต</t>
  </si>
  <si>
    <t>ท้องถิ่นเทศบาลตำบลบางคล้า</t>
  </si>
  <si>
    <t>ท้องถิ่นเทศบาลเมืองฉะเชิงเทรา</t>
  </si>
  <si>
    <t xml:space="preserve">จังหวัดปราจีนบุรี </t>
  </si>
  <si>
    <t>อำเภอเมืองปราจีนบุรี</t>
  </si>
  <si>
    <t>อำเภอกบินทร์บุรี</t>
  </si>
  <si>
    <t>อำเภอนาดี</t>
  </si>
  <si>
    <t>อำเภอบ้านสร้าง</t>
  </si>
  <si>
    <t>อำเภอประจันตคาม</t>
  </si>
  <si>
    <t>อำเภอศรีมหาโพธิ</t>
  </si>
  <si>
    <t>อำเภอศรีมโหสถ</t>
  </si>
  <si>
    <t>ท้องถิ่นเทศบาลตำบลโคกมะกอก</t>
  </si>
  <si>
    <t>ท้องถิ่นเทศบาลตำบลโคกปีบ</t>
  </si>
  <si>
    <t>ท้องถิ่นเทศบาลตำบลศรีมหาโพธิ</t>
  </si>
  <si>
    <t>ท้องถิ่นเทศบาลตำบลกรอกสมบูรณ์</t>
  </si>
  <si>
    <t>ท้องถิ่นเทศบาลตำบลประจันตคาม</t>
  </si>
  <si>
    <t>ท้องถิ่นเทศบาลตำบลนาดี</t>
  </si>
  <si>
    <t>ท้องถิ่นเทศบาลตำบลสระบัว</t>
  </si>
  <si>
    <t>ท้องถิ่นเทศบาลตำบลเมืองเก่า</t>
  </si>
  <si>
    <t>ท้องถิ่นเทศบาลตำบลบ้านนาปรือ</t>
  </si>
  <si>
    <t>ท้องถิ่นเทศบาลตำบลกบินทร์</t>
  </si>
  <si>
    <t>ท้องถิ่นเทศบาลเมืองปราจีนบุรี</t>
  </si>
  <si>
    <t xml:space="preserve">จังหวัดนครนายก </t>
  </si>
  <si>
    <t>อำเภอเมืองนครนายก</t>
  </si>
  <si>
    <t>อำเภอปากพลี</t>
  </si>
  <si>
    <t>อำเภอบ้านนา</t>
  </si>
  <si>
    <t>อำเภอองครักษ์</t>
  </si>
  <si>
    <t>ท้องถิ่นเทศบาลตำบลองครักษ์</t>
  </si>
  <si>
    <t>ท้องถิ่นเทศบาลตำบลเกาะหวาย</t>
  </si>
  <si>
    <t>ท้องถิ่นเทศบาลตำบลท่าช้าง</t>
  </si>
  <si>
    <t>ท้องถิ่นเทศบาลเมืองนครนายก</t>
  </si>
  <si>
    <t xml:space="preserve">จังหวัดสระแก้ว </t>
  </si>
  <si>
    <t>อำเภอเมืองสระแก้ว</t>
  </si>
  <si>
    <t>อำเภอคลองหาด</t>
  </si>
  <si>
    <t>อำเภอตาพระยา</t>
  </si>
  <si>
    <t>อำเภอวังน้ำเย็น</t>
  </si>
  <si>
    <t>อำเภอวัฒนานคร</t>
  </si>
  <si>
    <t>อำเภออรัญประเทศ</t>
  </si>
  <si>
    <t>อำเภอเขาฉกรรจ์</t>
  </si>
  <si>
    <t>อำเภอโคกสูง</t>
  </si>
  <si>
    <t>อำเภอวังสมบูรณ์</t>
  </si>
  <si>
    <t>ท้องถิ่นเทศบาลตำบลวังสมบูรณ์</t>
  </si>
  <si>
    <t>ท้องถิ่นเทศบาลตำบลเขาฉกรรจ์</t>
  </si>
  <si>
    <t>ท้องถิ่นเทศบาลตำบลวัฒนานคร</t>
  </si>
  <si>
    <t>ท้องถิ่นเทศบาลเมืองวังน้ำเย็น</t>
  </si>
  <si>
    <t>ท้องถิ่นเทศบาลตำบลตาพระยา</t>
  </si>
  <si>
    <t>ท้องถิ่นเทศบาลตำบลศาลาลำดวน</t>
  </si>
  <si>
    <t>ท้องถิ่นเทศบาลตำบลท่าเกษม</t>
  </si>
  <si>
    <t>ท้องถิ่นเทศบาลเมืองอรัญญประเทศ</t>
  </si>
  <si>
    <t>ท้องถิ่นเทศบาลเมืองสระแก้ว</t>
  </si>
  <si>
    <t xml:space="preserve">จังหวัดนครราชสีมา 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</si>
  <si>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</si>
  <si>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</si>
  <si>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</si>
  <si>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</si>
  <si>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</si>
  <si>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</si>
  <si>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</si>
  <si>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</si>
  <si>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</si>
  <si>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</si>
  <si>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</si>
  <si>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</si>
  <si>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</si>
  <si>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</si>
  <si>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</si>
  <si>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</si>
  <si>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</si>
  <si>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</si>
  <si>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</si>
  <si>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</si>
  <si>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</si>
  <si>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</si>
  <si>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</si>
  <si>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</si>
  <si>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</si>
  <si>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</si>
  <si>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</si>
  <si>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</si>
  <si>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</si>
  <si>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</si>
  <si>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</si>
  <si>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ท้องถิ่นเทศบาลตำบลเมืองยาง</t>
  </si>
  <si>
    <t>ท้องถิ่นเทศบาลตำบลหนองน้ำใส</t>
  </si>
  <si>
    <t>ท้องถิ่นเทศบาลตำบลด่านคล้า</t>
  </si>
  <si>
    <t>ท้องถิ่นเทศบาลตำบลใหม่</t>
  </si>
  <si>
    <t>ท้องถิ่นเทศบาลตำบลหนองบัวตะเกียด</t>
  </si>
  <si>
    <t>ท้องถิ่นเทศบาลตำบลบัลลังก์</t>
  </si>
  <si>
    <t>ท้องถิ่นเทศบาลตำบลหนองไข่น้ำ</t>
  </si>
  <si>
    <t>ท้องถิ่นเทศบาลตำบลท่าเยี่ยม</t>
  </si>
  <si>
    <t>ท้องถิ่นเทศบาลตำบลสีมามงคล</t>
  </si>
  <si>
    <t>ท้องถิ่นเทศบาลตำบลลำนางแก้ว</t>
  </si>
  <si>
    <t>ท้องถิ่นเทศบาลตำบลดอนหวาย</t>
  </si>
  <si>
    <t>ท้องถิ่นเทศบาลตำบลหมูสี</t>
  </si>
  <si>
    <t>ท้องถิ่นเทศบาลตำบลโพธิ์กลาง</t>
  </si>
  <si>
    <t>ท้องถิ่นเทศบาลตำบลหัวทะเล</t>
  </si>
  <si>
    <t>ท้องถิ่นเทศบาลตำบลวังไทร</t>
  </si>
  <si>
    <t>ท้องถิ่นเทศบาลตำบลปรุใหญ่</t>
  </si>
  <si>
    <t>ท้องถิ่นเทศบาลตำบลหนองไผ่ล้อม</t>
  </si>
  <si>
    <t>ท้องถิ่นเทศบาลตำบลสีดา</t>
  </si>
  <si>
    <t>ท้องถิ่นเทศบาลตำบลหนองบัวลาย</t>
  </si>
  <si>
    <t>ท้องถิ่นเทศบาลตำบลหนองบัววง</t>
  </si>
  <si>
    <t>ท้องถิ่นเทศบาลตำบลพระทองคำ</t>
  </si>
  <si>
    <t>ท้องถิ่นเทศบาลตำบลศาลเจ้าพ่อ</t>
  </si>
  <si>
    <t>ท้องถิ่นเทศบาลตำบลโนนแดง</t>
  </si>
  <si>
    <t>ท้องถิ่นเทศบาลตำบลกลางดง</t>
  </si>
  <si>
    <t>ท้องถิ่นเทศบาลเมืองสีคิ้ว</t>
  </si>
  <si>
    <t>ท้องถิ่นเทศบาลตำบลลาดบัวขาว</t>
  </si>
  <si>
    <t>ท้องถิ่นเทศบาลตำบลคลองไผ่</t>
  </si>
  <si>
    <t>ท้องถิ่นเทศบาลตำบลขามทะเลสอ</t>
  </si>
  <si>
    <t>ท้องถิ่นเทศบาลตำบลสูงเนิน</t>
  </si>
  <si>
    <t>ท้องถิ่นเทศบาลตำบลกุดจิก</t>
  </si>
  <si>
    <t>ท้องถิ่นเทศบาลตำบลชุมพวง</t>
  </si>
  <si>
    <t>ท้องถิ่นเทศบาลตำบลหินดาด</t>
  </si>
  <si>
    <t>ท้องถิ่นเทศบาลตำบลห้วยแถลง</t>
  </si>
  <si>
    <t>ท้องถิ่นเทศบาลตำบลพิมาย</t>
  </si>
  <si>
    <t>ท้องถิ่นเทศบาลเมืองเมืองปัก</t>
  </si>
  <si>
    <t>ท้องถิ่นเทศบาลตำบลตะขบ</t>
  </si>
  <si>
    <t>ท้องถิ่นเทศบาลตำบลประทาย</t>
  </si>
  <si>
    <t>ท้องถิ่นเทศบาลตำบลหนองหัวฟาน</t>
  </si>
  <si>
    <t>ท้องถิ่นเทศบาลตำบลขามสะแกแสง</t>
  </si>
  <si>
    <t>ท้องถิ่นเทศบาลตำบลมะค่า</t>
  </si>
  <si>
    <t>ท้องถิ่นเทศบาลตำบลตลาดแค</t>
  </si>
  <si>
    <t>ท้องถิ่นเทศบาลตำบลโนนไทย</t>
  </si>
  <si>
    <t>ท้องถิ่นเทศบาลตำบลโคกสวาย</t>
  </si>
  <si>
    <t>ท้องถิ่นเทศบาลตำบลหนองกราด</t>
  </si>
  <si>
    <t>ท้องถิ่นเทศบาลตำบลด่านขุนทด</t>
  </si>
  <si>
    <t>ท้องถิ่นเทศบาลตำบลด่านเกวียน</t>
  </si>
  <si>
    <t>ท้องถิ่นเทศบาลตำบลโชคชัย</t>
  </si>
  <si>
    <t>ท้องถิ่นเทศบาลตำบลจักราช</t>
  </si>
  <si>
    <t>ท้องถิ่นเทศบาลตำบลบ้านเหลื่อม</t>
  </si>
  <si>
    <t>ท้องถิ่นเทศบาลตำบลเมืองคง</t>
  </si>
  <si>
    <t>ท้องถิ่นเทศบาลตำบลเทพาลัย</t>
  </si>
  <si>
    <t>ท้องถิ่นเทศบาลตำบลเสิงสาง</t>
  </si>
  <si>
    <t>ท้องถิ่นเทศบาลตำบลโนนสมบูรณ์</t>
  </si>
  <si>
    <t>ท้องถิ่นเทศบาลตำบลไทรโยง-ไชยวาล</t>
  </si>
  <si>
    <t>ท้องถิ่นเทศบาลตำบลแชะ</t>
  </si>
  <si>
    <t>ท้องถิ่นเทศบาลตำบลจระเข้หิน</t>
  </si>
  <si>
    <t>ท้องถิ่นเทศบาลตำบลจอหอ</t>
  </si>
  <si>
    <t>ท้องถิ่นเทศบาลตำบลโคกกรวด</t>
  </si>
  <si>
    <t>ท้องถิ่นเทศบาลตำบลโนนสูง</t>
  </si>
  <si>
    <t>ท้องถิ่นเทศบาลเมืองบัวใหญ่</t>
  </si>
  <si>
    <t>ท้องถิ่นเทศบาลเมืองปากช่อง</t>
  </si>
  <si>
    <t>ท้องถิ่นเทศบาลนครนครราชสีมา</t>
  </si>
  <si>
    <t xml:space="preserve">จังหวัดบุรีรัมย์ </t>
  </si>
  <si>
    <t>อำเภอเมืองบุรีรัมย์</t>
  </si>
  <si>
    <t>อำเภอคูเมือง</t>
  </si>
  <si>
    <t>อำเภอกระสัง</t>
  </si>
  <si>
    <t>อำเภอนางรอง</t>
  </si>
  <si>
    <t>อำเภอหนองกี่</t>
  </si>
  <si>
    <t>อำเภอละหานทราย</t>
  </si>
  <si>
    <t>อำเภอประโคนชัย</t>
  </si>
  <si>
    <t>อำเภอบ้านกรวด</t>
  </si>
  <si>
    <t>อำเภอพุทไธสง</t>
  </si>
  <si>
    <t>อำเภอลำปลายมาศ</t>
  </si>
  <si>
    <t>อำเภอสตึก</t>
  </si>
  <si>
    <t>อำเภอปะคำ</t>
  </si>
  <si>
    <t>อำเภอนาโพธิ์</t>
  </si>
  <si>
    <t>อำเภอหนองหงส์</t>
  </si>
  <si>
    <t>อำเภอพลับพลาชัย</t>
  </si>
  <si>
    <t>อำเภอห้วยราช</t>
  </si>
  <si>
    <t>อำเภอโนนสุวรรณ</t>
  </si>
  <si>
    <t>อำเภอชำนิ</t>
  </si>
  <si>
    <t>อำเภอบ้านใหม่ไชยพจน์</t>
  </si>
  <si>
    <t>อำเภอโนนดินแดง</t>
  </si>
  <si>
    <t>อำเภอบ้านด่าน</t>
  </si>
  <si>
    <t>อำเภอแคนดง</t>
  </si>
  <si>
    <t>ท้องถิ่นเทศบาลตำบลจันดุม</t>
  </si>
  <si>
    <t>ท้องถิ่นเทศบาลตำบลห้วยหิน</t>
  </si>
  <si>
    <t>ท้องถิ่นเทศบาลตำบลสำโรงใหม่</t>
  </si>
  <si>
    <t>ท้องถิ่นเทศบาลตำบลจันทบเพชร</t>
  </si>
  <si>
    <t>ท้องถิ่นเทศบาลตำบลหนองแวง</t>
  </si>
  <si>
    <t>ท้องถิ่นเทศบาลตำบลหนองไม้งาม</t>
  </si>
  <si>
    <t>ท้องถิ่นเทศบาลตำบลบ้านกรวดปัญญาวัฒน์</t>
  </si>
  <si>
    <t>ท้องถิ่นเทศบาลตำบลบ้านด่าน</t>
  </si>
  <si>
    <t>ท้องถิ่นเทศบาลตำบลถาวร</t>
  </si>
  <si>
    <t>ท้องถิ่นเทศบาลตำบลยายแย้มวัฒนา</t>
  </si>
  <si>
    <t>ท้องถิ่นเทศบาลตำบลอิสาณ</t>
  </si>
  <si>
    <t>ท้องถิ่นเทศบาลตำบลศาลเจ้าพ่อขุนศรี</t>
  </si>
  <si>
    <t>ท้องถิ่นเทศบาลตำบลตาจง</t>
  </si>
  <si>
    <t>ท้องถิ่นเทศบาลตำบลพนมรุ้ง</t>
  </si>
  <si>
    <t>ท้องถิ่นเทศบาลตำบลแคนดง</t>
  </si>
  <si>
    <t>ท้องถิ่นเทศบาลตำบลโนนดินแดง</t>
  </si>
  <si>
    <t>ท้องถิ่นเทศบาลตำบลบ้านใหม่ไชยพจน์</t>
  </si>
  <si>
    <t>ท้องถิ่นเทศบาลตำบลโนนสุวรรณ</t>
  </si>
  <si>
    <t>ท้องถิ่นเทศบาลตำบลห้วยราช</t>
  </si>
  <si>
    <t>ท้องถิ่นเทศบาลตำบลพลับพลาชัย</t>
  </si>
  <si>
    <t>ท้องถิ่นเทศบาลตำบลหนองหงส์</t>
  </si>
  <si>
    <t>ท้องถิ่นเทศบาลตำบลนาโพธิ์</t>
  </si>
  <si>
    <t>ท้องถิ่นเทศบาลตำบลปะคำ</t>
  </si>
  <si>
    <t>ท้องถิ่นเทศบาลตำบลสตึก</t>
  </si>
  <si>
    <t>ท้องถิ่นเทศบาลตำบลลำปลายมาศ</t>
  </si>
  <si>
    <t>ท้องถิ่นเทศบาลตำบลทะเมนชัย</t>
  </si>
  <si>
    <t>ท้องถิ่นเทศบาลตำบลพุทไธสง</t>
  </si>
  <si>
    <t>ท้องถิ่นเทศบาลตำบลบ้านกรวด</t>
  </si>
  <si>
    <t>ท้องถิ่นเทศบาลตำบลตลาดนิคมปราสาท</t>
  </si>
  <si>
    <t>ท้องถิ่นเทศบาลตำบลประโคนชัย</t>
  </si>
  <si>
    <t>ท้องถิ่นเทศบาลตำบลละหานทราย</t>
  </si>
  <si>
    <t>ท้องถิ่นเทศบาลตำบลหนองกี่</t>
  </si>
  <si>
    <t>ท้องถิ่นเทศบาลตำบลกระสัง</t>
  </si>
  <si>
    <t>ท้องถิ่นเทศบาลตำบลหินเหล็กไฟ</t>
  </si>
  <si>
    <t>ท้องถิ่นเทศบาลตำบลคูเมือง</t>
  </si>
  <si>
    <t>ท้องถิ่นเทศบาลเมืองนางรอง</t>
  </si>
  <si>
    <t>ท้องถิ่นเทศบาลเมืองบุรีรัมย์</t>
  </si>
  <si>
    <t xml:space="preserve">จังหวัดสุรินทร์ </t>
  </si>
  <si>
    <t>อำเภอเมืองสุรินทร์</t>
  </si>
  <si>
    <t>อำเภอชุมพลบุรี</t>
  </si>
  <si>
    <t>อำเภอท่าตูม</t>
  </si>
  <si>
    <t>อำเภอจอมพระ</t>
  </si>
  <si>
    <t>อำเภอปราสาท</t>
  </si>
  <si>
    <t>อำเภอกาบเชิง</t>
  </si>
  <si>
    <t>อำเภอรัตนบุรี</t>
  </si>
  <si>
    <t>อำเภอสนม</t>
  </si>
  <si>
    <t>อำเภอศีขรภูมิ</t>
  </si>
  <si>
    <t>อำเภอสังขะ</t>
  </si>
  <si>
    <t>อำเภอลำดวน</t>
  </si>
  <si>
    <t>อำเภอสำโรงทาบ</t>
  </si>
  <si>
    <t>อำเภอบัวเชด</t>
  </si>
  <si>
    <t>อำเภอพนมดงรัก</t>
  </si>
  <si>
    <t>อำเภอศรีณรงค์</t>
  </si>
  <si>
    <t>อำเภอเขวาสินรินทร์</t>
  </si>
  <si>
    <t>อำเภอโนนนารายณ์</t>
  </si>
  <si>
    <t>ท้องถิ่นเทศบาลตำบลบัวเชด</t>
  </si>
  <si>
    <t>ท้องถิ่นเทศบาลตำบลสำโรงทาบ</t>
  </si>
  <si>
    <t>ท้องถิ่นเทศบาลตำบลลำดวนสุรพินท์</t>
  </si>
  <si>
    <t>ท้องถิ่นเทศบาลตำบลสังขะ</t>
  </si>
  <si>
    <t>ท้องถิ่นเทศบาลตำบลศีขรภูมิ</t>
  </si>
  <si>
    <t>ท้องถิ่นเทศบาลตำบลสนม</t>
  </si>
  <si>
    <t>ท้องถิ่นเทศบาลตำบลรัตนบุรี</t>
  </si>
  <si>
    <t>ท้องถิ่นเทศบาลตำบลนิคมปราสาท</t>
  </si>
  <si>
    <t>ท้องถิ่นเทศบาลตำบลกังแอน</t>
  </si>
  <si>
    <t>ท้องถิ่นเทศบาลตำบลจอมพระ</t>
  </si>
  <si>
    <t>ท้องถิ่นเทศบาลตำบลท่าตูม</t>
  </si>
  <si>
    <t>ท้องถิ่นเทศบาลตำบลชุมพลบุรี</t>
  </si>
  <si>
    <t>ท้องถิ่นเทศบาลตำบลเมืองที</t>
  </si>
  <si>
    <t>ท้องถิ่นเทศบาลเมืองสุรินทร์</t>
  </si>
  <si>
    <t xml:space="preserve">จังหวัดศรีสะเกษ </t>
  </si>
  <si>
    <t>อำเภอเมืองศรีสะเกษ</t>
  </si>
  <si>
    <t>อำเภอยางชุมน้อย</t>
  </si>
  <si>
    <t>อำเภอกันทรารมย์</t>
  </si>
  <si>
    <t>อำเภอกันทรลักษ์</t>
  </si>
  <si>
    <t>อำเภอขุขันธ์</t>
  </si>
  <si>
    <t>อำเภอไพรบึง</t>
  </si>
  <si>
    <t>อำเภอปรางค์กู่</t>
  </si>
  <si>
    <t>อำเภอขุนหาญ</t>
  </si>
  <si>
    <t>อำเภอราษีไศล</t>
  </si>
  <si>
    <t>อำเภออุทุมพรพิสัย</t>
  </si>
  <si>
    <t>อำเภอบึงบูรพ์</t>
  </si>
  <si>
    <t>อำเภอห้วยทับทัน</t>
  </si>
  <si>
    <t>อำเภอโนนคูณ</t>
  </si>
  <si>
    <t>อำเภอศรีรัตนะ</t>
  </si>
  <si>
    <t>อำเภอน้ำเกลี้ยง</t>
  </si>
  <si>
    <t>อำเภอวังหิน</t>
  </si>
  <si>
    <t>อำเภอภูสิงห์</t>
  </si>
  <si>
    <t>อำเภอเมืองจันทร์</t>
  </si>
  <si>
    <t>อำเภอเบญจลักษ์</t>
  </si>
  <si>
    <t>อำเภอพยุห์</t>
  </si>
  <si>
    <t>อำเภอโพธิ์ศรีสุวรรณ</t>
  </si>
  <si>
    <t>อำเภอศิลาลาด</t>
  </si>
  <si>
    <t>ท้องถิ่นเทศบาลตำบลบุสูง</t>
  </si>
  <si>
    <t>ท้องถิ่นเทศบาลตำบลกันทรอม</t>
  </si>
  <si>
    <t>ท้องถิ่นเทศบาลตำบลกระหวัน</t>
  </si>
  <si>
    <t>ท้องถิ่นเทศบาลตำบลน้ำคำ</t>
  </si>
  <si>
    <t>ท้องถิ่นเทศบาลตำบลโพธิ์กระสังข์</t>
  </si>
  <si>
    <t>ท้องถิ่นเทศบาลตำบลพยุห์</t>
  </si>
  <si>
    <t>ท้องถิ่นเทศบาลตำบลศรีรัตนะ</t>
  </si>
  <si>
    <t>ท้องถิ่นเทศบาลตำบลห้วยทับทัน</t>
  </si>
  <si>
    <t>ท้องถิ่นเทศบาลตำบลบึงบูรพ์</t>
  </si>
  <si>
    <t>ท้องถิ่นเทศบาลตำบลกำแพง</t>
  </si>
  <si>
    <t>ท้องถิ่นเทศบาลตำบลขุนหาญ</t>
  </si>
  <si>
    <t>ท้องถิ่นเทศบาลตำบลปรางค์กู่</t>
  </si>
  <si>
    <t>ท้องถิ่นเทศบาลตำบลไพรบึง</t>
  </si>
  <si>
    <t>ท้องถิ่นเทศบาลตำบลเมืองขุขันธ์</t>
  </si>
  <si>
    <t>ท้องถิ่นเทศบาลเมืองกันทรลักษ์</t>
  </si>
  <si>
    <t>ท้องถิ่นเทศบาลตำบลกันทรารมย์</t>
  </si>
  <si>
    <t>ท้องถิ่นเทศบาลตำบลยางชุมน้อย</t>
  </si>
  <si>
    <t>ท้องถิ่นเทศบาลเมืองศรีสะเกษ</t>
  </si>
  <si>
    <t xml:space="preserve">จังหวัดอุบลราชธานี 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</si>
  <si>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</si>
  <si>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</si>
  <si>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</si>
  <si>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</si>
  <si>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</si>
  <si>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</si>
  <si>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</si>
  <si>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</si>
  <si>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</si>
  <si>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</si>
  <si>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</si>
  <si>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</si>
  <si>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</si>
  <si>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</si>
  <si>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</si>
  <si>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</si>
  <si>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</si>
  <si>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</si>
  <si>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</si>
  <si>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</si>
  <si>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</si>
  <si>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</si>
  <si>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</si>
  <si>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</si>
  <si>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</si>
  <si>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ท้องถิ่นเทศบาลตำบลกุดชมภู</t>
  </si>
  <si>
    <t>ท้องถิ่นเทศบาลตำบลคำน้ำแซบ</t>
  </si>
  <si>
    <t>ท้องถิ่นเทศบาลตำบลหัวนา</t>
  </si>
  <si>
    <t>ท้องถิ่นเทศบาลตำบลโพนงาม</t>
  </si>
  <si>
    <t>ท้องถิ่นเทศบาลตำบลเมืองศรีไค</t>
  </si>
  <si>
    <t>ท้องถิ่นเทศบาลตำบลหนองผือ</t>
  </si>
  <si>
    <t>ท้องถิ่นเทศบาลตำบลขามป้อม</t>
  </si>
  <si>
    <t>ท้องถิ่นเทศบาลตำบลเทพวงศา</t>
  </si>
  <si>
    <t>ท้องถิ่นเทศบาลตำบลปทุม</t>
  </si>
  <si>
    <t>ท้องถิ่นเทศบาลตำบลคอแลน</t>
  </si>
  <si>
    <t>ท้องถิ่น ทต.นิคมสร้างตนเองลำโดมน้อย</t>
  </si>
  <si>
    <t>ท้องถิ่นเทศบาลตำบลกุดประทาย</t>
  </si>
  <si>
    <t>ท้องถิ่นเทศบาลตำบลขามใหญ่</t>
  </si>
  <si>
    <t>ท้องถิ่นเทศบาลตำบลแสนสุข</t>
  </si>
  <si>
    <t>ท้องถิ่นเทศบาลตำบลนาเยีย</t>
  </si>
  <si>
    <t>ท้องถิ่นเทศบาลตำบลช่องเม็ก</t>
  </si>
  <si>
    <t>ท้องถิ่นเทศบาลตำบลโพธิ์ไทร</t>
  </si>
  <si>
    <t>ท้องถิ่นเทศบาลตำบลตาลสุม</t>
  </si>
  <si>
    <t>ท้องถิ่นเทศบาลตำบลอ่างศิลา</t>
  </si>
  <si>
    <t>ท้องถิ่นเทศบาลตำบลห้วยขะยุง</t>
  </si>
  <si>
    <t>ท้องถิ่นเทศบาลตำบลม่วงสามสิบ</t>
  </si>
  <si>
    <t>ท้องถิ่นเทศบาลตำบลกุดข้าวปุ้น</t>
  </si>
  <si>
    <t>ท้องถิ่นเทศบาลตำบลตระการพืชผล</t>
  </si>
  <si>
    <t>ท้องถิ่นเทศบาลตำบลบุณฑริก</t>
  </si>
  <si>
    <t>ท้องถิ่นเทศบาลตำบลน้ำยืน</t>
  </si>
  <si>
    <t>ท้องถิ่นเทศบาลตำบลนาจะหลวย</t>
  </si>
  <si>
    <t>ท้องถิ่นเทศบาลเมืองเดชอุดม</t>
  </si>
  <si>
    <t>ท้องถิ่นเทศบาลตำบลบัวงาม</t>
  </si>
  <si>
    <t>ท้องถิ่นเทศบาลตำบลนาส่วง</t>
  </si>
  <si>
    <t>ท้องถิ่นเทศบาลตำบลเขมราฐ</t>
  </si>
  <si>
    <t>ท้องถิ่นเทศบาลตำบลเขื่องใน</t>
  </si>
  <si>
    <t>ท้องถิ่นเทศบาลตำบลบ้านด่านโขงเจียม</t>
  </si>
  <si>
    <t>ท้องถิ่นเทศบาลตำบลศรีเมืองใหม่</t>
  </si>
  <si>
    <t>ท้องถิ่นเทศบาลตำบลอุบล</t>
  </si>
  <si>
    <t>ท้องถิ่นเทศบาลเมืองพิบูลมังสาหาร</t>
  </si>
  <si>
    <t>ท้องถิ่นเทศบาลเมืองวารินชำราบ</t>
  </si>
  <si>
    <t>ท้องถิ่นเทศบาลนครอุบลราชธานี</t>
  </si>
  <si>
    <t xml:space="preserve">จังหวัดยโสธร </t>
  </si>
  <si>
    <t>อำเภอเมืองยโสธร</t>
  </si>
  <si>
    <t>อำเภอทรายมูล</t>
  </si>
  <si>
    <t>อำเภอกุดชุม</t>
  </si>
  <si>
    <t>อำเภอคำเขื่อนแก้ว</t>
  </si>
  <si>
    <t>อำเภอป่าติ้ว</t>
  </si>
  <si>
    <t>อำเภอมหาชนะชัย</t>
  </si>
  <si>
    <t>อำเภอค้อวัง</t>
  </si>
  <si>
    <t>อำเภอเลิงนกทา</t>
  </si>
  <si>
    <t>อำเภอไทยเจริญ</t>
  </si>
  <si>
    <t>ท้องถิ่นเทศบาลตำบลสามแยก</t>
  </si>
  <si>
    <t>ท้องถิ่นเทศบาลตำบลเลิงนกทา</t>
  </si>
  <si>
    <t>ท้องถิ่นเทศบาลตำบลค้อวัง</t>
  </si>
  <si>
    <t>ท้องถิ่นเทศบาลตำบลฟ้าหยาด</t>
  </si>
  <si>
    <t>ท้องถิ่นเทศบาลตำบลป่าติ้ว</t>
  </si>
  <si>
    <t>ท้องถิ่นเทศบาลตำบลคำเขื่อนแก้ว</t>
  </si>
  <si>
    <t>ท้องถิ่นเทศบาลตำบลกุดชุมพัฒนา</t>
  </si>
  <si>
    <t>ท้องถิ่นเทศบาลตำบลทรายมูล</t>
  </si>
  <si>
    <t>ท้องถิ่นเทศบาลเมืองยโสธร</t>
  </si>
  <si>
    <t xml:space="preserve">จังหวัดชัยภูมิ 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</si>
  <si>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</si>
  <si>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</si>
  <si>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</si>
  <si>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</si>
  <si>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</si>
  <si>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</si>
  <si>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</si>
  <si>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</si>
  <si>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</si>
  <si>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</si>
  <si>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</si>
  <si>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</si>
  <si>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</si>
  <si>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</si>
  <si>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</si>
  <si>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</si>
  <si>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>ท้องถิ่นเทศบาลตำบลห้วยยาง</t>
  </si>
  <si>
    <t>ท้องถิ่นเทศบาลตำบลบ้านเดื่อ</t>
  </si>
  <si>
    <t>ท้องถิ่นเทศบาลตำบลคอนสาร</t>
  </si>
  <si>
    <t>ท้องถิ่นเทศบาลตำบลแก้งคร้อ</t>
  </si>
  <si>
    <t>ท้องถิ่นเทศบาลตำบลนาหนองทุ่ม</t>
  </si>
  <si>
    <t>ท้องถิ่นเทศบาลตำบลบ้านแท่น</t>
  </si>
  <si>
    <t>ท้องถิ่นเทศบาลตำบลภูเขียว</t>
  </si>
  <si>
    <t>ท้องถิ่นเทศบาลตำบลบ้านเพชรภูเขียว</t>
  </si>
  <si>
    <t>ท้องถิ่นเทศบาลตำบลเทพสถิต</t>
  </si>
  <si>
    <t>ท้องถิ่นเทศบาลตำบลหนองบัวระเหว</t>
  </si>
  <si>
    <t>ท้องถิ่นเทศบาลตำบลบำเหน็จณรงค์</t>
  </si>
  <si>
    <t>ท้องถิ่นเทศบาลตำบลบ้านเพชร</t>
  </si>
  <si>
    <t>ท้องถิ่นเทศบาลตำบลหนองบัวโคก</t>
  </si>
  <si>
    <t>ท้องถิ่นเทศบาลตำบลจัตุรัส</t>
  </si>
  <si>
    <t>ท้องถิ่นเทศบาลตำบลหนองบัวแดง</t>
  </si>
  <si>
    <t>ท้องถิ่นเทศบาลตำบลบ้านเป้า</t>
  </si>
  <si>
    <t>ท้องถิ่นเทศบาลตำบลเกษตรสมบูรณ์</t>
  </si>
  <si>
    <t>ท้องถิ่นเทศบาลตำบลคอนสวรรค์</t>
  </si>
  <si>
    <t>ท้องถิ่นเทศบาลตำบลบ้านเขว้า</t>
  </si>
  <si>
    <t>ท้องถิ่นเทศบาลตำบลลาดใหญ่</t>
  </si>
  <si>
    <t>ท้องถิ่นเทศบาลตำบลบ้านค่ายหมื่นแผ้ว</t>
  </si>
  <si>
    <t>ท้องถิ่นเทศบาลเมืองชัยภูมิ</t>
  </si>
  <si>
    <t xml:space="preserve">จังหวัดอำนาจเจริญ </t>
  </si>
  <si>
    <t>อำเภอเมืองอำนาจเจริญ</t>
  </si>
  <si>
    <t>อำเภอชานุมาน</t>
  </si>
  <si>
    <t>อำเภอปทุมราชวงศา</t>
  </si>
  <si>
    <t>อำเภอพนา</t>
  </si>
  <si>
    <t>อำเภอเสนางคนิคม</t>
  </si>
  <si>
    <t>อำเภอหัวตะพาน</t>
  </si>
  <si>
    <t>อำเภอลืออำนาจ</t>
  </si>
  <si>
    <t>ท้องถิ่นเทศบาลตำบลนายม</t>
  </si>
  <si>
    <t>ท้องถิ่นเทศบาลตำบลพระเหลา</t>
  </si>
  <si>
    <t>ท้องถิ่นเทศบาลตำบลอำนาจ</t>
  </si>
  <si>
    <t>ท้องถิ่นเทศบาลตำบลหัวตะพาน</t>
  </si>
  <si>
    <t>ท้องถิ่นเทศบาลตำบลเสนางคนิคม</t>
  </si>
  <si>
    <t>ท้องถิ่นเทศบาลตำบลพนา</t>
  </si>
  <si>
    <t>ท้องถิ่นเทศบาลตำบลปทุมราชวงศา</t>
  </si>
  <si>
    <t>ท้องถิ่นเทศบาลตำบลชานุมาน</t>
  </si>
  <si>
    <t>ท้องถิ่นเทศบาลตำบลน้ำปลีก</t>
  </si>
  <si>
    <t>ท้องถิ่นเทศบาลเมืองอำนาจเจริญ</t>
  </si>
  <si>
    <t xml:space="preserve">จังหวัดบึงกาฬ </t>
  </si>
  <si>
    <t>อำเภอเมืองบึงกาฬ</t>
  </si>
  <si>
    <t>อำเภอพรเจริญ</t>
  </si>
  <si>
    <t>อำเภอโซ่พิสัย</t>
  </si>
  <si>
    <t>อำเภอเซกา</t>
  </si>
  <si>
    <t>อำเภอปากคาด</t>
  </si>
  <si>
    <t>อำเภอบึงโขงหลง</t>
  </si>
  <si>
    <t>อำเภอศรีวิไล</t>
  </si>
  <si>
    <t>อำเภอบุ่งคล้า</t>
  </si>
  <si>
    <t>ท้องถิ่นเทศบาลตำบลหอคำ</t>
  </si>
  <si>
    <t>ท้องถิ่นเทศบาลตำบลโนนสว่าง</t>
  </si>
  <si>
    <t>ท้องถิ่นเทศบาลตำบลศรีวิไล</t>
  </si>
  <si>
    <t>ท้องถิ่นเทศบาลตำบลบึงโขงหลง</t>
  </si>
  <si>
    <t>ท้องถิ่นเทศบาลตำบลปากคาด</t>
  </si>
  <si>
    <t>ท้องถิ่นเทศบาลตำบลศรีพนา</t>
  </si>
  <si>
    <t>ท้องถิ่นเทศบาลตำบลท่าสะอาด</t>
  </si>
  <si>
    <t>ท้องถิ่นเทศบาลตำบลโซ่พิสัย</t>
  </si>
  <si>
    <t>ท้องถิ่นเทศบาลตำบลพรเจริญ</t>
  </si>
  <si>
    <t>ท้องถิ่นเทศบาลตำบลดอนหญ้านาง</t>
  </si>
  <si>
    <t>ท้องถิ่นเทศบาลเมืองบึงกาฬ</t>
  </si>
  <si>
    <t xml:space="preserve">จังหวัดหนองบัวลำภู </t>
  </si>
  <si>
    <t>อำเภอเมืองหนองบัวลำภู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</si>
  <si>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</si>
  <si>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</si>
  <si>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</si>
  <si>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</si>
  <si>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</si>
  <si>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ท้องถิ่นเทศบาลตำบลยางหล่อ</t>
  </si>
  <si>
    <t>ท้องถิ่นเทศบาลตำบลนาเหล่า</t>
  </si>
  <si>
    <t>ท้องถิ่นเทศบาลตำบลสุวรรณคูหา</t>
  </si>
  <si>
    <t>ท้องถิ่นเทศบาลตำบลบ้านโคก</t>
  </si>
  <si>
    <t>ท้องถิ่นเทศบาลตำบลโนนสูงเปลือย</t>
  </si>
  <si>
    <t>ท้องถิ่นเทศบาลตำบลจอมทอง</t>
  </si>
  <si>
    <t>ท้องถิ่นเทศบาลตำบลโนนสัง</t>
  </si>
  <si>
    <t>ท้องถิ่นเทศบาลตำบลกุดดู่</t>
  </si>
  <si>
    <t>ท้องถิ่นเทศบาลตำบลนากลาง</t>
  </si>
  <si>
    <t>ท้องถิ่นเทศบาลตำบลกุดดินจี่</t>
  </si>
  <si>
    <t>ท้องถิ่นเทศบาลตำบลนามะเฟือง</t>
  </si>
  <si>
    <t>ท้องถิ่นเทศบาลตำบลนาคำไฮ</t>
  </si>
  <si>
    <t>ท้องถิ่นเทศบาลเมืองหนองบัวลำภู</t>
  </si>
  <si>
    <t xml:space="preserve">จังหวัดขอนแก่น 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</si>
  <si>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</si>
  <si>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</si>
  <si>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</si>
  <si>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</si>
  <si>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</si>
  <si>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</si>
  <si>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</si>
  <si>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</si>
  <si>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</si>
  <si>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</si>
  <si>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</si>
  <si>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</si>
  <si>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</si>
  <si>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</si>
  <si>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</si>
  <si>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</si>
  <si>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</si>
  <si>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</si>
  <si>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</si>
  <si>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</si>
  <si>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</si>
  <si>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</si>
  <si>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</si>
  <si>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</si>
  <si>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</si>
  <si>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</si>
  <si>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ท้องถิ่นเทศบาลตำบลโคกสูง</t>
  </si>
  <si>
    <t>ท้องถิ่นเทศบาลตำบลสะอาด</t>
  </si>
  <si>
    <t>ท้องถิ่นเทศบาลเมืองบ้านทุ่ม</t>
  </si>
  <si>
    <t>ท้องถิ่นเทศบาลตำบลม่วงหวาน</t>
  </si>
  <si>
    <t>ท้องถิ่นเทศบาลตำบลหนองตูม</t>
  </si>
  <si>
    <t>ท้องถิ่นเทศบาลตำบลโนนท่อน</t>
  </si>
  <si>
    <t>ท้องถิ่นเทศบาลตำบลบ้านค้อ</t>
  </si>
  <si>
    <t>ท้องถิ่นเทศบาลตำบลกุดน้ำใส</t>
  </si>
  <si>
    <t>ท้องถิ่นเทศบาลตำบลสาวะถี</t>
  </si>
  <si>
    <t>ท้องถิ่นเทศบาลตำบลบ้านเป็ด</t>
  </si>
  <si>
    <t>ท้องถิ่นเทศบาลตำบลโนนศิลา</t>
  </si>
  <si>
    <t>ท้องถิ่นเทศบาลตำบลบ้านแฮด</t>
  </si>
  <si>
    <t>ท้องถิ่นเทศบาลตำบลซำสูง</t>
  </si>
  <si>
    <t>ท้องถิ่นเทศบาลตำบลภูผาม่าน</t>
  </si>
  <si>
    <t>ท้องถิ่นเทศบาลตำบลเขาสวนกวาง</t>
  </si>
  <si>
    <t>ท้องถิ่นเทศบาลตำบลชนบท</t>
  </si>
  <si>
    <t>ท้องถิ่นเทศบาลตำบลมัญจาคีรี</t>
  </si>
  <si>
    <t>ท้องถิ่นเทศบาลตำบลภูเวียง</t>
  </si>
  <si>
    <t>ท้องถิ่นเทศบาลตำบลหนองสองห้อง</t>
  </si>
  <si>
    <t>ท้องถิ่นเทศบาลตำบลแวงน้อย</t>
  </si>
  <si>
    <t>ท้องถิ่นเทศบาลตำบลแวงใหญ่</t>
  </si>
  <si>
    <t>ท้องถิ่นเทศบาลตำบลเปือยน้อย</t>
  </si>
  <si>
    <t>ท้องถิ่นเทศบาลเมืองกระนวน</t>
  </si>
  <si>
    <t>ท้องถิ่นเทศบาลตำบลเขื่อนอุบลรัตน์</t>
  </si>
  <si>
    <t>ท้องถิ่นเทศบาลตำบลวังชัย</t>
  </si>
  <si>
    <t>ท้องถิ่นเทศบาลตำบลน้ำพอง</t>
  </si>
  <si>
    <t>ท้องถิ่นเทศบาลตำบลสีชมพู</t>
  </si>
  <si>
    <t>ท้องถิ่นเทศบาลตำบลโนนหัน</t>
  </si>
  <si>
    <t>ท้องถิ่นเทศบาลตำบลโคกสูงสัมพันธ์</t>
  </si>
  <si>
    <t>ท้องถิ่นเทศบาลตำบลหนองเรือ</t>
  </si>
  <si>
    <t>ท้องถิ่นเทศบาลตำบลหนองแก</t>
  </si>
  <si>
    <t>ท้องถิ่นเทศบาลตำบลดอนโมง</t>
  </si>
  <si>
    <t>ท้องถิ่นเทศบาลตำบลพระยืน</t>
  </si>
  <si>
    <t>ท้องถิ่นเทศบาลตำบลบ้านโต้น</t>
  </si>
  <si>
    <t>ท้องถิ่นเทศบาลตำบลบ้านฝาง</t>
  </si>
  <si>
    <t>ท้องถิ่นเทศบาลตำบลท่าพระ</t>
  </si>
  <si>
    <t>ท้องถิ่นเทศบาลเมืองชุมแพ</t>
  </si>
  <si>
    <t>ท้องถิ่นเทศบาลเมืองบ้านไผ่</t>
  </si>
  <si>
    <t>ท้องถิ่นเทศบาลเมืองเมืองพล</t>
  </si>
  <si>
    <t>ท้องถิ่นเทศบาลนครขอนแก่น</t>
  </si>
  <si>
    <t xml:space="preserve">จังหวัดอุดรธานี 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</si>
  <si>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</si>
  <si>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</si>
  <si>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</si>
  <si>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</si>
  <si>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</si>
  <si>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</si>
  <si>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</si>
  <si>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</si>
  <si>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</si>
  <si>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</si>
  <si>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</si>
  <si>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</si>
  <si>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</si>
  <si>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</si>
  <si>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</si>
  <si>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</si>
  <si>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</si>
  <si>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</si>
  <si>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</si>
  <si>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</si>
  <si>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ท้องถิ่นเทศบาลตำบลหนองหว้า</t>
  </si>
  <si>
    <t>ท้องถิ่นเทศบาลตำบลหัวนาคำ</t>
  </si>
  <si>
    <t>ท้องถิ่นเทศบาลตำบลผาสุก</t>
  </si>
  <si>
    <t>ท้องถิ่นเทศบาลตำบลโพนสูง</t>
  </si>
  <si>
    <t>ท้องถิ่นเทศบาลตำบลจำปี</t>
  </si>
  <si>
    <t>ท้องถิ่นเทศบาลตำบลสร้างคอม</t>
  </si>
  <si>
    <t>ท้องถิ่นเทศบาลตำบลบ้านธาตุ</t>
  </si>
  <si>
    <t>ท้องถิ่นเทศบาลตำบลเวียงคำ</t>
  </si>
  <si>
    <t>ท้องถิ่นเทศบาลตำบลลำพันชาด</t>
  </si>
  <si>
    <t>ท้องถิ่นเทศบาลตำบลหนองไผ่</t>
  </si>
  <si>
    <t>ท้องถิ่นเทศบาลตำบลปะโค</t>
  </si>
  <si>
    <t>ท้องถิ่นเทศบาลตำบลแสงสว่าง</t>
  </si>
  <si>
    <t>ท้องถิ่นเทศบาลตำบลเพ็ญ</t>
  </si>
  <si>
    <t>ท้องถิ่นเทศบาลตำบลน้ำโสม</t>
  </si>
  <si>
    <t>ท้องถิ่นเทศบาลตำบลนางัว</t>
  </si>
  <si>
    <t>ท้องถิ่นเทศบาลตำบลบ้านผือ</t>
  </si>
  <si>
    <t>ท้องถิ่นเทศบาลเมืองบ้านดุง</t>
  </si>
  <si>
    <t>ท้องถิ่นเทศบาลตำบลวังสามหมอ</t>
  </si>
  <si>
    <t>ท้องถิ่นเทศบาลตำบลศรีธาตุ</t>
  </si>
  <si>
    <t>ท้องถิ่นเทศบาลตำบลไชยวาน</t>
  </si>
  <si>
    <t>ท้องถิ่นเทศบาลตำบลทุ่งฝน</t>
  </si>
  <si>
    <t>ท้องถิ่นเทศบาลตำบลหนองหาน</t>
  </si>
  <si>
    <t>ท้องถิ่นเทศบาลตำบลหนองเม็ก</t>
  </si>
  <si>
    <t>ท้องถิ่นเทศบาลตำบลบ้านเชียง</t>
  </si>
  <si>
    <t>ท้องถิ่นเทศบาลตำบลโนนสะอาด</t>
  </si>
  <si>
    <t>ท้องถิ่นเทศบาลตำบลห้วยเกิ้ง</t>
  </si>
  <si>
    <t>ท้องถิ่นเทศบาลตำบลพันดอน</t>
  </si>
  <si>
    <t>ท้องถิ่นเทศบาลตำบลกุมภวาปี</t>
  </si>
  <si>
    <t>ท้องถิ่นเทศบาลตำบลภูผาแดง</t>
  </si>
  <si>
    <t>ท้องถิ่นเทศบาลตำบลหนองวัวซอ</t>
  </si>
  <si>
    <t>ท้องถิ่นเทศบาลตำบลสร้างก่อ</t>
  </si>
  <si>
    <t>ท้องถิ่นเทศบาลตำบลตาลเลียน</t>
  </si>
  <si>
    <t>ท้องถิ่นเทศบาลตำบลเชียงเพ็ง</t>
  </si>
  <si>
    <t>ท้องถิ่นเทศบาลตำบลกุดจับ</t>
  </si>
  <si>
    <t>ท้องถิ่นเทศบาลเมืองหนองสำโรง</t>
  </si>
  <si>
    <t>ท้องถิ่นเทศบาลตำบลบ้านจั่น</t>
  </si>
  <si>
    <t>ท้องถิ่นเทศบาลเมืองโนนสูง-น้ำคำ</t>
  </si>
  <si>
    <t>ท้องถิ่นเทศบาลตำบลนิคมสงเคราะห์</t>
  </si>
  <si>
    <t>ท้องถิ่นเทศบาลตำบลนาข่า</t>
  </si>
  <si>
    <t>ท้องถิ่นเทศบาลนครอุดรธานี</t>
  </si>
  <si>
    <t xml:space="preserve">จังหวัดเลย 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</si>
  <si>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</si>
  <si>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</si>
  <si>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</si>
  <si>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</si>
  <si>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</si>
  <si>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</si>
  <si>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</si>
  <si>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</si>
  <si>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</si>
  <si>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</si>
  <si>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</si>
  <si>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</si>
  <si>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</si>
  <si>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</si>
  <si>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ท้องถิ่นเทศบาลตำบลโนนปอแดง</t>
  </si>
  <si>
    <t>ท้องถิ่นเทศบาลตำบลนาดอกคำ</t>
  </si>
  <si>
    <t>ท้องถิ่นเทศบาลตำบลธาตุ</t>
  </si>
  <si>
    <t>ท้องถิ่นเทศบาลตำบลนาดินดำ</t>
  </si>
  <si>
    <t>ท้องถิ่นเทศบาลตำบลนาโป่ง</t>
  </si>
  <si>
    <t>ท้องถิ่นเทศบาลตำบลนาอาน</t>
  </si>
  <si>
    <t>ท้องถิ่นเทศบาลตำบลเขาแก้ว</t>
  </si>
  <si>
    <t>ท้องถิ่นเทศบาลตำบลหนองหิน</t>
  </si>
  <si>
    <t>ท้องถิ่นเทศบาลตำบลภูกระดึง</t>
  </si>
  <si>
    <t>ท้องถิ่นเทศบาลเมืองวังสะพุง</t>
  </si>
  <si>
    <t>ท้องถิ่นเทศบาลตำบลท่าลี่</t>
  </si>
  <si>
    <t>ท้องถิ่นเทศบาลตำบลภูเรือ</t>
  </si>
  <si>
    <t>ท้องถิ่นเทศบาลตำบลนาแห้ว</t>
  </si>
  <si>
    <t>ท้องถิ่นเทศบาลตำบลด่านซ้าย</t>
  </si>
  <si>
    <t>ท้องถิ่นเทศบาลตำบลปากชม</t>
  </si>
  <si>
    <t>ท้องถิ่นเทศบาลตำบลเชียงกลม</t>
  </si>
  <si>
    <t>ท้องถิ่นเทศบาลตำบลเชียงคาน</t>
  </si>
  <si>
    <t>ท้องถิ่นเทศบาลตำบลนาด้วง</t>
  </si>
  <si>
    <t>ท้องถิ่นเทศบาลตำบลน้ำสวย</t>
  </si>
  <si>
    <t>ท้องถิ่นเทศบาลตำบลนาอ้อ</t>
  </si>
  <si>
    <t>ท้องถิ่นเทศบาลเมืองเลย</t>
  </si>
  <si>
    <t xml:space="preserve">จังหวัดหนองคาย </t>
  </si>
  <si>
    <t>อำเภอเมืองหนองคาย</t>
  </si>
  <si>
    <t>อำเภอท่าบ่อ</t>
  </si>
  <si>
    <t>อำเภอโพนพิสัย</t>
  </si>
  <si>
    <t>อำเภอศรีเชียงใหม่</t>
  </si>
  <si>
    <t>อำเภอสังคม</t>
  </si>
  <si>
    <t>อำเภอสระใคร</t>
  </si>
  <si>
    <t>อำเภอเฝ้าไร่</t>
  </si>
  <si>
    <t>อำเภอรัตนวาปี</t>
  </si>
  <si>
    <t>อำเภอโพธิ์ตาก</t>
  </si>
  <si>
    <t>ท้องถิ่นเทศบาลตำบลเฝ้าไร่</t>
  </si>
  <si>
    <t>ท้องถิ่นเทศบาลตำบลโพธิ์ชัย</t>
  </si>
  <si>
    <t>ท้องถิ่นเทศบาลตำบลหาดคำ</t>
  </si>
  <si>
    <t>ท้องถิ่นเทศบาลตำบลสังคม</t>
  </si>
  <si>
    <t>ท้องถิ่นเทศบาลตำบลศรีเชียงใหม่</t>
  </si>
  <si>
    <t>ท้องถิ่นเทศบาลตำบลโพนพิสัย</t>
  </si>
  <si>
    <t>ท้องถิ่นเทศบาลตำบลโพนสา</t>
  </si>
  <si>
    <t>ท้องถิ่นเทศบาลเมืองท่าบ่อ</t>
  </si>
  <si>
    <t>ท้องถิ่นเทศบาลตำบลเวียงคุก</t>
  </si>
  <si>
    <t>ท้องถิ่นเทศบาลเมืองหนองคาย</t>
  </si>
  <si>
    <t xml:space="preserve">จังหวัดมหาสารคาม </t>
  </si>
  <si>
    <t>อำเภอเมืองมหาสารคาม</t>
  </si>
  <si>
    <t>อำเภอแกดำ</t>
  </si>
  <si>
    <t>อำเภอโกสุมพิสัย</t>
  </si>
  <si>
    <t>อำเภอกันทรวิชัย</t>
  </si>
  <si>
    <t>อำเภอเชียงยืน</t>
  </si>
  <si>
    <t>อำเภอบรบือ</t>
  </si>
  <si>
    <t>อำเภอนาเชือก</t>
  </si>
  <si>
    <t>อำเภอพยัคฆภูมิพิสัย</t>
  </si>
  <si>
    <t>อำเภอวาปีปทุม</t>
  </si>
  <si>
    <t>อำเภอนาดูน</t>
  </si>
  <si>
    <t>อำเภอยางสีสุราช</t>
  </si>
  <si>
    <t>อำเภอกุดรัง</t>
  </si>
  <si>
    <t>อำเภอชื่นชม</t>
  </si>
  <si>
    <t>ท้องถิ่นเทศบาลตำบลขามเรียง</t>
  </si>
  <si>
    <t>ท้องถิ่นเทศบาลตำบลท่าขอนยาง</t>
  </si>
  <si>
    <t>ท้องถิ่นเทศบาลตำบลนาดูน</t>
  </si>
  <si>
    <t>ท้องถิ่นเทศบาลตำบลวาปีปทุม</t>
  </si>
  <si>
    <t>ท้องถิ่นเทศบาลตำบลพยัคฆภูมิพิสัย</t>
  </si>
  <si>
    <t>ท้องถิ่นเทศบาลตำบลนาเชือก</t>
  </si>
  <si>
    <t>ท้องถิ่นเทศบาลตำบลบรบือ</t>
  </si>
  <si>
    <t>ท้องถิ่นเทศบาลตำบลเชียงยืน</t>
  </si>
  <si>
    <t>ท้องถิ่นเทศบาลตำบลโคกพระ</t>
  </si>
  <si>
    <t>ท้องถิ่นเทศบาลตำบลโกสุมพิสัย</t>
  </si>
  <si>
    <t>ท้องถิ่นเทศบาลตำบลแกดำ</t>
  </si>
  <si>
    <t>ท้องถิ่นเทศบาลตำบลแวงน่าง</t>
  </si>
  <si>
    <t>ท้องถิ่นเทศบาลเมืองมหาสารคาม</t>
  </si>
  <si>
    <t xml:space="preserve">จังหวัดร้อยเอ็ด </t>
  </si>
  <si>
    <t>อำเภอเมืองร้อยเอ็ด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</si>
  <si>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</si>
  <si>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</si>
  <si>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</si>
  <si>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</si>
  <si>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</si>
  <si>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</si>
  <si>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</si>
  <si>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</si>
  <si>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</si>
  <si>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</si>
  <si>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</si>
  <si>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</si>
  <si>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</si>
  <si>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อำเภอเมยวดี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</si>
  <si>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</si>
  <si>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</si>
  <si>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</si>
  <si>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</si>
  <si>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อำเภอทุ่งเขาหลวง</t>
  </si>
  <si>
    <t>ท้องถิ่นเทศบาลตำบลนิเวศน์</t>
  </si>
  <si>
    <t>ท้องถิ่นเทศบาลตำบลมะอึ</t>
  </si>
  <si>
    <t>ท้องถิ่นเทศบาลตำบลดินดำ</t>
  </si>
  <si>
    <t>ท้องถิ่นเทศบาลตำบลเมืองไพร</t>
  </si>
  <si>
    <t>ท้องถิ่นเทศบาลตำบลขวาว</t>
  </si>
  <si>
    <t>ท้องถิ่นเทศบาลตำบลดงแดง</t>
  </si>
  <si>
    <t>ท้องถิ่นเทศบาลตำบลโคกล่าม</t>
  </si>
  <si>
    <t>ท้องถิ่นเทศบาลตำบลหัวช้าง</t>
  </si>
  <si>
    <t>ท้องถิ่นเทศบาลตำบลอุ่มเม้า</t>
  </si>
  <si>
    <t>ท้องถิ่นเทศบาลตำบลปอภาร</t>
  </si>
  <si>
    <t>ท้องถิ่นเทศบาลตำบลเมืองบัว</t>
  </si>
  <si>
    <t>ท้องถิ่นเทศบาลตำบลคำพอุง</t>
  </si>
  <si>
    <t>ท้องถิ่นเทศบาลตำบลอัคคะคำ</t>
  </si>
  <si>
    <t>ท้องถิ่นเทศบาลตำบลโนนตาล</t>
  </si>
  <si>
    <t>ท้องถิ่นเทศบาลตำบลอาจสามารถ</t>
  </si>
  <si>
    <t>ท้องถิ่นเทศบาลตำบลโพนทราย</t>
  </si>
  <si>
    <t>ท้องถิ่นเทศบาลตำบลเมืองสรวง</t>
  </si>
  <si>
    <t>ท้องถิ่นเทศบาลตำบลสุวรรณภูมิ</t>
  </si>
  <si>
    <t>ท้องถิ่นเทศบาลตำบลเสลภูมิ</t>
  </si>
  <si>
    <t>ท้องถิ่นเทศบาลตำบลหนองพอก</t>
  </si>
  <si>
    <t>ท้องถิ่นเทศบาลตำบลเชียงใหม่</t>
  </si>
  <si>
    <t>ท้องถิ่นเทศบาลตำบลชัยวารี</t>
  </si>
  <si>
    <t>ท้องถิ่นเทศบาลตำบลโพนทอง</t>
  </si>
  <si>
    <t>ท้องถิ่นเทศบาลตำบลพนมไพร</t>
  </si>
  <si>
    <t>ท้องถิ่นเทศบาลตำบลบ้านนิเวศน์</t>
  </si>
  <si>
    <t>ท้องถิ่นเทศบาลตำบลธงธานี</t>
  </si>
  <si>
    <t>ท้องถิ่นเทศบาลตำบลจตุรพักตรพิมาน</t>
  </si>
  <si>
    <t>ท้องถิ่นเทศบาลตำบลปทุมรัตต์</t>
  </si>
  <si>
    <t>ท้องถิ่นเทศบาลตำบลเกษตรวิสัย</t>
  </si>
  <si>
    <t>ท้องถิ่นเทศบาลตำบลกู่กาสิงห์</t>
  </si>
  <si>
    <t>ท้องถิ่นเทศบาลเมืองร้อยเอ็ด</t>
  </si>
  <si>
    <t xml:space="preserve">จังหวัดกาฬสินธุ์ </t>
  </si>
  <si>
    <t>อำเภอเมืองกาฬสินธุ์</t>
  </si>
  <si>
    <t>อำเภอนามน</t>
  </si>
  <si>
    <t>อำเภอกมลาไสย</t>
  </si>
  <si>
    <t>อำเภอร่องคำ</t>
  </si>
  <si>
    <t>อำเภอกุฉินารายณ์</t>
  </si>
  <si>
    <t>อำเภอเขาวง</t>
  </si>
  <si>
    <t>อำเภอยางตลาด</t>
  </si>
  <si>
    <t>อำเภอห้วยเม็ก</t>
  </si>
  <si>
    <t>อำเภอสหัสขันธ์</t>
  </si>
  <si>
    <t>อำเภอคำม่วง</t>
  </si>
  <si>
    <t>อำเภอท่าคันโท</t>
  </si>
  <si>
    <t>อำเภอหนองกุงศรี</t>
  </si>
  <si>
    <t>อำเภอสมเด็จ</t>
  </si>
  <si>
    <t>อำเภอห้วยผึ้ง</t>
  </si>
  <si>
    <t>อำเภอสามชัย</t>
  </si>
  <si>
    <t>อำเภอนาคู</t>
  </si>
  <si>
    <t>อำเภอดอนจาน</t>
  </si>
  <si>
    <t>อำเภอฆ้องชัย</t>
  </si>
  <si>
    <t>ท้องถิ่นเทศบาลตำบลจุมจัง</t>
  </si>
  <si>
    <t>ท้องถิ่นเทศบาลตำบลนาทัน</t>
  </si>
  <si>
    <t>ท้องถิ่นเทศบาลตำบลอิตื้อ</t>
  </si>
  <si>
    <t>ท้องถิ่นเทศบาลตำบลภูสิงห์</t>
  </si>
  <si>
    <t>ท้องถิ่นเทศบาลตำบลบัวบาน</t>
  </si>
  <si>
    <t>ท้องถิ่นเทศบาลตำบลนาขาม</t>
  </si>
  <si>
    <t>ท้องถิ่นเทศบาลตำบลลำคลอง</t>
  </si>
  <si>
    <t>ท้องถิ่นเทศบาลตำบลคำบง</t>
  </si>
  <si>
    <t>ท้องถิ่นเทศบาลตำบลสระพังทอง</t>
  </si>
  <si>
    <t>ท้องถิ่นเทศบาลตำบลห้วยโพธิ์</t>
  </si>
  <si>
    <t>ท้องถิ่นเทศบาลตำบลนาคู</t>
  </si>
  <si>
    <t>ท้องถิ่นเทศบาลตำบลห้วยผึ้ง</t>
  </si>
  <si>
    <t>ท้องถิ่นเทศบาลตำบลสมเด็จ</t>
  </si>
  <si>
    <t>ท้องถิ่นเทศบาลตำบลหนองกุงศรี</t>
  </si>
  <si>
    <t>ท้องถิ่นเทศบาลตำบลท่าคันโท</t>
  </si>
  <si>
    <t>ท้องถิ่นเทศบาลตำบลโพน</t>
  </si>
  <si>
    <t>ท้องถิ่นเทศบาลตำบลคำม่วง</t>
  </si>
  <si>
    <t>ท้องถิ่นเทศบาลตำบลโนนบุรี</t>
  </si>
  <si>
    <t>ท้องถิ่นเทศบาลตำบลห้วยเม็ก</t>
  </si>
  <si>
    <t>ท้องถิ่นเทศบาลตำบลคำใหญ่</t>
  </si>
  <si>
    <t>ท้องถิ่นเทศบาลตำบลยางตลาด</t>
  </si>
  <si>
    <t>ท้องถิ่นเทศบาลตำบลโคกศรี</t>
  </si>
  <si>
    <t>ท้องถิ่นเทศบาลตำบลกุดสิม</t>
  </si>
  <si>
    <t>ท้องถิ่นเทศบาลเมืองกุฉินารายณ์</t>
  </si>
  <si>
    <t>ท้องถิ่นเทศบาลตำบลกุดหว้า</t>
  </si>
  <si>
    <t>ท้องถิ่นเทศบาลตำบลร่องคำ</t>
  </si>
  <si>
    <t>ท้องถิ่นเทศบาลตำบลหนองแปน</t>
  </si>
  <si>
    <t>ท้องถิ่นเทศบาลตำบลธัญญา</t>
  </si>
  <si>
    <t>ท้องถิ่นเทศบาลตำบลกมลาไสย</t>
  </si>
  <si>
    <t>ท้องถิ่นเทศบาลตำบลนามน</t>
  </si>
  <si>
    <t>ท้องถิ่นเทศบาลตำบลหนองสอ</t>
  </si>
  <si>
    <t>ท้องถิ่นเทศบาลตำบลนาจารย์</t>
  </si>
  <si>
    <t>ท้องถิ่นเทศบาลเมืองกาฬสินธุ์</t>
  </si>
  <si>
    <t xml:space="preserve">จังหวัดสกลนคร </t>
  </si>
  <si>
    <t>อำเภอเมืองสกลนคร</t>
  </si>
  <si>
    <t>อำเภอกุสุมาลย์</t>
  </si>
  <si>
    <t>อำเภอกุดบาก</t>
  </si>
  <si>
    <t>อำเภอพรรณานิคม</t>
  </si>
  <si>
    <t>อำเภอพังโคน</t>
  </si>
  <si>
    <t>อำเภอวาริชภูมิ</t>
  </si>
  <si>
    <t>อำเภอนิคมน้ำอูน</t>
  </si>
  <si>
    <t>อำเภอวานรนิวาส</t>
  </si>
  <si>
    <t>อำเภอคำตากล้า</t>
  </si>
  <si>
    <t>อำเภอบ้านม่วง</t>
  </si>
  <si>
    <t>อำเภออากาศอำนวย</t>
  </si>
  <si>
    <t>อำเภอสว่างแดนดิน</t>
  </si>
  <si>
    <t>อำเภอส่องดาว</t>
  </si>
  <si>
    <t>อำเภอเต่างอย</t>
  </si>
  <si>
    <t>อำเภอโคกศรีสุพรรณ</t>
  </si>
  <si>
    <t>อำเภอเจริญศิลป์</t>
  </si>
  <si>
    <t>อำเภอโพนนาแก้ว</t>
  </si>
  <si>
    <t>อำเภอภูพาน</t>
  </si>
  <si>
    <t>ท้องถิ่นเทศบาลตำบลคำบ่อ</t>
  </si>
  <si>
    <t>ท้องถิ่นเทศบาลตำบลตองโขบ</t>
  </si>
  <si>
    <t>ท้องถิ่นเทศบาลตำบลบงใต้</t>
  </si>
  <si>
    <t>ท้องถิ่นเทศบาลตำบลสามัคคีพัฒนา</t>
  </si>
  <si>
    <t>ท้องถิ่นเทศบาลตำบลเชียงเครือ</t>
  </si>
  <si>
    <t>ท้องถิ่นเทศบาลตำบลเจริญศิลป์</t>
  </si>
  <si>
    <t>ท้องถิ่นเทศบาลตำบลส่องดาว</t>
  </si>
  <si>
    <t>ท้องถิ่นเทศบาลตำบลสว่างแดนดิน</t>
  </si>
  <si>
    <t>ท้องถิ่นเทศบาลตำบลดอนเขือง</t>
  </si>
  <si>
    <t>ท้องถิ่นเทศบาลตำบลอากาศอำนวย</t>
  </si>
  <si>
    <t>ท้องถิ่นเทศบาลตำบลบ้านม่วง</t>
  </si>
  <si>
    <t>ท้องถิ่นเทศบาลตำบลคำตากล้า</t>
  </si>
  <si>
    <t>ท้องถิ่นเทศบาลตำบลวานรนิวาส</t>
  </si>
  <si>
    <t>ท้องถิ่นเทศบาลตำบลวาริชภูมิ</t>
  </si>
  <si>
    <t>ท้องถิ่นเทศบาลตำบลพังโคน</t>
  </si>
  <si>
    <t>ท้องถิ่นเทศบาลตำบลพรรณานิคม</t>
  </si>
  <si>
    <t>ท้องถิ่นเทศบาลตำบลกุดบาก</t>
  </si>
  <si>
    <t>ท้องถิ่นเทศบาลตำบลกุสุมาลย์</t>
  </si>
  <si>
    <t>ท้องถิ่นเทศบาลตำบลท่าแร่</t>
  </si>
  <si>
    <t>ท้องถิ่นเทศบาลตำบลดงมะไฟ</t>
  </si>
  <si>
    <t>ท้องถิ่นเทศบาลนครสกลนคร</t>
  </si>
  <si>
    <t xml:space="preserve">จังหวัดนครพนม </t>
  </si>
  <si>
    <t>อำเภอเมืองนครพนม</t>
  </si>
  <si>
    <t>อำเภอปลาปาก</t>
  </si>
  <si>
    <t>อำเภอท่าอุเทน</t>
  </si>
  <si>
    <t>อำเภอบ้านแพง</t>
  </si>
  <si>
    <t>อำเภอธาตุพนม</t>
  </si>
  <si>
    <t>อำเภอเรณูนคร</t>
  </si>
  <si>
    <t>อำเภอนาแก</t>
  </si>
  <si>
    <t>อำเภอศรีสงคราม</t>
  </si>
  <si>
    <t>อำเภอนาหว้า</t>
  </si>
  <si>
    <t>อำเภอโพนสวรรค์</t>
  </si>
  <si>
    <t>อำเภอนาทม</t>
  </si>
  <si>
    <t>อำเภอวังยาง</t>
  </si>
  <si>
    <t>ท้องถิ่นเทศบาลตำบลปลาปาก</t>
  </si>
  <si>
    <t>ท้องถิ่นเทศบาลตำบลโพนสวรรค์</t>
  </si>
  <si>
    <t>ท้องถิ่นเทศบาลตำบลนาหว้า</t>
  </si>
  <si>
    <t>ท้องถิ่นเทศบาลตำบลศรีสงคราม</t>
  </si>
  <si>
    <t>ท้องถิ่นเทศบาลตำบลนาแก</t>
  </si>
  <si>
    <t>ท้องถิ่นเทศบาลตำบลเรณูนคร</t>
  </si>
  <si>
    <t>ท้องถิ่นเทศบาลตำบลธาตุพนม</t>
  </si>
  <si>
    <t>ท้องถิ่นเทศบาลตำบลบ้านแพง</t>
  </si>
  <si>
    <t>ท้องถิ่นเทศบาลตำบลท่าอุเทน</t>
  </si>
  <si>
    <t>ท้องถิ่นเทศบาลเมืองนครพนม</t>
  </si>
  <si>
    <t xml:space="preserve">จังหวัดมุกดาหาร </t>
  </si>
  <si>
    <t>อำเภอเมืองมุกดาหาร</t>
  </si>
  <si>
    <t>อำเภอนิคมคำสร้อย</t>
  </si>
  <si>
    <t>อำเภอดอนตาล</t>
  </si>
  <si>
    <t>อำเภอดงหลวง</t>
  </si>
  <si>
    <t>อำเภอคำชะอี</t>
  </si>
  <si>
    <t>อำเภอหว้านใหญ่</t>
  </si>
  <si>
    <t>อำเภอหนองสูง</t>
  </si>
  <si>
    <t>ท้องถิ่นเทศบาลตำบลร่มเกล้า</t>
  </si>
  <si>
    <t>ท้องถิ่นเทศบาลตำบลบ้านแก้ง</t>
  </si>
  <si>
    <t>ท้องถิ่นเทศบาลตำบลคำอาฮวน</t>
  </si>
  <si>
    <t>ท้องถิ่นเทศบาลตำบลดงเย็น</t>
  </si>
  <si>
    <t>ท้องถิ่นเทศบาลตำบลคำชะอี</t>
  </si>
  <si>
    <t>ท้องถิ่นเทศบาลตำบลดอนตาล</t>
  </si>
  <si>
    <t>ท้องถิ่นเทศบาลตำบลนิคมคำสร้อย</t>
  </si>
  <si>
    <t>ท้องถิ่นเทศบาลเมืองมุกดาหาร</t>
  </si>
  <si>
    <t xml:space="preserve">จังหวัดเชียงใหม่ 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</si>
  <si>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</si>
  <si>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</si>
  <si>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</si>
  <si>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</si>
  <si>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</si>
  <si>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</si>
  <si>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</si>
  <si>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</si>
  <si>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</si>
  <si>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</si>
  <si>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</si>
  <si>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</si>
  <si>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</si>
  <si>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</si>
  <si>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</si>
  <si>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</si>
  <si>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</si>
  <si>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</si>
  <si>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</si>
  <si>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</si>
  <si>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</si>
  <si>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</si>
  <si>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</si>
  <si>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</si>
  <si>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</si>
  <si>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ท้องถิ่นเทศบาลตำบลบวกค้าง</t>
  </si>
  <si>
    <t>ท้องถิ่นเทศบาลตำบลบ่อหลวง</t>
  </si>
  <si>
    <t>ท้องถิ่นเทศบาลตำบลป่าไผ่</t>
  </si>
  <si>
    <t>ท้องถิ่นเทศบาลตำบลสันนาเม็ง</t>
  </si>
  <si>
    <t>ท้องถิ่นเทศบาลตำบลสันพระเนตร</t>
  </si>
  <si>
    <t>ท้องถิ่นเทศบาลตำบลสันปูเลย</t>
  </si>
  <si>
    <t>ท้องถิ่นเทศบาลตำบลเชิงดอย</t>
  </si>
  <si>
    <t>ท้องถิ่นเทศบาลตำบลเมืองนะ</t>
  </si>
  <si>
    <t>ท้องถิ่นเทศบาลตำบลทุ่งข้าวพวง</t>
  </si>
  <si>
    <t>ท้องถิ่นเทศบาลตำบลปิงโค้ง</t>
  </si>
  <si>
    <t>ท้องถิ่นเทศบาลตำบลพระธาตุปู่ก่ำ</t>
  </si>
  <si>
    <t>ท้องถิ่นเทศบาลเมืองแม่เหียะ</t>
  </si>
  <si>
    <t>ท้องถิ่นเทศบาลตำบลสารภี</t>
  </si>
  <si>
    <t>ท้องถิ่นเทศบาลตำบลฟ้าฮ่าม</t>
  </si>
  <si>
    <t>ท้องถิ่นเทศบาลตำบลหนองจ๊อม</t>
  </si>
  <si>
    <t>ท้องถิ่นเทศบาลตำบลหนองหอย</t>
  </si>
  <si>
    <t>ท้องถิ่นเทศบาลตำบลแม่แฝก</t>
  </si>
  <si>
    <t>ท้องถิ่นเทศบาลตำบลหนองผึ้ง</t>
  </si>
  <si>
    <t>ท้องถิ่นเทศบาลตำบลเจดีย์แม่ครัว</t>
  </si>
  <si>
    <t>ท้องถิ่นเทศบาลตำบลแม่ปั๋ง</t>
  </si>
  <si>
    <t>ท้องถิ่นเทศบาลตำบลชมภู</t>
  </si>
  <si>
    <t>ท้องถิ่นเทศบาลตำบลป่าแดด</t>
  </si>
  <si>
    <t>ท้องถิ่นเทศบาลตำบลสุเทพ</t>
  </si>
  <si>
    <t>ท้องถิ่นเทศบาลตำบลหนองป่าครั่ง</t>
  </si>
  <si>
    <t>ท้องถิ่นเทศบาลตำบลแม่วาง</t>
  </si>
  <si>
    <t>ท้องถิ่นเทศบาลตำบลไชยปราการ</t>
  </si>
  <si>
    <t>ท้องถิ่นเทศบาลตำบลยางเนิ้ง</t>
  </si>
  <si>
    <t>ท้องถิ่นเทศบาลตำบลอมก๋อย</t>
  </si>
  <si>
    <t>ท้องถิ่นเทศบาลตำบลท่าเดื่อ-มืดกา</t>
  </si>
  <si>
    <t>ท้องถิ่นเทศบาลตำบลหางดง</t>
  </si>
  <si>
    <t>ท้องถิ่นเทศบาลตำบลหนองตองพัฒนา</t>
  </si>
  <si>
    <t>ท้องถิ่นเทศบาลตำบลสันทรายหลวง</t>
  </si>
  <si>
    <t>ท้องถิ่นเทศบาลเมืองแม่โจ้</t>
  </si>
  <si>
    <t>ท้องถิ่นเทศบาลตำบลสันกำแพง</t>
  </si>
  <si>
    <t>ท้องถิ่นเทศบาลเมืองต้นเปา</t>
  </si>
  <si>
    <t>ท้องถิ่นเทศบาลตำบลสันป่าตอง</t>
  </si>
  <si>
    <t>ท้องถิ่นเทศบาลตำบลเวียงพร้าว</t>
  </si>
  <si>
    <t>ท้องถิ่นเทศบาลตำบลแม่อาย</t>
  </si>
  <si>
    <t>ท้องถิ่นเทศบาลตำบลเวียงฝาง</t>
  </si>
  <si>
    <t>ท้องถิ่นเทศบาลตำบลบ้านแม่ข่า</t>
  </si>
  <si>
    <t>ท้องถิ่นเทศบาลตำบลสะเมิงใต้</t>
  </si>
  <si>
    <t>ท้องถิ่นเทศบาลตำบลแม่ริม</t>
  </si>
  <si>
    <t>ท้องถิ่นเทศบาลตำบลสันมหาพน</t>
  </si>
  <si>
    <t>ท้องถิ่นเทศบาลเมืองเมืองแกนพัฒนา</t>
  </si>
  <si>
    <t>ท้องถิ่นเทศบาลตำบลดอยสะเก็ด</t>
  </si>
  <si>
    <t>ท้องถิ่นเทศบาลตำบลเมืองงาย</t>
  </si>
  <si>
    <t>ท้องถิ่นเทศบาลตำบลเชียงดาว</t>
  </si>
  <si>
    <t>ท้องถิ่นเทศบาลตำบลแม่แจ่ม</t>
  </si>
  <si>
    <t>ท้องถิ่นเทศบาลตำบลช้างเผือก</t>
  </si>
  <si>
    <t>ท้องถิ่นเทศบาลนครเชียงใหม่</t>
  </si>
  <si>
    <t xml:space="preserve">จังหวัดลำพูน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</si>
  <si>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</si>
  <si>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</si>
  <si>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</si>
  <si>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</si>
  <si>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</si>
  <si>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</si>
  <si>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</si>
  <si>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ท้องถิ่นเทศบาลตำบลศรีเตี้ย</t>
  </si>
  <si>
    <t>ท้องถิ่นเทศบาลตำบลทาสบชัย</t>
  </si>
  <si>
    <t>ท้องถิ่นเทศบาลตำบลหนองล่อง</t>
  </si>
  <si>
    <t>ท้องถิ่นเทศบาลตำบลหนองยวง</t>
  </si>
  <si>
    <t>ท้องถิ่นเทศบาลตำบลมะกอก</t>
  </si>
  <si>
    <t>ท้องถิ่นเทศบาลตำบลมะเขือแจ้</t>
  </si>
  <si>
    <t>ท้องถิ่นเทศบาลตำบลเวียงยอง</t>
  </si>
  <si>
    <t>ท้องถิ่นเทศบาลตำบลเหมืองง่า</t>
  </si>
  <si>
    <t>ท้องถิ่นเทศบาลตำบลแม่แรง</t>
  </si>
  <si>
    <t>ท้องถิ่นเทศบาลตำบลบ้านธิ</t>
  </si>
  <si>
    <t>ท้องถิ่นเทศบาลตำบลวังผาง</t>
  </si>
  <si>
    <t>ท้องถิ่นเทศบาลตำบลม่วงน้อย</t>
  </si>
  <si>
    <t>ท้องถิ่นเทศบาลตำบลป่าซาง</t>
  </si>
  <si>
    <t>ท้องถิ่นเทศบาลตำบลทุ่งหัวช้าง</t>
  </si>
  <si>
    <t>ท้องถิ่นเทศบาลตำบลวังดิน</t>
  </si>
  <si>
    <t>ท้องถิ่นเทศบาลตำบลแม่ตืน</t>
  </si>
  <si>
    <t>ท้องถิ่นเทศบาลตำบลบ้านโฮ่ง</t>
  </si>
  <si>
    <t>ท้องถิ่นเทศบาลตำบลทาสบเส้า</t>
  </si>
  <si>
    <t>ท้องถิ่นเทศบาลตำบลทากาศ</t>
  </si>
  <si>
    <t>ท้องถิ่นเทศบาลตำบลอุโมงค์</t>
  </si>
  <si>
    <t>ท้องถิ่นเทศบาลตำบลริมปิง</t>
  </si>
  <si>
    <t>ท้องถิ่นเทศบาลตำบลบ้านแป้น</t>
  </si>
  <si>
    <t>ท้องถิ่นเทศบาลเมืองลำพูน</t>
  </si>
  <si>
    <t xml:space="preserve">จังหวัดลำปาง 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</si>
  <si>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</si>
  <si>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</si>
  <si>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</si>
  <si>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</si>
  <si>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</si>
  <si>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</si>
  <si>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</si>
  <si>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</si>
  <si>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</si>
  <si>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</si>
  <si>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</si>
  <si>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</si>
  <si>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</si>
  <si>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ท้องถิ่นเทศบาลตำบลน้ำโจ้</t>
  </si>
  <si>
    <t>ท้องถิ่นเทศบาลตำบลแม่ทะ</t>
  </si>
  <si>
    <t>ท้องถิ่นเทศบาลตำบลนาแก้ว</t>
  </si>
  <si>
    <t>ท้องถิ่นเทศบาลตำบลลำปางหลวง</t>
  </si>
  <si>
    <t>ท้องถิ่นเทศบาลตำบลสิริราช</t>
  </si>
  <si>
    <t>ท้องถิ่นเทศบาลตำบลแม่เมาะ</t>
  </si>
  <si>
    <t>ท้องถิ่นเทศบาลตำบลเวียงมอก</t>
  </si>
  <si>
    <t>ท้องถิ่นเทศบาลตำบลห้างฉัตร</t>
  </si>
  <si>
    <t>ท้องถิ่นเทศบาลตำบลสบปราบ</t>
  </si>
  <si>
    <t>ท้องถิ่นเทศบาลตำบลป่าตันนาครัว</t>
  </si>
  <si>
    <t>ท้องถิ่นเทศบาลตำบลแม่พริก</t>
  </si>
  <si>
    <t>ท้องถิ่นเทศบาลตำบลแม่ปุ</t>
  </si>
  <si>
    <t>ท้องถิ่นเทศบาลเมืองล้อมแรด</t>
  </si>
  <si>
    <t>ท้องถิ่นเทศบาลตำบลวังเหนือ</t>
  </si>
  <si>
    <t>ท้องถิ่นเทศบาลตำบลบ้านใหม่</t>
  </si>
  <si>
    <t>ท้องถิ่นเทศบาลตำบลแจ้ห่ม</t>
  </si>
  <si>
    <t>ท้องถิ่นเทศบาลตำบลเสริมงาม</t>
  </si>
  <si>
    <t>ท้องถิ่นเทศบาลตำบลหลวงเหนือ</t>
  </si>
  <si>
    <t>ท้องถิ่นเทศบาลตำบลเกาะคา</t>
  </si>
  <si>
    <t>ท้องถิ่นเทศบาลเมืองพิชัย</t>
  </si>
  <si>
    <t>ท้องถิ่นเทศบาลตำบลบ่อแฮ้ว</t>
  </si>
  <si>
    <t>ท้องถิ่นเทศบาลเมืองเขลางค์นคร</t>
  </si>
  <si>
    <t>ท้องถิ่นเทศบาลนครลำปาง</t>
  </si>
  <si>
    <t xml:space="preserve">จังหวัดอุตรดิตถ์ 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</si>
  <si>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</si>
  <si>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</si>
  <si>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</si>
  <si>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</si>
  <si>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</si>
  <si>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</si>
  <si>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</si>
  <si>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</si>
  <si>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</si>
  <si>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ท้องถิ่นเทศบาลตำบลท่าเสา</t>
  </si>
  <si>
    <t>ท้องถิ่นเทศบาลตำบลน้ำริด</t>
  </si>
  <si>
    <t>ท้องถิ่นเทศบาลตำบลหาดกรวด</t>
  </si>
  <si>
    <t>ท้องถิ่นเทศบาลตำบลจริม</t>
  </si>
  <si>
    <t>ท้องถิ่นเทศบาลตำบลคุ้งตะเภา</t>
  </si>
  <si>
    <t>ท้องถิ่นเทศบาลตำบลผาจุก</t>
  </si>
  <si>
    <t>ท้องถิ่นเทศบาลตำบลบ้านเกาะ</t>
  </si>
  <si>
    <t>ท้องถิ่นเทศบาลตำบลทองแสนขัน</t>
  </si>
  <si>
    <t>ท้องถิ่นเทศบาลตำบลหัวดง</t>
  </si>
  <si>
    <t>ท้องถิ่นเทศบาลตำบลทุ่งยั้ง</t>
  </si>
  <si>
    <t>ท้องถิ่นเทศบาลตำบลในเมือง</t>
  </si>
  <si>
    <t>ท้องถิ่นเทศบาลตำบลท่าสัก</t>
  </si>
  <si>
    <t>ท้องถิ่นเทศบาลตำบลฟากท่า</t>
  </si>
  <si>
    <t>ท้องถิ่นเทศบาลตำบลน้ำปาด</t>
  </si>
  <si>
    <t>ท้องถิ่นเทศบาลตำบลร่วมจิต</t>
  </si>
  <si>
    <t>ท้องถิ่นเทศบาลตำบลท่าปลา</t>
  </si>
  <si>
    <t>ท้องถิ่นเทศบาลตำบลบ้านแก่ง</t>
  </si>
  <si>
    <t>ท้องถิ่นเทศบาลตำบลตรอน</t>
  </si>
  <si>
    <t>ท้องถิ่นเทศบาลตำบลวังกะพี้</t>
  </si>
  <si>
    <t>ท้องถิ่นเทศบาลตำบลบ้านด่านนาขาม</t>
  </si>
  <si>
    <t>ท้องถิ่นเทศบาลตำบลศรีพนมมาศ</t>
  </si>
  <si>
    <t>ท้องถิ่นเทศบาลเมืองอุตรดิตถ์</t>
  </si>
  <si>
    <t xml:space="preserve">จังหวัดแพร่ </t>
  </si>
  <si>
    <t>อำเภอเมืองแพร่</t>
  </si>
  <si>
    <t>อำเภอร้องกวาง</t>
  </si>
  <si>
    <t>อำเภอลอง</t>
  </si>
  <si>
    <t>อำเภอสูงเม่น</t>
  </si>
  <si>
    <t>อำเภอเด่นชัย</t>
  </si>
  <si>
    <t>อำเภอสอง</t>
  </si>
  <si>
    <t>อำเภอวังชิ้น</t>
  </si>
  <si>
    <t>อำเภอหนองม่วงไข่</t>
  </si>
  <si>
    <t>ท้องถิ่นเทศบาลตำบลแม่ลานนา</t>
  </si>
  <si>
    <t>ท้องถิ่นเทศบาลตำบลแม่ปาน</t>
  </si>
  <si>
    <t>ท้องถิ่นเทศบาลตำบลเวียงต้า</t>
  </si>
  <si>
    <t>ท้องถิ่นเทศบาลตำบลป่าแมต</t>
  </si>
  <si>
    <t>ท้องถิ่นเทศบาลตำบลแม่คำมี</t>
  </si>
  <si>
    <t>ท้องถิ่นเทศบาลตำบลหนองม่วงไข่</t>
  </si>
  <si>
    <t>ท้องถิ่นเทศบาลตำบลวังชิ้น</t>
  </si>
  <si>
    <t>ท้องถิ่นเทศบาลตำบลสอง</t>
  </si>
  <si>
    <t>ท้องถิ่นเทศบาลตำบลแม่จั๊วะ</t>
  </si>
  <si>
    <t>ท้องถิ่นเทศบาลตำบลเด่นชัย</t>
  </si>
  <si>
    <t>ท้องถิ่นเทศบาลตำบลสูงเม่น</t>
  </si>
  <si>
    <t>ท้องถิ่นเทศบาลตำบลห้วยอ้อ</t>
  </si>
  <si>
    <t>ท้องถิ่นเทศบาลตำบลบ้านปิน</t>
  </si>
  <si>
    <t>ท้องถิ่นเทศบาลตำบลร้องกวาง</t>
  </si>
  <si>
    <t>ท้องถิ่นเทศบาลตำบลแม่หล่าย</t>
  </si>
  <si>
    <t>ท้องถิ่นเทศบาลตำบลทุ่งโฮ้ง</t>
  </si>
  <si>
    <t>ท้องถิ่นเทศบาลตำบลช่อแฮ</t>
  </si>
  <si>
    <t>ท้องถิ่นเทศบาลเมืองแพร่</t>
  </si>
  <si>
    <t xml:space="preserve">จังหวัดน่าน 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</si>
  <si>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</si>
  <si>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</si>
  <si>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</si>
  <si>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</si>
  <si>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</si>
  <si>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</si>
  <si>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</si>
  <si>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</si>
  <si>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</si>
  <si>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</si>
  <si>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</si>
  <si>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</si>
  <si>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</si>
  <si>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</si>
  <si>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ท้องถิ่นเทศบาลตำบลเชียงกลาง</t>
  </si>
  <si>
    <t>ท้องถิ่นเทศบาลตำบลทุ่งช้าง</t>
  </si>
  <si>
    <t>ท้องถิ่นเทศบาลตำบลเวียงสา</t>
  </si>
  <si>
    <t>ท้องถิ่นเทศบาลตำบลท่าวังผา</t>
  </si>
  <si>
    <t>ท้องถิ่นเทศบาลตำบลปัว</t>
  </si>
  <si>
    <t>ท้องถิ่นเทศบาลตำบลนาน้อย</t>
  </si>
  <si>
    <t>ท้องถิ่นเทศบาลเมืองน่าน</t>
  </si>
  <si>
    <t xml:space="preserve">จังหวัดพะเยา </t>
  </si>
  <si>
    <t>อำเภอเมืองพะเยา</t>
  </si>
  <si>
    <t>อำเภอจุน</t>
  </si>
  <si>
    <t>อำเภอเชียงคำ</t>
  </si>
  <si>
    <t>อำเภอเชียงม่วน</t>
  </si>
  <si>
    <t>อำเภอดอกคำใต้</t>
  </si>
  <si>
    <t>อำเภอปง</t>
  </si>
  <si>
    <t>อำเภอแม่ใจ</t>
  </si>
  <si>
    <t>อำเภอภูซาง</t>
  </si>
  <si>
    <t>อำเภอภูกามยาว</t>
  </si>
  <si>
    <t>ท้องถิ่นเทศบาลตำบลบ้านต๋อม</t>
  </si>
  <si>
    <t>ท้องถิ่นเทศบาลตำบลห้วยลาน</t>
  </si>
  <si>
    <t>ท้องถิ่นเทศบาลตำบลฝายกวาง</t>
  </si>
  <si>
    <t>ท้องถิ่นเทศบาลตำบลเวียงลอ</t>
  </si>
  <si>
    <t>ท้องถิ่นเทศบาลตำบลหงส์หิน</t>
  </si>
  <si>
    <t>ท้องถิ่นเทศบาลตำบลจุน</t>
  </si>
  <si>
    <t>ท้องถิ่นเทศบาลตำบลบ้านเหล่า</t>
  </si>
  <si>
    <t>ท้องถิ่นเทศบาลตำบลแม่กา</t>
  </si>
  <si>
    <t>ท้องถิ่นเทศบาลตำบลแม่ปืม</t>
  </si>
  <si>
    <t>ท้องถิ่นเทศบาลตำบลบ้านต๊ำ</t>
  </si>
  <si>
    <t>ท้องถิ่นเทศบาลตำบลท่าวังทอง</t>
  </si>
  <si>
    <t>ท้องถิ่นเทศบาลตำบลดงเจน</t>
  </si>
  <si>
    <t>ท้องถิ่นเทศบาลตำบลสบบง</t>
  </si>
  <si>
    <t>ท้องถิ่นเทศบาลตำบลแม่ใจ</t>
  </si>
  <si>
    <t>ท้องถิ่นเทศบาลตำบลปง</t>
  </si>
  <si>
    <t>ท้องถิ่นเทศบาลตำบลงิม</t>
  </si>
  <si>
    <t>ท้องถิ่นเทศบาลเมืองดอกคำใต้</t>
  </si>
  <si>
    <t>ท้องถิ่นเทศบาลตำบลบ้านถ้ำ</t>
  </si>
  <si>
    <t>ท้องถิ่นเทศบาลตำบลเชียงม่วน</t>
  </si>
  <si>
    <t>ท้องถิ่นเทศบาลตำบลเวียง</t>
  </si>
  <si>
    <t>ท้องถิ่นเทศบาลตำบลเชียงคำ</t>
  </si>
  <si>
    <t>ท้องถิ่นเทศบาลตำบลห้วยข้าวก่ำ</t>
  </si>
  <si>
    <t>ท้องถิ่นเทศบาลเมืองพะเยา</t>
  </si>
  <si>
    <t xml:space="preserve">จังหวัดเชียงราย 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</si>
  <si>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</si>
  <si>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</si>
  <si>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</si>
  <si>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</si>
  <si>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</si>
  <si>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</si>
  <si>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</si>
  <si>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</si>
  <si>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</si>
  <si>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</si>
  <si>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</si>
  <si>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</si>
  <si>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</si>
  <si>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</si>
  <si>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</si>
  <si>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</si>
  <si>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</si>
  <si>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</si>
  <si>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ท้องถิ่นเทศบาลตำบลแม่ยาว</t>
  </si>
  <si>
    <t>ท้องถิ่นเทศบาลตำบลห้วยซ้อ</t>
  </si>
  <si>
    <t>ท้องถิ่นเทศบาลตำบลไม้ยา</t>
  </si>
  <si>
    <t>ท้องถิ่นเทศบาลตำบลครึ่ง</t>
  </si>
  <si>
    <t>ท้องถิ่นเทศบาลตำบลป่าอ้อดอนชัย</t>
  </si>
  <si>
    <t>ท้องถิ่นเทศบาลตำบลยางฮอม</t>
  </si>
  <si>
    <t>ท้องถิ่นเทศบาลตำบลนางแล</t>
  </si>
  <si>
    <t>ท้องถิ่นเทศบาลตำบลเวียงพางคำ</t>
  </si>
  <si>
    <t>ท้องถิ่นเทศบาลตำบลบ้านดู่</t>
  </si>
  <si>
    <t>ท้องถิ่นเทศบาลตำบลแม่ลาว</t>
  </si>
  <si>
    <t>ท้องถิ่นเทศบาลตำบลป่าก่อดำ</t>
  </si>
  <si>
    <t>ท้องถิ่นเทศบาลตำบลบ้านต้า</t>
  </si>
  <si>
    <t>ท้องถิ่นเทศบาลตำบลพญาเม็งราย</t>
  </si>
  <si>
    <t>ท้องถิ่นเทศบาลตำบลเวียงป่าเป้า</t>
  </si>
  <si>
    <t>ท้องถิ่นเทศบาลตำบลแม่ขะจาน</t>
  </si>
  <si>
    <t>ท้องถิ่นเทศบาลตำบลเจดีย์หลวง</t>
  </si>
  <si>
    <t>ท้องถิ่นเทศบาลตำบลแม่สรวย</t>
  </si>
  <si>
    <t>ท้องถิ่นเทศบาลตำบลห้วยไคร้</t>
  </si>
  <si>
    <t>ท้องถิ่นเทศบาลตำบลแม่สาย</t>
  </si>
  <si>
    <t>ท้องถิ่นเทศบาลตำบลเวียงเชียงแสน</t>
  </si>
  <si>
    <t>ท้องถิ่นเทศบาลตำบลสันทราย</t>
  </si>
  <si>
    <t>ท้องถิ่นเทศบาลตำบลแม่จัน</t>
  </si>
  <si>
    <t>ท้องถิ่นเทศบาลตำบลแม่คำ</t>
  </si>
  <si>
    <t>ท้องถิ่นเทศบาลตำบลจันจว้า</t>
  </si>
  <si>
    <t>ท้องถิ่นเทศบาลตำบลป่าแงะ</t>
  </si>
  <si>
    <t>ท้องถิ่นเทศบาลตำบลเมืองพาน</t>
  </si>
  <si>
    <t>ท้องถิ่นเทศบาลตำบลเวียงเทิง</t>
  </si>
  <si>
    <t>ท้องถิ่นเทศบาลตำบลบ้านปล้อง</t>
  </si>
  <si>
    <t>ท้องถิ่นเทศบาลตำบลเวียงเชียงของ</t>
  </si>
  <si>
    <t>ท้องถิ่นเทศบาลตำบลบุญเรือง</t>
  </si>
  <si>
    <t>ท้องถิ่นเทศบาลตำบลเวียงชัย</t>
  </si>
  <si>
    <t>ท้องถิ่นเทศบาลนครเชียงราย</t>
  </si>
  <si>
    <t xml:space="preserve">จังหวัดแม่ฮ่องสอน </t>
  </si>
  <si>
    <t>อำเภอเมืองแม่ฮ่องสอน</t>
  </si>
  <si>
    <t>อำเภอขุนยวม</t>
  </si>
  <si>
    <t>อำเภอปาย</t>
  </si>
  <si>
    <t>อำเภอแม่สะเรียง</t>
  </si>
  <si>
    <t>อำเภอแม่ลาน้อย</t>
  </si>
  <si>
    <t>อำเภอสบเมย</t>
  </si>
  <si>
    <t>อำเภอปางมะผ้า</t>
  </si>
  <si>
    <t>ท้องถิ่นเทศบาลตำบลแม่ลาน้อย</t>
  </si>
  <si>
    <t>ท้องถิ่นเทศบาลตำบลแม่สะเรียง</t>
  </si>
  <si>
    <t>ท้องถิ่นเทศบาลตำบลปาย</t>
  </si>
  <si>
    <t>ท้องถิ่นเทศบาลตำบลขุนยวม</t>
  </si>
  <si>
    <t>ท้องถิ่นเทศบาลเมืองแม่ฮ่องสอน</t>
  </si>
  <si>
    <t xml:space="preserve">จังหวัดนครสวรรค์ </t>
  </si>
  <si>
    <t>อำเภอเมืองนครสวรรค์</t>
  </si>
  <si>
    <t>อำเภอโกรกพระ</t>
  </si>
  <si>
    <t>อำเภอชุมแสง</t>
  </si>
  <si>
    <t>อำเภอหนองบัว</t>
  </si>
  <si>
    <t>อำเภอบรรพตพิสัย</t>
  </si>
  <si>
    <t>อำเภอเก้าเลี้ยว</t>
  </si>
  <si>
    <t>อำเภอตาคลี</t>
  </si>
  <si>
    <t>อำเภอท่าตะโก</t>
  </si>
  <si>
    <t>อำเภอไพศาลี</t>
  </si>
  <si>
    <t>อำเภอพยุหะคีรี</t>
  </si>
  <si>
    <t>อำเภอลาดยาว</t>
  </si>
  <si>
    <t>อำเภอตากฟ้า</t>
  </si>
  <si>
    <t>อำเภอแม่วงก์</t>
  </si>
  <si>
    <t>อำเภอแม่เปิน</t>
  </si>
  <si>
    <t>อำเภอชุมตาบง</t>
  </si>
  <si>
    <t>ท้องถิ่นเทศบาลตำบลตากฟ้า</t>
  </si>
  <si>
    <t>ท้องถิ่นเทศบาลตำบลลาดยาว</t>
  </si>
  <si>
    <t>ท้องถิ่นเทศบาลตำบลศาลเจ้าไก่ต่อ</t>
  </si>
  <si>
    <t>ท้องถิ่นเทศบาลตำบลพยุหะ</t>
  </si>
  <si>
    <t>ท้องถิ่นเทศบาลตำบลท่าน้ำอ้อยม่วงหัก</t>
  </si>
  <si>
    <t>ท้องถิ่นเทศบาลตำบลไพศาลี</t>
  </si>
  <si>
    <t>ท้องถิ่นเทศบาลตำบลท่าตะโก</t>
  </si>
  <si>
    <t>ท้องถิ่นเทศบาลตำบลช่องแค</t>
  </si>
  <si>
    <t>ท้องถิ่นเทศบาลตำบลเก้าเลี้ยว</t>
  </si>
  <si>
    <t>ท้องถิ่นเทศบาลตำบลบรรพตพิสัย</t>
  </si>
  <si>
    <t>ท้องถิ่นเทศบาลตำบลทับกฤช</t>
  </si>
  <si>
    <t>ท้องถิ่นเทศบาลตำบลบางประมุง</t>
  </si>
  <si>
    <t>ท้องถิ่นเทศบาลตำบลโกรกพระ</t>
  </si>
  <si>
    <t>ท้องถิ่นเทศบาลตำบลหนองเบน</t>
  </si>
  <si>
    <t>ท้องถิ่นเทศบาลเมืองตาคลี</t>
  </si>
  <si>
    <t>ท้องถิ่นเทศบาลเมืองชุมแสง</t>
  </si>
  <si>
    <t>ท้องถิ่นเทศบาลนครนครสวรรค์</t>
  </si>
  <si>
    <t xml:space="preserve">จังหวัดอุทัยธานี </t>
  </si>
  <si>
    <t>อำเภอเมืองอุทัยธานี</t>
  </si>
  <si>
    <t>อำเภอทัพทัน</t>
  </si>
  <si>
    <t>อำเภอสว่างอารมณ์</t>
  </si>
  <si>
    <t>อำเภอหนองฉาง</t>
  </si>
  <si>
    <t>อำเภอหนองขาหย่าง</t>
  </si>
  <si>
    <t>อำเภอบ้านไร่</t>
  </si>
  <si>
    <t>อำเภอลานสัก</t>
  </si>
  <si>
    <t>อำเภอห้วยคต</t>
  </si>
  <si>
    <t>ท้องถิ่นเทศบาลตำบลหนองสระ</t>
  </si>
  <si>
    <t>ท้องถิ่นเทศบาลตำบลลานสัก</t>
  </si>
  <si>
    <t>ท้องถิ่นเทศบาลตำบลเมืองการุ้ง</t>
  </si>
  <si>
    <t>ท้องถิ่นเทศบาลตำบลบ้านไร่</t>
  </si>
  <si>
    <t>ท้องถิ่นเทศบาลตำบลหนองขาหย่าง</t>
  </si>
  <si>
    <t>ท้องถิ่นเทศบาลตำบลหนองฉาง</t>
  </si>
  <si>
    <t>ท้องถิ่นเทศบาลตำบลเขาบางแกรก</t>
  </si>
  <si>
    <t>ท้องถิ่นเทศบาลตำบลสว่างอารมณ์</t>
  </si>
  <si>
    <t>ท้องถิ่นเทศบาลตำบลทัพทัน</t>
  </si>
  <si>
    <t>ท้องถิ่นเทศบาลตำบลตลุกดู่</t>
  </si>
  <si>
    <t>ท้องถิ่นเทศบาลเมืองอุทัยธานี</t>
  </si>
  <si>
    <t xml:space="preserve">จังหวัดกำแพงเพชร </t>
  </si>
  <si>
    <t>อำเภอเมืองกำแพงเพชร</t>
  </si>
  <si>
    <t>อำเภอไทรงาม</t>
  </si>
  <si>
    <t>อำเภอคลองลาน</t>
  </si>
  <si>
    <t>อำเภอขาณุวรลักษบุรี</t>
  </si>
  <si>
    <t>อำเภอคลองขลุง</t>
  </si>
  <si>
    <t>อำเภอพรานกระต่าย</t>
  </si>
  <si>
    <t>อำเภอลานกระบือ</t>
  </si>
  <si>
    <t>อำเภอทรายทองวัฒนา</t>
  </si>
  <si>
    <t>อำเภอปางศิลาทอง</t>
  </si>
  <si>
    <t>อำเภอบึงสามัคคี</t>
  </si>
  <si>
    <t>อำเภอโกสัมพีนคร</t>
  </si>
  <si>
    <t>ท้องถิ่นเทศบาลเมืองปางมะค่า</t>
  </si>
  <si>
    <t>ท้องถิ่นเทศบาลตำบลบ้านพราน</t>
  </si>
  <si>
    <t>ท้องถิ่นเทศบาลตำบลระหาน</t>
  </si>
  <si>
    <t>ท้องถิ่นเทศบาลตำบลคลองพิไกร</t>
  </si>
  <si>
    <t>ท้องถิ่นเทศบาลตำบลนิคมทุ่งโพธิ์ทะเล</t>
  </si>
  <si>
    <t>ท้องถิ่นเทศบาลตำบลวังยาง</t>
  </si>
  <si>
    <t>ท้องถิ่นเทศบาลตำบลทุ่งทราย</t>
  </si>
  <si>
    <t>ท้องถิ่นเทศบาลตำบลเทพนคร</t>
  </si>
  <si>
    <t>ท้องถิ่นเทศบาลตำบลคลองลานพัฒนา</t>
  </si>
  <si>
    <t>ท้องถิ่นเทศบาลตำบลช่องลม</t>
  </si>
  <si>
    <t>ท้องถิ่นเทศบาลตำบลลานกระบือ</t>
  </si>
  <si>
    <t>ท้องถิ่นเทศบาลตำบลพรานกระต่าย</t>
  </si>
  <si>
    <t>ท้องถิ่นเทศบาลตำบลท่ามะเขือ</t>
  </si>
  <si>
    <t>ท้องถิ่นเทศบาลตำบลท่าพุทรา</t>
  </si>
  <si>
    <t>ท้องถิ่นเทศบาลตำบลคลองขลุง</t>
  </si>
  <si>
    <t>ท้องถิ่นเทศบาลตำบลสลกบาตร</t>
  </si>
  <si>
    <t>ท้องถิ่นเทศบาลตำบลขาณุวรลักษบุรี</t>
  </si>
  <si>
    <t>ท้องถิ่นเทศบาลตำบลไทรงาม</t>
  </si>
  <si>
    <t>ท้องถิ่นเทศบาลตำบลปากดง</t>
  </si>
  <si>
    <t>ท้องถิ่นเทศบาลตำบลนครชุม</t>
  </si>
  <si>
    <t>ท้องถิ่นเทศบาลตำบลคลองแม่ลาย</t>
  </si>
  <si>
    <t>ท้องถิ่นเทศบาลเมืองกำแพงเพชร</t>
  </si>
  <si>
    <t xml:space="preserve">จังหวัดตาก </t>
  </si>
  <si>
    <t>อำเภอเมืองตาก</t>
  </si>
  <si>
    <t>อำเภอบ้านตาก</t>
  </si>
  <si>
    <t>อำเภอสามเงา</t>
  </si>
  <si>
    <t>อำเภอแม่ระมาด</t>
  </si>
  <si>
    <t>อำเภอท่าสองยาง</t>
  </si>
  <si>
    <t>อำเภอแม่สอด</t>
  </si>
  <si>
    <t>อำเภอพบพระ</t>
  </si>
  <si>
    <t>อำเภออุ้มผาง</t>
  </si>
  <si>
    <t>อำเภอวังเจ้า</t>
  </si>
  <si>
    <t>ท้องถิ่นเทศบาลตำบลไม้งาม</t>
  </si>
  <si>
    <t>ท้องถิ่นเทศบาลตำบลวังเจ้า</t>
  </si>
  <si>
    <t>ท้องถิ่นเทศบาลตำบลอุ้มผาง</t>
  </si>
  <si>
    <t>ท้องถิ่นเทศบาลตำบลพบพระ</t>
  </si>
  <si>
    <t>ท้องถิ่นเทศบาลตำบลแม่กุ</t>
  </si>
  <si>
    <t>ท้องถิ่นเทศบาลตำบลท่าสายลวด</t>
  </si>
  <si>
    <t>ท้องถิ่นเทศบาลตำบลแม่ต้าน</t>
  </si>
  <si>
    <t>ท้องถิ่นเทศบาลตำบลแม่ระมาด</t>
  </si>
  <si>
    <t>ท้องถิ่นเทศบาลตำบลแม่จะเรา</t>
  </si>
  <si>
    <t>ท้องถิ่นเทศบาลตำบลสามเงา</t>
  </si>
  <si>
    <t>ท้องถิ่นเทศบาลตำบลบ้านตาก</t>
  </si>
  <si>
    <t>ท้องถิ่นเทศบาลตำบลทุ่งกระเชาะ</t>
  </si>
  <si>
    <t>ท้องถิ่นเทศบาลนครแม่สอด</t>
  </si>
  <si>
    <t>ท้องถิ่นเทศบาลเมืองตาก</t>
  </si>
  <si>
    <t xml:space="preserve">จังหวัดสุโขทัย 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</si>
  <si>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</si>
  <si>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</si>
  <si>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</si>
  <si>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</si>
  <si>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</si>
  <si>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</si>
  <si>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</si>
  <si>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</si>
  <si>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</si>
  <si>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ท้องถิ่นเทศบาลตำบลป่ากุมเกาะ</t>
  </si>
  <si>
    <t>ท้องถิ่นเทศบาลตำบลทุ่งเสลี่ยม</t>
  </si>
  <si>
    <t>ท้องถิ่นเทศบาลตำบลศรีนคร</t>
  </si>
  <si>
    <t>ท้องถิ่นเทศบาลตำบลศรีสำโรง</t>
  </si>
  <si>
    <t>ท้องถิ่นเทศบาลตำบลหาดเสี้ยว</t>
  </si>
  <si>
    <t>ท้องถิ่นเทศบาลเมืองศรีสัชนาลัย</t>
  </si>
  <si>
    <t>ท้องถิ่นเทศบาลตำบลกงไกรลาศ</t>
  </si>
  <si>
    <t>ท้องถิ่นเทศบาลตำบลบ้านโตนด</t>
  </si>
  <si>
    <t>ท้องถิ่นเทศบาลตำบลทุ่งหลวง</t>
  </si>
  <si>
    <t>ท้องถิ่นเทศบาลตำบลลานหอย</t>
  </si>
  <si>
    <t>ท้องถิ่นเทศบาลตำบลบ้านสวน</t>
  </si>
  <si>
    <t>ท้องถิ่นเทศบาลเมืองสวรรคโลก</t>
  </si>
  <si>
    <t>ท้องถิ่นเทศบาลเมืองสุโขทัยธานี</t>
  </si>
  <si>
    <t xml:space="preserve">จังหวัดพิษณุโลก </t>
  </si>
  <si>
    <t>อำเภอเมืองพิษณุโลก</t>
  </si>
  <si>
    <t>อำเภอนครไทย</t>
  </si>
  <si>
    <t>อำเภอชาติตระการ</t>
  </si>
  <si>
    <t>อำเภอบางระกำ</t>
  </si>
  <si>
    <t>อำเภอบางกระทุ่ม</t>
  </si>
  <si>
    <t>อำเภอพรหมพิราม</t>
  </si>
  <si>
    <t>อำเภอวัดโบสถ์</t>
  </si>
  <si>
    <t>อำเภอวังทอง</t>
  </si>
  <si>
    <t>อำเภอเนินมะปราง</t>
  </si>
  <si>
    <t>ท้องถิ่นเทศบาลเมืองอรัญญิก</t>
  </si>
  <si>
    <t>ท้องถิ่นเทศบาลตำบลบ้านมุง</t>
  </si>
  <si>
    <t>ท้องถิ่นเทศบาลตำบลบึงระมาณ</t>
  </si>
  <si>
    <t>ท้องถิ่นเทศบาลตำบลพลายชุมพล</t>
  </si>
  <si>
    <t>ท้องถิ่นเทศบาลตำบลพันเสา</t>
  </si>
  <si>
    <t>ท้องถิ่นเทศบาลตำบลไทรย้อย</t>
  </si>
  <si>
    <t>ท้องถิ่นเทศบาลตำบลบ้านแยง</t>
  </si>
  <si>
    <t>ท้องถิ่นเทศบาลตำบลเนินมะปราง</t>
  </si>
  <si>
    <t>ท้องถิ่นเทศบาลตำบลวังทอง</t>
  </si>
  <si>
    <t>ท้องถิ่นเทศบาลตำบลวัดโบสถ์</t>
  </si>
  <si>
    <t>ท้องถิ่นเทศบาลตำบลวงฆ้อง</t>
  </si>
  <si>
    <t>ท้องถิ่นเทศบาลตำบลพรหมพิราม</t>
  </si>
  <si>
    <t>ท้องถิ่นเทศบาลตำบลบางกระทุ่ม</t>
  </si>
  <si>
    <t>ท้องถิ่นเทศบาลตำบลเนินกุ่ม</t>
  </si>
  <si>
    <t>ท้องถิ่นเทศบาลตำบลปลักแรด</t>
  </si>
  <si>
    <t>ท้องถิ่นเทศบาลตำบลบางระกำ</t>
  </si>
  <si>
    <t>ท้องถิ่นเทศบาลตำบลป่าแดง</t>
  </si>
  <si>
    <t>ท้องถิ่นเทศบาลตำบลนครไทย</t>
  </si>
  <si>
    <t>ท้องถิ่นเทศบาลนครพิษณุโลก</t>
  </si>
  <si>
    <t xml:space="preserve">จังหวัดพิจิตร 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</si>
  <si>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</si>
  <si>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</si>
  <si>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</si>
  <si>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</si>
  <si>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</si>
  <si>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</si>
  <si>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</si>
  <si>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</si>
  <si>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</si>
  <si>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</si>
  <si>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</si>
  <si>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</si>
  <si>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ท้องถิ่นเทศบาลตำบลหนองพยอม</t>
  </si>
  <si>
    <t>ท้องถิ่นเทศบาลตำบลหนองปล้อง</t>
  </si>
  <si>
    <t>ท้องถิ่นเทศบาลตำบลเนินมะกอก</t>
  </si>
  <si>
    <t>ท้องถิ่นเทศบาลตำบลหอไกร</t>
  </si>
  <si>
    <t>ท้องถิ่นเทศบาลตำบลดงป่าคำ</t>
  </si>
  <si>
    <t>ท้องถิ่นเทศบาลตำบลเนินปอ</t>
  </si>
  <si>
    <t>ท้องถิ่นเทศบาลตำบลสำนักขุนเณร</t>
  </si>
  <si>
    <t>ท้องถิ่นเทศบาลตำบลสากเหล็ก</t>
  </si>
  <si>
    <t>ท้องถิ่นเทศบาลตำบลทับคล้อ</t>
  </si>
  <si>
    <t>ท้องถิ่นเทศบาลตำบลเขาทราย</t>
  </si>
  <si>
    <t>ท้องถิ่นเทศบาลตำบลสามง่าม</t>
  </si>
  <si>
    <t>ท้องถิ่นเทศบาลตำบลกำแพงดิน</t>
  </si>
  <si>
    <t>ท้องถิ่นเทศบาลตำบลโพทะเล</t>
  </si>
  <si>
    <t>ท้องถิ่นเทศบาลตำบลวังตะกู</t>
  </si>
  <si>
    <t>ท้องถิ่นเทศบาลตำบลบางไผ่</t>
  </si>
  <si>
    <t>ท้องถิ่นเทศบาลตำบลโพธิ์ประทับช้าง</t>
  </si>
  <si>
    <t>ท้องถิ่นเทศบาลตำบลวังทรายพูน</t>
  </si>
  <si>
    <t>ท้องถิ่นเทศบาลตำบลวังกรด</t>
  </si>
  <si>
    <t>ท้องถิ่นเทศบาลตำบลท่าฬ่อ</t>
  </si>
  <si>
    <t>ท้องถิ่นเทศบาลเมืองบางมูลนาก</t>
  </si>
  <si>
    <t>ท้องถิ่นเทศบาลเมืองตะพานหิน</t>
  </si>
  <si>
    <t>ท้องถิ่นเทศบาลเมืองพิจิตร</t>
  </si>
  <si>
    <t xml:space="preserve">จังหวัดเพชรบูรณ์ </t>
  </si>
  <si>
    <t>อำเภอเมืองเพชรบูรณ์</t>
  </si>
  <si>
    <t>อำเภอชนแดน</t>
  </si>
  <si>
    <t>อำเภอหล่มสัก</t>
  </si>
  <si>
    <t>อำเภอหล่มเก่า</t>
  </si>
  <si>
    <t>อำเภอวิเชียรบุรี</t>
  </si>
  <si>
    <t>อำเภอศรีเทพ</t>
  </si>
  <si>
    <t>อำเภอหนองไผ่</t>
  </si>
  <si>
    <t>อำเภอบึงสามพัน</t>
  </si>
  <si>
    <t>อำเภอน้ำหนาว</t>
  </si>
  <si>
    <t>อำเภอวังโป่ง</t>
  </si>
  <si>
    <t>อำเภอเขาค้อ</t>
  </si>
  <si>
    <t>ท้องถิ่นเทศบาลตำบลแคมป์สน</t>
  </si>
  <si>
    <t>ท้องถิ่นเทศบาลตำบลโคกสะอาด</t>
  </si>
  <si>
    <t>ท้องถิ่นเทศบาลตำบลบัววัฒนา</t>
  </si>
  <si>
    <t>ท้องถิ่นเทศบาลตำบลบ่อไทย</t>
  </si>
  <si>
    <t>ท้องถิ่นเทศบาลตำบลนางั่ว</t>
  </si>
  <si>
    <t>ท้องถิ่นเทศบาลตำบลเฉลียงทอง</t>
  </si>
  <si>
    <t>ท้องถิ่นเทศบาลตำบลวังโป่ง</t>
  </si>
  <si>
    <t>ท้องถิ่นเทศบาลตำบลท้ายดง</t>
  </si>
  <si>
    <t>ท้องถิ่นเทศบาลตำบลซับสมอทอด</t>
  </si>
  <si>
    <t>ท้องถิ่นเทศบาลตำบลนาเฉลียง</t>
  </si>
  <si>
    <t>ท้องถิ่นเทศบาลตำบลสว่างวัฒนา</t>
  </si>
  <si>
    <t>ท้องถิ่นเทศบาลเมืองวิเชียรบุรี</t>
  </si>
  <si>
    <t>ท้องถิ่นเทศบาลตำบลพุเตย</t>
  </si>
  <si>
    <t>ท้องถิ่นเทศบาลตำบลหล่มเก่า</t>
  </si>
  <si>
    <t>ท้องถิ่นเทศบาลตำบลดงขุย</t>
  </si>
  <si>
    <t>ท้องถิ่นเทศบาลตำบลชนแดน</t>
  </si>
  <si>
    <t>ท้องถิ่นเทศบาลตำบลวังชมภู</t>
  </si>
  <si>
    <t>ท้องถิ่นเทศบาลตำบลท่าพล</t>
  </si>
  <si>
    <t>ท้องถิ่นเทศบาลเมืองหล่มสัก</t>
  </si>
  <si>
    <t>ท้องถิ่นเทศบาลเมืองเพชรบูรณ์</t>
  </si>
  <si>
    <t xml:space="preserve">จังหวัดราชบุรี 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</si>
  <si>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</si>
  <si>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</si>
  <si>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</si>
  <si>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</si>
  <si>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</si>
  <si>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</si>
  <si>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</si>
  <si>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</si>
  <si>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</si>
  <si>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</si>
  <si>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ท้องถิ่นเทศบาลตำบลดอนทราย</t>
  </si>
  <si>
    <t>ท้องถิ่นเทศบาลตำบลหลุมดิน</t>
  </si>
  <si>
    <t>ท้องถิ่นเทศบาลตำบลเบิกไพร</t>
  </si>
  <si>
    <t>ท้องถิ่นเทศบาลตำบลบ้านฆ้อง</t>
  </si>
  <si>
    <t>ท้องถิ่นเทศบาลตำบลกรับใหญ่</t>
  </si>
  <si>
    <t>ท้องถิ่นเทศบาลตำบลบ้านสิงห์</t>
  </si>
  <si>
    <t>ท้องถิ่นเทศบาลตำบลวัดเพลง</t>
  </si>
  <si>
    <t>ท้องถิ่นเทศบาลตำบลปากท่อ</t>
  </si>
  <si>
    <t>ท้องถิ่นเทศบาลตำบลหนองโพ</t>
  </si>
  <si>
    <t>ท้องถิ่นเทศบาลตำบลบ้านเลือก</t>
  </si>
  <si>
    <t>ท้องถิ่นเทศบาลตำบลเจ็ดเสมียน</t>
  </si>
  <si>
    <t>ท้องถิ่นเทศบาลตำบลเขาขวาง</t>
  </si>
  <si>
    <t>ท้องถิ่นเทศบาลตำบลโพหัก</t>
  </si>
  <si>
    <t>ท้องถิ่นเทศบาลตำบลบางแพ</t>
  </si>
  <si>
    <t>ท้องถิ่นเทศบาลตำบลห้วยกระบอก</t>
  </si>
  <si>
    <t>ท้องถิ่นเทศบาลเมืองท่าผา</t>
  </si>
  <si>
    <t>ท้องถิ่นเทศบาลตำบลกระจับ</t>
  </si>
  <si>
    <t>ท้องถิ่นเทศบาลตำบลศรีดอนไผ่</t>
  </si>
  <si>
    <t>ท้องถิ่นเทศบาลตำบลดำเนินสะดวก</t>
  </si>
  <si>
    <t>ท้องถิ่นเทศบาลตำบลสวนผึ้ง</t>
  </si>
  <si>
    <t>ท้องถิ่นเทศบาลตำบลบ้านชัฏป่าหวาย</t>
  </si>
  <si>
    <t>ท้องถิ่นเทศบาลตำบลด่านทับตะโก</t>
  </si>
  <si>
    <t>ท้องถิ่นเทศบาลตำบลจอมบึง</t>
  </si>
  <si>
    <t>ท้องถิ่นเทศบาลตำบลห้วยชินสีห์</t>
  </si>
  <si>
    <t>ท้องถิ่นเทศบาลตำบลหลักเมือง</t>
  </si>
  <si>
    <t>ท้องถิ่นเทศบาลตำบลเขางู</t>
  </si>
  <si>
    <t>ท้องถิ่นเทศบาลเมืองโพธาราม</t>
  </si>
  <si>
    <t>ท้องถิ่นเทศบาลเมืองบ้านโป่ง</t>
  </si>
  <si>
    <t>ท้องถิ่นเทศบาลเมืองราชบุรี</t>
  </si>
  <si>
    <t xml:space="preserve">จังหวัดกาญจนบุรี </t>
  </si>
  <si>
    <t>อำเภอเมืองกาญจนบุรี</t>
  </si>
  <si>
    <t>อำเภอไทรโยค</t>
  </si>
  <si>
    <t>อำเภอบ่อพลอย</t>
  </si>
  <si>
    <t>อำเภอศรีสวัสดิ์</t>
  </si>
  <si>
    <t>อำเภอท่ามะกา</t>
  </si>
  <si>
    <t>อำเภอท่าม่วง</t>
  </si>
  <si>
    <t>อำเภอทองผาภูมิ</t>
  </si>
  <si>
    <t>อำเภอสังขละบุรี</t>
  </si>
  <si>
    <t>อำเภอพนมทวน</t>
  </si>
  <si>
    <t>อำเภอเลาขวัญ</t>
  </si>
  <si>
    <t>อำเภอด่านมะขามเตี้ย</t>
  </si>
  <si>
    <t>อำเภอหนองปรือ</t>
  </si>
  <si>
    <t>อำเภอห้วยกระเจา</t>
  </si>
  <si>
    <t>ท้องถิ่นเทศบาลตำบลรางหวาย</t>
  </si>
  <si>
    <t>ท้องถิ่นเทศบาลตำบลหนองสาหร่าย</t>
  </si>
  <si>
    <t>ท้องถิ่นเทศบาลเมืองปากแพรก</t>
  </si>
  <si>
    <t>ท้องถิ่นเทศบาลตำบลวังศาลา</t>
  </si>
  <si>
    <t>ท้องถิ่นเทศบาลตำบลท่าล้อ</t>
  </si>
  <si>
    <t>ท้องถิ่นเทศบาลตำบลวังขนาย</t>
  </si>
  <si>
    <t>ท้องถิ่นเทศบาลตำบลหนองปรือ</t>
  </si>
  <si>
    <t>ท้องถิ่นเทศบาลตำบลด่านมะขามเตี้ย</t>
  </si>
  <si>
    <t>ท้องถิ่นเทศบาลตำบลหนองฝ้าย</t>
  </si>
  <si>
    <t>ท้องถิ่นเทศบาลตำบลเลาขวัญ</t>
  </si>
  <si>
    <t>ท้องถิ่นเทศบาลตำบลตลาดเขต</t>
  </si>
  <si>
    <t>ท้องถิ่นเทศบาลตำบลพนมทวน</t>
  </si>
  <si>
    <t>ท้องถิ่นเทศบาลตำบลวังกะ</t>
  </si>
  <si>
    <t>ท้องถิ่นเทศบาลตำบลทองผาภูมิ</t>
  </si>
  <si>
    <t>ท้องถิ่นเทศบาลตำบลหนองตากยา</t>
  </si>
  <si>
    <t>ท้องถิ่นเทศบาลตำบลหนองขาว</t>
  </si>
  <si>
    <t>ท้องถิ่นเทศบาลตำบลสำรอง</t>
  </si>
  <si>
    <t>ท้องถิ่นเทศบาลตำบลท่าม่วง</t>
  </si>
  <si>
    <t>ท้องถิ่นเทศบาลตำบลหวายเหนียว</t>
  </si>
  <si>
    <t>ท้องถิ่นเทศบาลตำบลพระแท่น</t>
  </si>
  <si>
    <t>ท้องถิ่นเทศบาลตำบลท่าไม้</t>
  </si>
  <si>
    <t>ท้องถิ่นเทศบาลตำบลท่ามะกา</t>
  </si>
  <si>
    <t>ท้องถิ่นเทศบาลตำบลลูกแก</t>
  </si>
  <si>
    <t>ท้องถิ่นเทศบาลตำบลเอราวัณ</t>
  </si>
  <si>
    <t>ท้องถิ่นเทศบาลตำบลหนองรี</t>
  </si>
  <si>
    <t>ท้องถิ่นเทศบาลตำบลวังโพธิ์</t>
  </si>
  <si>
    <t>ท้องถิ่นเทศบาลตำบลน้ำตกไทรโยคน้อย</t>
  </si>
  <si>
    <t>ท้องถิ่นเทศบาลตำบลลาดหญ้า</t>
  </si>
  <si>
    <t>ท้องถิ่นเทศบาลตำบลแก่งเสี้ยน</t>
  </si>
  <si>
    <t>ท้องถิ่นเทศบาลเมืองท่าเรือพระแท่น</t>
  </si>
  <si>
    <t>ท้องถิ่นเทศบาลเมืองกาญจนบุรี</t>
  </si>
  <si>
    <t xml:space="preserve">จังหวัดสุพรรณบุรี </t>
  </si>
  <si>
    <t>อำเภอเมืองสุพรรณบุรี</t>
  </si>
  <si>
    <t>อำเภอเดิมบางนางบวช</t>
  </si>
  <si>
    <t>อำเภอด่านช้าง</t>
  </si>
  <si>
    <t>อำเภอบางปลาม้า</t>
  </si>
  <si>
    <t>อำเภอศรีประจันต์</t>
  </si>
  <si>
    <t>อำเภอดอนเจดีย์</t>
  </si>
  <si>
    <t>อำเภอสองพี่น้อง</t>
  </si>
  <si>
    <t>อำเภอสามชุก</t>
  </si>
  <si>
    <t>อำเภออู่ทอง</t>
  </si>
  <si>
    <t>อำเภอหนองหญ้าไซ</t>
  </si>
  <si>
    <t>ท้องถิ่นเทศบาลตำบลท้าวอู่ทอง</t>
  </si>
  <si>
    <t>ท้องถิ่นเทศบาลตำบลกระจัน</t>
  </si>
  <si>
    <t>ท้องถิ่นเทศบาลตำบลบ้านโข้ง</t>
  </si>
  <si>
    <t>ท้องถิ่นเทศบาลตำบลเดิมบาง</t>
  </si>
  <si>
    <t>ท้องถิ่นเทศบาลตำบลบางกุ้ง</t>
  </si>
  <si>
    <t>ท้องถิ่นเทศบาลตำบลท่าระหัด</t>
  </si>
  <si>
    <t>ท้องถิ่นเทศบาลตำบลตะค่า</t>
  </si>
  <si>
    <t>ท้องถิ่นเทศบาลตำบลบ้านดอน</t>
  </si>
  <si>
    <t>ท้องถิ่นเทศบาลตำบลต้นคราม</t>
  </si>
  <si>
    <t>ท้องถิ่นเทศบาลตำบลปลายนา</t>
  </si>
  <si>
    <t>ท้องถิ่นเทศบาลตำบลขุนพัดเพ็ง</t>
  </si>
  <si>
    <t>ท้องถิ่นเทศบาลตำบลเขาดิน</t>
  </si>
  <si>
    <t>ท้องถิ่นเทศบาลตำบลหนองหญ้าไซ</t>
  </si>
  <si>
    <t>ท้องถิ่นเทศบาลตำบลอู่ทอง</t>
  </si>
  <si>
    <t>ท้องถิ่นเทศบาลตำบลสระยายโสม</t>
  </si>
  <si>
    <t>ท้องถิ่นเทศบาลตำบลสามชุก</t>
  </si>
  <si>
    <t>ท้องถิ่นเทศบาลตำบลทุ่งคอก</t>
  </si>
  <si>
    <t>ท้องถิ่นเทศบาลตำบลสระกระโจม</t>
  </si>
  <si>
    <t>ท้องถิ่นเทศบาลตำบลดอนเจดีย์</t>
  </si>
  <si>
    <t>ท้องถิ่นเทศบาลตำบลศรีประจันต์</t>
  </si>
  <si>
    <t>ท้องถิ่นเทศบาลตำบลไผ่กองดิน</t>
  </si>
  <si>
    <t>ท้องถิ่นเทศบาลตำบลบ้านแหลม</t>
  </si>
  <si>
    <t>ท้องถิ่นเทศบาลตำบลบางปลาม้า</t>
  </si>
  <si>
    <t>ท้องถิ่นเทศบาลตำบลโคกคราม</t>
  </si>
  <si>
    <t>ท้องถิ่นเทศบาลตำบลด่านช้าง</t>
  </si>
  <si>
    <t>ท้องถิ่นเทศบาลตำบลบ่อกรุ</t>
  </si>
  <si>
    <t>ท้องถิ่นเทศบาลตำบลนางบวช</t>
  </si>
  <si>
    <t>ท้องถิ่นเทศบาลตำบลเขาพระ</t>
  </si>
  <si>
    <t>ท้องถิ่นเทศบาลตำบลสวนแตง</t>
  </si>
  <si>
    <t>ท้องถิ่นเทศบาลตำบลโพธิ์พระยา</t>
  </si>
  <si>
    <t>ท้องถิ่นเทศบาลตำบลท่าเสด็จ</t>
  </si>
  <si>
    <t>ท้องถิ่นเทศบาลเมืองสองพี่น้อง</t>
  </si>
  <si>
    <t>ท้องถิ่นเทศบาลเมืองสุพรรณบุรี</t>
  </si>
  <si>
    <t xml:space="preserve">จังหวัดนครปฐม </t>
  </si>
  <si>
    <t>อำเภอเมืองนครปฐม</t>
  </si>
  <si>
    <t>อำเภอกำแพงแสน</t>
  </si>
  <si>
    <t>อำเภอนครชัยศรี</t>
  </si>
  <si>
    <t>อำเภอดอนตูม</t>
  </si>
  <si>
    <t>อำเภอบางเลน</t>
  </si>
  <si>
    <t>อำเภอสามพราน</t>
  </si>
  <si>
    <t>อำเภอพุทธมณฑล</t>
  </si>
  <si>
    <t>ท้องถิ่นเทศบาลตำบลบ่อพลับ</t>
  </si>
  <si>
    <t>ท้องถิ่นเทศบาลตำบลบางกระทึก</t>
  </si>
  <si>
    <t>ท้องถิ่นเทศบาลเมืองกระทุ่มล้ม</t>
  </si>
  <si>
    <t>ท้องถิ่นเทศบาลเมืองไร่ขิง</t>
  </si>
  <si>
    <t>ท้องถิ่นเทศบาลตำบลคลองโยง</t>
  </si>
  <si>
    <t>ท้องถิ่นเทศบาลตำบลศาลายา</t>
  </si>
  <si>
    <t>ท้องถิ่นเทศบาลตำบลอ้อมใหญ่</t>
  </si>
  <si>
    <t>ท้องถิ่นเทศบาลเมืองสามพราน</t>
  </si>
  <si>
    <t>ท้องถิ่นเทศบาลตำบลลำพญา</t>
  </si>
  <si>
    <t>ท้องถิ่นเทศบาลตำบลรางกระทุ่ม</t>
  </si>
  <si>
    <t>ท้องถิ่นเทศบาลตำบลบางเลน</t>
  </si>
  <si>
    <t>ท้องถิ่นเทศบาลตำบลห้วยพลู</t>
  </si>
  <si>
    <t>ท้องถิ่นเทศบาลตำบลนครชัยศรี</t>
  </si>
  <si>
    <t>ท้องถิ่นเทศบาลตำบลกำแพงแสน</t>
  </si>
  <si>
    <t>ท้องถิ่นเทศบาลตำบลโพรงมะเดื่อ</t>
  </si>
  <si>
    <t>ท้องถิ่นเทศบาลตำบลธรรมศาลา</t>
  </si>
  <si>
    <t>ท้องถิ่นเทศบาลตำบลดอนยายหอม</t>
  </si>
  <si>
    <t>ท้องถิ่นเทศบาลนครนครปฐม</t>
  </si>
  <si>
    <t xml:space="preserve">จังหวัดสมุทรสาคร </t>
  </si>
  <si>
    <t>อำเภอเมืองสมุทรสาคร</t>
  </si>
  <si>
    <t>อำเภอกระทุ่มแบน</t>
  </si>
  <si>
    <t>อำเภอบ้านแพ้ว</t>
  </si>
  <si>
    <t>ท้องถิ่นเทศบาลตำบลสวนหลวง</t>
  </si>
  <si>
    <t>ท้องถิ่นเทศบาลตำบลหลักห้า</t>
  </si>
  <si>
    <t>ท้องถิ่นเทศบาลตำบลบ้านแพ้ว</t>
  </si>
  <si>
    <t>ท้องถิ่นเทศบาลตำบลเกษตรพัฒนา</t>
  </si>
  <si>
    <t>ท้องถิ่นเทศบาลตำบลบางปลา</t>
  </si>
  <si>
    <t>ท้องถิ่นเทศบาลนครอ้อมน้อย</t>
  </si>
  <si>
    <t>ท้องถิ่นเทศบาลเมืองกระทุ่มแบน</t>
  </si>
  <si>
    <t>ท้องถิ่นเทศบาลนครสมุทรสาคร</t>
  </si>
  <si>
    <t xml:space="preserve">จังหวัดสมุทรสงคราม </t>
  </si>
  <si>
    <t>อำเภอเมืองสมุทรสงคราม</t>
  </si>
  <si>
    <t>อำเภอบางคนที</t>
  </si>
  <si>
    <t>อำเภออัมพวา</t>
  </si>
  <si>
    <t>ท้องถิ่นเทศบาลตำบลเหมืองใหม่</t>
  </si>
  <si>
    <t>ท้องถิ่นเทศบาลตำบลบางนกแขวก</t>
  </si>
  <si>
    <t>ท้องถิ่นเทศบาลตำบลกระดังงา</t>
  </si>
  <si>
    <t>ท้องถิ่นเทศบาลตำบลอัมพวา</t>
  </si>
  <si>
    <t>ท้องถิ่นเทศบาลเมืองสมุทรสงคราม</t>
  </si>
  <si>
    <t xml:space="preserve">จังหวัดเพชรบุรี </t>
  </si>
  <si>
    <t>อำเภอเมืองเพชรบุรี</t>
  </si>
  <si>
    <t>อำเภอเขาย้อย</t>
  </si>
  <si>
    <t>อำเภอหนองหญ้าปล้อง</t>
  </si>
  <si>
    <t>อำเภอชะอำ</t>
  </si>
  <si>
    <t>อำเภอท่ายาง</t>
  </si>
  <si>
    <t>อำเภอบ้านลาด</t>
  </si>
  <si>
    <t>อำเภอบ้านแหลม</t>
  </si>
  <si>
    <t>อำเภอแก่งกระจาน</t>
  </si>
  <si>
    <t>ท้องถิ่นเทศบาลตำบลท่าแลง</t>
  </si>
  <si>
    <t>ท้องถิ่นเทศบาลตำบลบางตะบูน</t>
  </si>
  <si>
    <t>ท้องถิ่นเทศบาลตำบลบ้านลาด</t>
  </si>
  <si>
    <t>ท้องถิ่นเทศบาลตำบลหนองจอก</t>
  </si>
  <si>
    <t>ท้องถิ่นเทศบาลตำบลท่ายาง</t>
  </si>
  <si>
    <t>ท้องถิ่นเทศบาลตำบลนายาง</t>
  </si>
  <si>
    <t>ท้องถิ่นเทศบาลตำบลเขาย้อย</t>
  </si>
  <si>
    <t>ท้องถิ่นเทศบาลตำบลหาดเจ้าสำราญ</t>
  </si>
  <si>
    <t>ท้องถิ่นเทศบาลตำบลหัวสะพาน</t>
  </si>
  <si>
    <t>ท้องถิ่นเทศบาลเมืองชะอำ</t>
  </si>
  <si>
    <t>ท้องถิ่นเทศบาลเมืองเพชรบุรี</t>
  </si>
  <si>
    <t xml:space="preserve">จังหวัดประจวบคีรีขันธ์ </t>
  </si>
  <si>
    <t>อำเภอเมืองประจวบคีรีขันธ์</t>
  </si>
  <si>
    <t>อำเภอกุยบุรี</t>
  </si>
  <si>
    <t>อำเภอทับสะแก</t>
  </si>
  <si>
    <t>อำเภอบางสะพาน</t>
  </si>
  <si>
    <t>อำเภอบางสะพานน้อย</t>
  </si>
  <si>
    <t>อำเภอปราณบุรี</t>
  </si>
  <si>
    <t>อำเภอหัวหิน</t>
  </si>
  <si>
    <t>อำเภอสามร้อยยอด</t>
  </si>
  <si>
    <t>ท้องถิ่นเทศบาลตำบลไร่เก่า</t>
  </si>
  <si>
    <t>ท้องถิ่นเทศบาลตำบลหนองพลับ</t>
  </si>
  <si>
    <t>ท้องถิ่นเทศบาลตำบลปากน้ำปราณ</t>
  </si>
  <si>
    <t>ท้องถิ่นเทศบาลตำบลปราณบุรี</t>
  </si>
  <si>
    <t>ท้องถิ่นเทศบาลตำบลบางสะพานน้อย</t>
  </si>
  <si>
    <t>ท้องถิ่นเทศบาลตำบลร่อนทอง</t>
  </si>
  <si>
    <t>ท้องถิ่นเทศบาลตำบลบ้านกรูด</t>
  </si>
  <si>
    <t>ท้องถิ่นเทศบาลตำบลกำเนิดนพคุณ</t>
  </si>
  <si>
    <t>ท้องถิ่นเทศบาลตำบลทับสะแก</t>
  </si>
  <si>
    <t>ท้องถิ่นเทศบาลตำบลไร่ใหม่</t>
  </si>
  <si>
    <t>ท้องถิ่นเทศบาลตำบลกุยบุรี</t>
  </si>
  <si>
    <t>ท้องถิ่นเทศบาลตำบลคลองวาฬ</t>
  </si>
  <si>
    <t>ท้องถิ่นเทศบาลตำบล กม.5</t>
  </si>
  <si>
    <t>ท้องถิ่นเทศบาลเมืองหัวหิน</t>
  </si>
  <si>
    <t>ท้องถิ่นเทศบาลเมืองประจวบคีรีขันธ์</t>
  </si>
  <si>
    <t xml:space="preserve">จังหวัดนครศรีธรรมราช </t>
  </si>
  <si>
    <t>อำเภอเมืองนครศรีธรรมราช</t>
  </si>
  <si>
    <t>อำเภอพรหมคีรี</t>
  </si>
  <si>
    <t>อำเภอลานสกา</t>
  </si>
  <si>
    <t>อำเภอฉวาง</t>
  </si>
  <si>
    <t>อำเภอพิปูน</t>
  </si>
  <si>
    <t>อำเภอเชียรใหญ่</t>
  </si>
  <si>
    <t>อำเภอชะอวด</t>
  </si>
  <si>
    <t>อำเภอท่าศาลา</t>
  </si>
  <si>
    <t>อำเภอทุ่งสง</t>
  </si>
  <si>
    <t>อำเภอนาบอน</t>
  </si>
  <si>
    <t>อำเภอทุ่งใหญ่</t>
  </si>
  <si>
    <t>อำเภอปากพนัง</t>
  </si>
  <si>
    <t>อำเภอร่อนพิบูลย์</t>
  </si>
  <si>
    <t>อำเภอสิชล</t>
  </si>
  <si>
    <t>อำเภอขนอม</t>
  </si>
  <si>
    <t>อำเภอหัวไทร</t>
  </si>
  <si>
    <t>อำเภอบางขัน</t>
  </si>
  <si>
    <t>อำเภอถ้ำพรรณรา</t>
  </si>
  <si>
    <t>อำเภอจุฬาภรณ์</t>
  </si>
  <si>
    <t>อำเภอพระพรหม</t>
  </si>
  <si>
    <t>อำเภอนบพิตำ</t>
  </si>
  <si>
    <t>อำเภอช้างกลาง</t>
  </si>
  <si>
    <t>ท้องถิ่นเทศบาลตำบลหน้าสตน</t>
  </si>
  <si>
    <t>ท้องถิ่นเทศบาลตำบลเกาะเพชร</t>
  </si>
  <si>
    <t>ท้องถิ่นเทศบาลตำบลทางพูน</t>
  </si>
  <si>
    <t>ท้องถิ่นเทศบาลตำบลที่วัง</t>
  </si>
  <si>
    <t>ท้องถิ่นเทศบาลตำบลท้องเนียน</t>
  </si>
  <si>
    <t>ท้องถิ่นเทศบาลตำบลหัวไทร</t>
  </si>
  <si>
    <t>ท้องถิ่นเทศบาลตำบลขนอม</t>
  </si>
  <si>
    <t>ท้องถิ่นเทศบาลตำบลสิชล</t>
  </si>
  <si>
    <t>ท้องถิ่นเทศบาลตำบลหินตก</t>
  </si>
  <si>
    <t>ท้องถิ่นเทศบาลตำบลร่อนพิบูลย์</t>
  </si>
  <si>
    <t>ท้องถิ่นเทศบาลตำบลเขาชุมทอง</t>
  </si>
  <si>
    <t>ท้องถิ่นเทศบาลตำบลนาบอน</t>
  </si>
  <si>
    <t>ท้องถิ่นเทศบาลตำบลชะอวด</t>
  </si>
  <si>
    <t>ท้องถิ่นเทศบาลตำบลเชียรใหญ่</t>
  </si>
  <si>
    <t>ท้องถิ่นเทศบาลตำบลพิปูน</t>
  </si>
  <si>
    <t>ท้องถิ่นเทศบาลตำบลไม้เรียง</t>
  </si>
  <si>
    <t>ท้องถิ่นเทศบาลตำบลฉวาง</t>
  </si>
  <si>
    <t>ท้องถิ่นเทศบาลตำบลจันดี</t>
  </si>
  <si>
    <t>ท้องถิ่นเทศบาลตำบลลานสกา</t>
  </si>
  <si>
    <t>ท้องถิ่นเทศบาลตำบลพรหมโลก</t>
  </si>
  <si>
    <t>ท้องถิ่นเทศบาลตำบลทอนหงส์</t>
  </si>
  <si>
    <t>ท้องถิ่นเทศบาลตำบลปากนคร</t>
  </si>
  <si>
    <t>ท้องถิ่นเทศบาลตำบลบางจาก</t>
  </si>
  <si>
    <t>ท้องถิ่นเทศบาลตำบลท่าแพ</t>
  </si>
  <si>
    <t>ท้องถิ่นเทศบาลเมืองทุ่งสง</t>
  </si>
  <si>
    <t>ท้องถิ่นเทศบาลเมืองปากพนัง</t>
  </si>
  <si>
    <t>ท้องถิ่นเทศบาลนครนครศรีธรรมราช</t>
  </si>
  <si>
    <t xml:space="preserve">จังหวัดกระบี่ </t>
  </si>
  <si>
    <t>อำเภอเมืองกระบี่</t>
  </si>
  <si>
    <t>อำเภอเขาพนม</t>
  </si>
  <si>
    <t>อำเภอเกาะลันตา</t>
  </si>
  <si>
    <t>อำเภอคลองท่อม</t>
  </si>
  <si>
    <t>อำเภออ่าวลึก</t>
  </si>
  <si>
    <t>อำเภอปลายพระยา</t>
  </si>
  <si>
    <t>อำเภอลำทับ</t>
  </si>
  <si>
    <t>อำเภอเหนือคลอง</t>
  </si>
  <si>
    <t>ท้องถิ่นเทศบาลตำบลกระบี่น้อย</t>
  </si>
  <si>
    <t>ท้องถิ่นเทศบาลตำบลเหนือคลอง</t>
  </si>
  <si>
    <t>ท้องถิ่นเทศบาลตำบลลำทับ</t>
  </si>
  <si>
    <t>ท้องถิ่นเทศบาลตำบลปลายพระยา</t>
  </si>
  <si>
    <t>ท้องถิ่นเทศบาลตำบลอ่าวลึกใต้</t>
  </si>
  <si>
    <t>ท้องถิ่นเทศบาลตำบลแหลมสัก</t>
  </si>
  <si>
    <t>ท้องถิ่นเทศบาลตำบลคลองพน</t>
  </si>
  <si>
    <t>ท้องถิ่นเทศบาลตำบลคลองท่อมใต้</t>
  </si>
  <si>
    <t>ท้องถิ่นเทศบาลตำบลเกาะลันตาใหญ่</t>
  </si>
  <si>
    <t>ท้องถิ่นเทศบาลตำบลเขาพนม</t>
  </si>
  <si>
    <t>ท้องถิ่นเทศบาลเมืองกระบี่</t>
  </si>
  <si>
    <t xml:space="preserve">จังหวัดพังงา </t>
  </si>
  <si>
    <t>อำเภอเมืองพังงา</t>
  </si>
  <si>
    <t>อำเภอเกาะยาว</t>
  </si>
  <si>
    <t>อำเภอกะปง</t>
  </si>
  <si>
    <t>อำเภอตะกั่วทุ่ง</t>
  </si>
  <si>
    <t>อำเภอตะกั่วป่า</t>
  </si>
  <si>
    <t>อำเภอคุระบุรี</t>
  </si>
  <si>
    <t>อำเภอทับปุด</t>
  </si>
  <si>
    <t>อำเภอท้ายเหมือง</t>
  </si>
  <si>
    <t>ท้องถิ่นเทศบาลตำบลท้ายเหมือง</t>
  </si>
  <si>
    <t>ท้องถิ่นเทศบาลตำบลทับปุด</t>
  </si>
  <si>
    <t>ท้องถิ่นเทศบาลตำบลคุระบุรี</t>
  </si>
  <si>
    <t>ท้องถิ่นเทศบาลตำบลโคกกลอย</t>
  </si>
  <si>
    <t>ท้องถิ่นเทศบาลตำบลกระโสม</t>
  </si>
  <si>
    <t>ท้องถิ่นเทศบาลตำบลท่านา</t>
  </si>
  <si>
    <t>ท้องถิ่นเทศบาลตำบลเกาะยาว</t>
  </si>
  <si>
    <t>ท้องถิ่นเทศบาลเมืองตะกั่วป่า</t>
  </si>
  <si>
    <t>ท้องถิ่นเทศบาลเมืองพังงา</t>
  </si>
  <si>
    <t xml:space="preserve">จังหวัดภูเก็ต </t>
  </si>
  <si>
    <t>อำเภอเมืองภูเก็ต</t>
  </si>
  <si>
    <t>อำเภอกะทู้</t>
  </si>
  <si>
    <t>อำเภอถลาง</t>
  </si>
  <si>
    <t>ท้องถิ่นเทศบาลตำบลวิชิต</t>
  </si>
  <si>
    <t>ท้องถิ่นเทศบาลตำบลราไวย์</t>
  </si>
  <si>
    <t>ท้องถิ่นเทศบาลตำบลรัษฎา</t>
  </si>
  <si>
    <t>ท้องถิ่นเทศบาลตำบลเทพกระษัตรี</t>
  </si>
  <si>
    <t>ท้องถิ่นเทศบาลตำบลเชิงทะเล</t>
  </si>
  <si>
    <t>ท้องถิ่นเทศบาลเมืองกะทู้</t>
  </si>
  <si>
    <t>ท้องถิ่นเทศบาลตำบลกะรน</t>
  </si>
  <si>
    <t>ท้องถิ่นเทศบาลเมืองป่าตอง</t>
  </si>
  <si>
    <t>ท้องถิ่นเทศบาลนครภูเก็ต</t>
  </si>
  <si>
    <t xml:space="preserve">จังหวัดสุราษฎร์ธานี 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</si>
  <si>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</si>
  <si>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</si>
  <si>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</si>
  <si>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</si>
  <si>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</si>
  <si>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</si>
  <si>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</si>
  <si>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</si>
  <si>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</si>
  <si>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</si>
  <si>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</si>
  <si>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</si>
  <si>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</si>
  <si>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</si>
  <si>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</si>
  <si>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</si>
  <si>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</si>
  <si>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</si>
  <si>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ท้องถิ่นเทศบาลตำบลบ้านเสด็จ</t>
  </si>
  <si>
    <t>ท้องถิ่นเทศบาลตำบลคลองชะอุ่น</t>
  </si>
  <si>
    <t>ท้องถิ่นเทศบาลตำบลขุนทะเล</t>
  </si>
  <si>
    <t>ท้องถิ่นเทศบาลตำบลช้างซ้าย</t>
  </si>
  <si>
    <t>ท้องถิ่นเทศบาลตำบลเขานิพันธ์</t>
  </si>
  <si>
    <t>ท้องถิ่นเทศบาลตำบลวัดประดู่</t>
  </si>
  <si>
    <t>ท้องถิ่นเทศบาลตำบลบ้านส้อง</t>
  </si>
  <si>
    <t>ท้องถิ่นเทศบาลตำบลย่านดินแดง</t>
  </si>
  <si>
    <t>ท้องถิ่นเทศบาลตำบลบางสวรรค์</t>
  </si>
  <si>
    <t>ท้องถิ่นเทศบาลตำบลเวียงสระ</t>
  </si>
  <si>
    <t>ท้องถิ่นเทศบาลตำบลเคียนซา</t>
  </si>
  <si>
    <t>ท้องถิ่นเทศบาลตำบลท่าฉาง</t>
  </si>
  <si>
    <t>ท้องถิ่นเทศบาลตำบลพนม</t>
  </si>
  <si>
    <t>ท้องถิ่นเทศบาลตำบลบ้านตาขุน</t>
  </si>
  <si>
    <t>ท้องถิ่นเทศบาลตำบลบ้านเชี่ยวหลาน</t>
  </si>
  <si>
    <t>ท้องถิ่นเทศบาลตำบลท่าขนอน</t>
  </si>
  <si>
    <t>ท้องถิ่นเทศบาลตำบลท่าชนะ</t>
  </si>
  <si>
    <t>ท้องถิ่นเทศบาลตำบลพุมเรียง</t>
  </si>
  <si>
    <t>ท้องถิ่นเทศบาลตำบลตลาดไชยา</t>
  </si>
  <si>
    <t>ท้องถิ่นเทศบาลตำบลเกาะพะงัน</t>
  </si>
  <si>
    <t>ท้องถิ่นเทศบาลนครเกาะสมุย</t>
  </si>
  <si>
    <t>ท้องถิ่นเทศบาลเมืองดอนสัก</t>
  </si>
  <si>
    <t>ท้องถิ่นเทศบาลตำบลท่าทองใหม่</t>
  </si>
  <si>
    <t>ท้องถิ่นเทศบาลตำบลกาญจนดิษฐ์</t>
  </si>
  <si>
    <t>ท้องถิ่นเทศบาลเมืองท่าข้าม</t>
  </si>
  <si>
    <t>ท้องถิ่นเทศบาลเมืองนาสาร</t>
  </si>
  <si>
    <t>ท้องถิ่นเทศบาลนครสุราษฎร์ธานี</t>
  </si>
  <si>
    <t xml:space="preserve">จังหวัดระนอง 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</si>
  <si>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</si>
  <si>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</si>
  <si>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</si>
  <si>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</si>
  <si>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</si>
  <si>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>ท้องถิ่นเทศบาลตำบลน้ำจืด</t>
  </si>
  <si>
    <t>ท้องถิ่นเทศบาลตำบลกะเปอร์</t>
  </si>
  <si>
    <t>ท้องถิ่นเทศบาลตำบลละอุ่น</t>
  </si>
  <si>
    <t>ท้องถิ่นเทศบาลตำบลหงาว</t>
  </si>
  <si>
    <t>ท้องถิ่นเทศบาลเมืองระนอง</t>
  </si>
  <si>
    <t xml:space="preserve">จังหวัดชุมพร </t>
  </si>
  <si>
    <t>อำเภอเมืองชุมพร</t>
  </si>
  <si>
    <t>อำเภอท่าแซะ</t>
  </si>
  <si>
    <t>อำเภอปะทิว</t>
  </si>
  <si>
    <t>อำเภอหลังสวน</t>
  </si>
  <si>
    <t>อำเภอละแม</t>
  </si>
  <si>
    <t>อำเภอพะโต๊ะ</t>
  </si>
  <si>
    <t>อำเภอสวี</t>
  </si>
  <si>
    <t>อำเภอทุ่งตะโก</t>
  </si>
  <si>
    <t>ท้องถิ่นเทศบาลตำบลปากตะโก</t>
  </si>
  <si>
    <t>ท้องถิ่นเทศบาลตำบลพะโต๊ะ</t>
  </si>
  <si>
    <t>ท้องถิ่นเทศบาลตำบลละแม</t>
  </si>
  <si>
    <t>ท้องถิ่นเทศบาลตำบลปากน้ำหลังสวน</t>
  </si>
  <si>
    <t>ท้องถิ่นเทศบาลตำบลสะพลี</t>
  </si>
  <si>
    <t>ท้องถิ่นเทศบาลตำบลมาบอำมฤต</t>
  </si>
  <si>
    <t>ท้องถิ่นเทศบาลตำบลปะทิว</t>
  </si>
  <si>
    <t>ท้องถิ่นเทศบาลตำบลเนินสันติ</t>
  </si>
  <si>
    <t>ท้องถิ่นเทศบาลตำบลท่าแซะ</t>
  </si>
  <si>
    <t>ท้องถิ่นเทศบาลตำบลวังไผ่</t>
  </si>
  <si>
    <t>ท้องถิ่นเทศบาลตำบลปากน้ำชุมพร</t>
  </si>
  <si>
    <t>ท้องถิ่นเทศบาลเมืองหลังสวน</t>
  </si>
  <si>
    <t>ท้องถิ่นเทศบาลเมืองชุมพร</t>
  </si>
  <si>
    <t xml:space="preserve">จังหวัดสงขลา 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</si>
  <si>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</si>
  <si>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</si>
  <si>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</si>
  <si>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</si>
  <si>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</si>
  <si>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</si>
  <si>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</si>
  <si>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</si>
  <si>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</si>
  <si>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</si>
  <si>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</si>
  <si>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</si>
  <si>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</si>
  <si>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</si>
  <si>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</si>
  <si>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</si>
  <si>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ท้องถิ่นเทศบาลเมืองทุ่งตำเสา</t>
  </si>
  <si>
    <t>ท้องถิ่นเทศบาลตำบลโคกม่วง</t>
  </si>
  <si>
    <t>ท้องถิ่นเทศบาลตำบลทุ่งลาน</t>
  </si>
  <si>
    <t>ท้องถิ่นเทศบาลตำบลเกาะแต้ว</t>
  </si>
  <si>
    <t>ท้องถิ่นเทศบาลตำบลคูเต่า</t>
  </si>
  <si>
    <t>ท้องถิ่นเทศบาลตำบลน้ำน้อย</t>
  </si>
  <si>
    <t>ท้องถิ่นเทศบาลตำบลลำไพล</t>
  </si>
  <si>
    <t>ท้องถิ่นเทศบาลตำบลพะวง</t>
  </si>
  <si>
    <t>ท้องถิ่นเทศบาลเมืองเขารูปช้าง</t>
  </si>
  <si>
    <t>ท้องถิ่นเทศบาลตำบลสำนักขาม</t>
  </si>
  <si>
    <t>ท้องถิ่นเทศบาลเมืองคลองแห</t>
  </si>
  <si>
    <t>ท้องถิ่นเทศบาลเมืองควนลัง</t>
  </si>
  <si>
    <t>ท้องถิ่นเทศบาลเมืองคอหงส์</t>
  </si>
  <si>
    <t>ท้องถิ่นเทศบาลเมืองสิงหนคร</t>
  </si>
  <si>
    <t>ท้องถิ่นเทศบาลตำบลควนเนียง</t>
  </si>
  <si>
    <t>ท้องถิ่นเทศบาลตำบลพะตง</t>
  </si>
  <si>
    <t>ท้องถิ่นเทศบาลตำบลคลองแงะ</t>
  </si>
  <si>
    <t>ท้องถิ่นเทศบาลเมืองปาดังเบซาร์</t>
  </si>
  <si>
    <t>ท้องถิ่นเทศบาลตำบลปริก</t>
  </si>
  <si>
    <t>ท้องถิ่นเทศบาลตำบลนาสีทอง</t>
  </si>
  <si>
    <t>ท้องถิ่นเทศบาลตำบลกำแพงเพชร</t>
  </si>
  <si>
    <t>ท้องถิ่นเทศบาลตำบลระโนด</t>
  </si>
  <si>
    <t>ท้องถิ่นเทศบาลตำบลบ่อตรุ</t>
  </si>
  <si>
    <t>ท้องถิ่นเทศบาลตำบลสะบ้าย้อย</t>
  </si>
  <si>
    <t>ท้องถิ่นเทศบาลตำบลเทพา</t>
  </si>
  <si>
    <t>ท้องถิ่นเทศบาลตำบลนาทวี</t>
  </si>
  <si>
    <t>ท้องถิ่นเทศบาลตำบลจะนะ</t>
  </si>
  <si>
    <t>ท้องถิ่นเทศบาลตำบลสทิงพระ</t>
  </si>
  <si>
    <t>ท้องถิ่นเทศบาลเมืองบ้านพรุ</t>
  </si>
  <si>
    <t>ท้องถิ่นเทศบาลเมืองสะเดา</t>
  </si>
  <si>
    <t>ท้องถิ่นเทศบาลนครหาดใหญ่</t>
  </si>
  <si>
    <t>ท้องถิ่นเทศบาลนครสงขลา</t>
  </si>
  <si>
    <t xml:space="preserve">จังหวัดสตูล 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</si>
  <si>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</si>
  <si>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</si>
  <si>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</si>
  <si>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</si>
  <si>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</si>
  <si>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</si>
  <si>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</si>
  <si>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ท้องถิ่นเทศบาลตำบลคลองขุด</t>
  </si>
  <si>
    <t>ท้องถิ่นเทศบาลตำบลทุ่งหว้า</t>
  </si>
  <si>
    <t>ท้องถิ่นเทศบาลตำบลควนโดน</t>
  </si>
  <si>
    <t>ท้องถิ่นเทศบาลตำบลฉลุง</t>
  </si>
  <si>
    <t>ท้องถิ่นเทศบาลตำบลเจ๊ะบิลัง</t>
  </si>
  <si>
    <t>ท้องถิ่นเทศบาลเมืองสตูล</t>
  </si>
  <si>
    <t xml:space="preserve">จังหวัดตรัง 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</si>
  <si>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</si>
  <si>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</si>
  <si>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</si>
  <si>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</si>
  <si>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</si>
  <si>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</si>
  <si>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</si>
  <si>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</si>
  <si>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</si>
  <si>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</si>
  <si>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>ท้องถิ่นเทศบาลตำบลคลองปาง</t>
  </si>
  <si>
    <t>ท้องถิ่นเทศบาลตำบลนาโยงเหนือ</t>
  </si>
  <si>
    <t>ท้องถิ่นเทศบาลตำบลวังวิเศษ</t>
  </si>
  <si>
    <t>ท้องถิ่นเทศบาลตำบลลำภูรา</t>
  </si>
  <si>
    <t>ท้องถิ่นเทศบาลตำบลนาวง</t>
  </si>
  <si>
    <t>ท้องถิ่นเทศบาลตำบลสิเกา</t>
  </si>
  <si>
    <t>ท้องถิ่นเทศบาลตำบลควนกุน</t>
  </si>
  <si>
    <t>ท้องถิ่นเทศบาลตำบลทุ่งยาว</t>
  </si>
  <si>
    <t>ท้องถิ่นเทศบาลตำบลย่านตาขาว</t>
  </si>
  <si>
    <t>ท้องถิ่นเทศบาลตำบลคลองเต็ง</t>
  </si>
  <si>
    <t>ท้องถิ่นเทศบาลตำบลห้วยยอด</t>
  </si>
  <si>
    <t>ท้องถิ่นเทศบาลเมืองกันตัง</t>
  </si>
  <si>
    <t>ท้องถิ่นเทศบาลนครตรัง</t>
  </si>
  <si>
    <t xml:space="preserve">จังหวัดพัทลุง 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</si>
  <si>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</si>
  <si>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</si>
  <si>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</si>
  <si>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</si>
  <si>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</si>
  <si>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</si>
  <si>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</si>
  <si>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</si>
  <si>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</si>
  <si>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</si>
  <si>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>อำเภอศรีนครินทร์</t>
  </si>
  <si>
    <t>ท้องถิ่นเทศบาลตำบลเขาหัวช้าง</t>
  </si>
  <si>
    <t>ท้องถิ่นเทศบาลตำบลชะรัด</t>
  </si>
  <si>
    <t>ท้องถิ่นเทศบาลตำบลหารเทา</t>
  </si>
  <si>
    <t>ท้องถิ่นเทศบาลตำบลบางแก้ว</t>
  </si>
  <si>
    <t>ท้องถิ่นเทศบาลตำบลอ่าวพะยูน</t>
  </si>
  <si>
    <t>ท้องถิ่นเทศบาลตำบลชุมพล</t>
  </si>
  <si>
    <t>ท้องถิ่นเทศบาลตำบลลานข่อย</t>
  </si>
  <si>
    <t>ท้องถิ่นเทศบาลตำบลท่ามะเดื่อ</t>
  </si>
  <si>
    <t>ท้องถิ่นเทศบาลตำบลป่าบอน</t>
  </si>
  <si>
    <t>ท้องถิ่นเทศบาลตำบลปากพะยูน</t>
  </si>
  <si>
    <t>ท้องถิ่นเทศบาลตำบลมะกอกเหนือ</t>
  </si>
  <si>
    <t>ท้องถิ่นเทศบาลตำบลควนขนุน</t>
  </si>
  <si>
    <t>ท้องถิ่นเทศบาลตำบลแม่ขรี</t>
  </si>
  <si>
    <t>ท้องถิ่นเทศบาลตำบลตะโหมด</t>
  </si>
  <si>
    <t>ท้องถิ่นเทศบาลตำบลเขาชัยสน</t>
  </si>
  <si>
    <t>ท้องถิ่นเทศบาลเมืองพัทลุง</t>
  </si>
  <si>
    <t xml:space="preserve">จังหวัดปัตตานี </t>
  </si>
  <si>
    <t>อำเภอเมืองปัตตานี</t>
  </si>
  <si>
    <t>อำเภอโคกโพธิ์</t>
  </si>
  <si>
    <t>อำเภอหนองจิก</t>
  </si>
  <si>
    <t>อำเภอปะนาเระ</t>
  </si>
  <si>
    <t>อำเภอมายอ</t>
  </si>
  <si>
    <t>อำเภอทุ่งยางแดง</t>
  </si>
  <si>
    <t>อำเภอสายบุรี</t>
  </si>
  <si>
    <t>อำเภอไม้แก่น</t>
  </si>
  <si>
    <t>อำเภอยะหริ่ง</t>
  </si>
  <si>
    <t>อำเภอยะรัง</t>
  </si>
  <si>
    <t>อำเภอกะพ้อ</t>
  </si>
  <si>
    <t>อำเภอแม่ลาน</t>
  </si>
  <si>
    <t>ท้องถิ่นเทศบาลตำบลยะรัง</t>
  </si>
  <si>
    <t>ท้องถิ่นเทศบาลตำบลยะหริ่ง</t>
  </si>
  <si>
    <t>ท้องถิ่นเทศบาลตำบลตันหยง</t>
  </si>
  <si>
    <t>ท้องถิ่นเทศบาลตำบลมายอ</t>
  </si>
  <si>
    <t>ท้องถิ่นเทศบาลตำบลปะนาเระ</t>
  </si>
  <si>
    <t>ท้องถิ่นเทศบาลตำบลหนองจิก</t>
  </si>
  <si>
    <t>ท้องถิ่นเทศบาลตำบลนาประดู่</t>
  </si>
  <si>
    <t>ท้องถิ่นเทศบาลตำบลโคกโพธิ์</t>
  </si>
  <si>
    <t>ท้องถิ่นเทศบาลเมืองตะลุบัน</t>
  </si>
  <si>
    <t>ท้องถิ่นเทศบาลเมืองปัตตานี</t>
  </si>
  <si>
    <t xml:space="preserve">จังหวัดยะลา </t>
  </si>
  <si>
    <t>อำเภอเมืองยะลา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</si>
  <si>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</si>
  <si>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</si>
  <si>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</si>
  <si>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</si>
  <si>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</si>
  <si>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</si>
  <si>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อำเภอกรงปินัง</t>
  </si>
  <si>
    <t>ท้องถิ่นเทศบาลเมืองสะเตงนอก</t>
  </si>
  <si>
    <t>ท้องถิ่นเทศบาลตำบลเขื่อนบางลาง</t>
  </si>
  <si>
    <t>ท้องถิ่นเทศบาลตำบลโกตาบารู</t>
  </si>
  <si>
    <t>ท้องถิ่นเทศบาลตำบลเมืองรามันห์</t>
  </si>
  <si>
    <t>ท้องถิ่นเทศบาลตำบลยะหา</t>
  </si>
  <si>
    <t>ท้องถิ่นเทศบาลตำบลคอกช้าง</t>
  </si>
  <si>
    <t>ท้องถิ่นเทศบาลตำบลบันนังสตา</t>
  </si>
  <si>
    <t>ท้องถิ่นเทศบาลตำบลลำใหม่</t>
  </si>
  <si>
    <t>ท้องถิ่นเทศบาลเมืองเบตง</t>
  </si>
  <si>
    <t>ท้องถิ่นเทศบาลนครยะลา</t>
  </si>
  <si>
    <t xml:space="preserve">จังหวัดนราธิวาส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</si>
  <si>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</si>
  <si>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</si>
  <si>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</si>
  <si>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</si>
  <si>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</si>
  <si>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</si>
  <si>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</si>
  <si>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</si>
  <si>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</si>
  <si>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อำเภอสุไหงโกลก</t>
  </si>
  <si>
    <t>อำเภอสุไหงปาดี</t>
  </si>
  <si>
    <t>อำเภอจะแนะ</t>
  </si>
  <si>
    <t>อำเภอเจาะไอร้อง</t>
  </si>
  <si>
    <t>ท้องถิ่นเทศบาลตำบลปะลุรู</t>
  </si>
  <si>
    <t>ท้องถิ่นเทศบาลตำบลสุคิริน</t>
  </si>
  <si>
    <t>ท้องถิ่นเทศบาลตำบลแว้ง</t>
  </si>
  <si>
    <t>ท้องถิ่นเทศบาลตำบลบูเก๊ะตา</t>
  </si>
  <si>
    <t>ท้องถิ่นเทศบาลตำบลศรีสาคร</t>
  </si>
  <si>
    <t>ท้องถิ่นเทศบาลตำบลรือเสาะ</t>
  </si>
  <si>
    <t>ท้องถิ่นเทศบาลตำบลมะรือโบตก</t>
  </si>
  <si>
    <t>ท้องถิ่นเทศบาลตำบลตันหยงมัส</t>
  </si>
  <si>
    <t>ท้องถิ่นเทศบาลตำบลยี่งอ</t>
  </si>
  <si>
    <t>ท้องถิ่นเทศบาลตำบลบาเจาะ</t>
  </si>
  <si>
    <t>ท้องถิ่นเทศบาลตำบลต้นไทร</t>
  </si>
  <si>
    <t>ท้องถิ่นเทศบาลเมืองตากใบ</t>
  </si>
  <si>
    <t>ท้องถิ่นเทศบาลเมืองสุไหงโกลก</t>
  </si>
  <si>
    <t>ท้องถิ่นเทศบาลเมืองนราธิวาส</t>
  </si>
  <si>
    <t>อำเภอ</t>
  </si>
  <si>
    <t>ชาย</t>
  </si>
  <si>
    <t>หญิง</t>
  </si>
  <si>
    <t>รวม</t>
  </si>
  <si>
    <t>หลังคาเรือน</t>
  </si>
  <si>
    <t>รวมรับจัดสรร (1)+(2)</t>
  </si>
  <si>
    <t>50% ตาม จำนวน Case+PUI</t>
  </si>
  <si>
    <t>50% ตาม จำนวน ปชก</t>
  </si>
  <si>
    <t>รวมจัดสรร</t>
  </si>
  <si>
    <t>รวมรับจัดสรร ตาม ข้อ 1 + ข้อ 2  (ปรับทศนิยม)</t>
  </si>
  <si>
    <t>1) จัดสรรตามคำสั่งการปฏิบัติงาน ตามข้อมูลที่ส่งกระทรวง 24 สิงหาคม 2563</t>
  </si>
  <si>
    <t>จำนวน CASE+PUI (คน)</t>
  </si>
  <si>
    <t>2.จัดสรรตาม ปชก.และ CASE+PUI</t>
  </si>
  <si>
    <t>สรุปการจัดสรรเงินเพิ่มพิเศษ COVID 19 ปี 2563 (มีนาคม - กันยายน 2563)</t>
  </si>
  <si>
    <t>สรุปข้อมูลที่ส่งขอเงินเพิ่มพิเศษ ไม่รวม พนักงานกระทรวงและลูกจ้างชั่วคราว ข้อมูล ณ 18 กพ 64 (รพ.หนองคาย รพ.บึงกาฬ รพ.เลย ส่ง 18 กพ 64)</t>
  </si>
  <si>
    <r>
      <t xml:space="preserve">2) จัดสรรเงินที่เหลือ </t>
    </r>
    <r>
      <rPr>
        <b/>
        <sz val="11"/>
        <color rgb="FFFF0000"/>
        <rFont val="Calibri"/>
        <family val="2"/>
        <scheme val="minor"/>
      </rPr>
      <t>54,587,281 บาท</t>
    </r>
    <r>
      <rPr>
        <b/>
        <sz val="11"/>
        <color theme="1"/>
        <rFont val="Calibri"/>
        <family val="2"/>
        <scheme val="minor"/>
      </rPr>
      <t xml:space="preserve"> โดย 50%ตามจำนวน ปชก , 50% ตามจำนวน Case+PUI ให้ สสจ.เพื่อจัดสรรให้หน่วยบริการทุกแห่ง (สสจ.รพศ. รพท. รพช. สสอ. รพ.สต.ในจังหวัด)</t>
    </r>
  </si>
  <si>
    <t>1.จัดสรรตามข้อมูลผู้ปฏิบัติงาน ที่ส่ง สป.วันที่ 24 สิงหาคม 2563</t>
  </si>
  <si>
    <t>การจัดสรร เงินเพิ่มพิเศษ (ไม่รวม พนักงานกระทรวงและลูกจ้างชั่วคราว) เขตสุขภาพที่ 8</t>
  </si>
  <si>
    <t>สิ่งที่ส่งมาด้วย 1 หน้าที่ 1</t>
  </si>
  <si>
    <t>สิ่งที่ส่งมาด้วย 1 หน้าที่ 2</t>
  </si>
  <si>
    <t>แบบรายงานการจัดสรรเงินเพิ่มพิเศษCOVID 19 ปี 2563 (มีนาคม - กันยายน 2563)</t>
  </si>
  <si>
    <t>ให้ สสจ.เพื่อจัดสรรให้หน่วยบริการทุกแห่ง (สสจ.รพศ. รพท. รพช. สสอ. รพ.สต.ในจังหวัด)</t>
  </si>
  <si>
    <t xml:space="preserve">จัดสรรเงินที่เหลือ 54,587,281 บาท โดย 50%ตามจำนวน ปชก , 50% ตามจำนวน Case+PUI </t>
  </si>
  <si>
    <t>จังหวัด .............................................................................</t>
  </si>
  <si>
    <t>จำนวนเงิน (บาท)</t>
  </si>
  <si>
    <t>ระบุเกณฑ์การจัดสรร</t>
  </si>
  <si>
    <t>ชื่อหน่วยบริการที่ได้รับจัดสรร</t>
  </si>
  <si>
    <t xml:space="preserve">สิ่งที่ส่งมาด้วย 2 </t>
  </si>
  <si>
    <t xml:space="preserve">รวมเป็นเงิน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</si>
</sst>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left"/>
    </xf>
    <xf numFmtId="164" fontId="4" fillId="4" borderId="1" xfId="1" applyNumberFormat="1" applyFont="1" applyFill="1" applyBorder="1"/>
    <xf numFmtId="164" fontId="0" fillId="3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/>
    <xf numFmtId="164" fontId="5" fillId="0" borderId="1" xfId="1" applyNumberFormat="1" applyFont="1" applyBorder="1"/>
    <xf numFmtId="0" fontId="5" fillId="0" borderId="0" xfId="0" applyFont="1"/>
    <xf numFmtId="3" fontId="0" fillId="0" borderId="0" xfId="0" applyNumberFormat="1"/>
    <xf numFmtId="3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164" fontId="1" fillId="0" borderId="1" xfId="1" applyNumberFormat="1" applyFont="1" applyBorder="1"/>
    <xf numFmtId="43" fontId="0" fillId="0" borderId="1" xfId="0" applyNumberFormat="1" applyBorder="1"/>
    <xf numFmtId="43" fontId="4" fillId="4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164" fontId="7" fillId="4" borderId="1" xfId="1" applyNumberFormat="1" applyFont="1" applyFill="1" applyBorder="1"/>
    <xf numFmtId="164" fontId="4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164" fontId="0" fillId="3" borderId="3" xfId="1" applyNumberFormat="1" applyFont="1" applyFill="1" applyBorder="1" applyAlignment="1">
      <alignment horizontal="center" vertical="top" wrapText="1"/>
    </xf>
    <xf numFmtId="0" fontId="0" fillId="3" borderId="1" xfId="1" applyNumberFormat="1" applyFont="1" applyFill="1" applyBorder="1" applyAlignment="1">
      <alignment horizontal="center" vertical="top" wrapText="1"/>
    </xf>
    <xf numFmtId="164" fontId="0" fillId="3" borderId="3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535206C5-94B7-4942-92F3-67AFD8CFB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25400</xdr:rowOff>
    </xdr:from>
    <xdr:to>
      <xdr:col>13</xdr:col>
      <xdr:colOff>400050</xdr:colOff>
      <xdr:row>29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F0019E-0C67-4E45-9016-BDB0851DF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336" t="17686" r="13262" b="8599"/>
        <a:stretch/>
      </xdr:blipFill>
      <xdr:spPr>
        <a:xfrm>
          <a:off x="101600" y="25400"/>
          <a:ext cx="8223250" cy="546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9</xdr:col>
      <xdr:colOff>412750</xdr:colOff>
      <xdr:row>16</xdr:row>
      <xdr:rowOff>118070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57B41-D2EF-4198-800E-7A575E4F9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413" t="26200" r="31888" b="33200"/>
        <a:stretch/>
      </xdr:blipFill>
      <xdr:spPr>
        <a:xfrm>
          <a:off x="0" y="203200"/>
          <a:ext cx="5899150" cy="2861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591;&#3634;&#3609;&#3626;&#3656;&#3591;&#3585;&#3619;&#3632;&#3607;&#3619;&#3623;&#3591;(&#3621;&#3656;&#3634;&#3626;&#3640;&#3604;)_&#3619;&#3614;&#3624;%20&#3629;&#3640;&#3604;&#36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48;&#3629;&#3585;&#3626;&#3634;&#3619;&#3648;&#3591;&#3636;&#3609;&#3650;&#3588;&#3623;&#3636;&#3604;&#3627;&#3617;&#3634;&#3618;&#3648;&#3621;&#3586;1&#3649;&#3621;&#3632;2%20&#3609;&#3588;&#3619;&#3614;&#3609;&#3617;%20(&#3592;&#3619;&#3636;&#3591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26;&#3619;&#3640;&#3611;&#3592;&#3635;&#3609;&#3623;&#3609;&#3610;&#3640;&#3588;&#3621;&#3634;&#3585;&#3619;&#3650;&#3619;&#3591;&#3614;&#3618;&#3634;&#3610;&#3634;&#3621;&#3609;&#3588;&#3619;&#3614;&#3609;&#361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48;&#3629;&#3639;&#3657;&#3629;&#3591;%20&#3617;&#3637;.&#3588;%2063&#3605;&#3629;&#3610;&#3649;&#3607;&#3609;&#3614;&#3636;&#3648;&#3624;&#3625;%20&#3619;&#3614;.&#3610;&#3638;&#3591;&#3585;&#3634;&#36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19;&#3614;.&#3585;&#3640;&#3617;&#3616;&#3623;&#3634;&#3611;&#3637;%20&#3648;&#3629;&#3585;&#3626;&#3634;&#3619;&#3627;&#3617;&#3634;&#3618;&#3648;&#3621;&#3586;%201&#3649;&#3621;&#3632;2%20&#3610;&#3633;&#3597;&#3594;&#3637;&#3619;&#3634;&#3618;&#3594;&#3639;&#36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26;&#3585;&#3621;&#3609;&#3588;&#3619;_&#3626;&#3619;&#3640;&#3611;&#3616;&#3634;&#3614;&#3619;&#3623;&#3617;&#3607;&#3633;&#3657;&#3591;&#3627;&#3617;&#3604;&#3648;&#3591;&#3636;&#3609;&#3648;&#3614;&#3636;&#3656;&#3617;&#3614;&#3636;&#3648;&#3624;&#362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5&#3648;&#3610;&#3636;&#3585;&#3648;&#3591;&#3636;&#3609;&#3614;&#3636;&#3648;&#3624;&#3625;COVID19%20&#3616;&#3634;&#3614;&#3592;&#3633;&#3591;&#3627;&#3623;&#3633;&#3604;&#3627;&#3609;&#3629;&#3591;&#3610;&#3633;&#3623;&#3621;&#3635;&#3616;&#3641;(&#3585;&#362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19;&#3634;&#3618;&#3594;&#3639;&#3656;&#3629;&#3612;&#3641;&#3657;&#3611;&#3599;&#3636;&#3610;&#3633;&#3605;&#3636;&#3591;&#3634;&#3609;%20%20covid19%20&#3619;&#3614;.&#3627;&#3609;&#3629;&#3591;&#3610;&#3633;&#3623;&#3621;&#3635;&#3616;&#3641;%20&#3614;&#361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27;&#3609;&#3629;&#3591;&#3588;&#3634;&#3618;/2.%20&#3626;&#3626;&#3592;.&#3627;&#3609;&#3629;&#3591;&#3588;&#3634;&#3618;_&#3610;&#3633;&#3597;&#3594;&#3637;&#3626;&#3619;&#3640;&#3611;&#3592;&#3635;&#3609;&#3623;&#3609;%20(&#3648;&#3629;&#3585;&#3626;&#3634;&#3619;&#3627;&#3617;&#3634;&#3618;&#3648;&#3621;&#3586;%202)%20AL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27;&#3609;&#3629;&#3591;&#3588;&#3634;&#3618;/&#3619;&#3614;&#3607;%20&#3609;&#3588;/&#3610;&#3633;&#3597;&#3594;&#3637;&#3619;&#3634;&#3618;&#3594;&#3639;&#3629;%20&#3648;&#3610;&#3636;&#3585;&#3592;&#3656;&#3634;&#3618;&#3648;&#3591;&#3636;&#3609;&#3648;&#3614;&#3636;&#3656;&#3617;&#3614;&#3636;&#3648;&#3624;&#3625;%20&#3619;&#3614;.&#3627;&#3609;&#3629;&#3591;&#3588;&#3634;&#3618;%20&#3629;&#3640;&#3607;&#3608;&#3619;&#3603;&#36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26;&#3626;&#3592;%20&#3648;&#3621;&#3618;/&#3626;&#3626;&#3592;.&#3648;&#3621;&#3618;%20&#3648;&#3629;&#3585;&#3626;&#3634;&#3619;&#3627;&#3617;&#3634;&#3618;&#3648;&#3621;&#3586;%201-2%20&#3610;&#3633;&#3597;&#3594;&#3637;&#3619;&#3634;&#3618;&#3594;&#3639;&#3656;&#3629;&#3612;&#3641;&#3657;&#3611;&#3599;&#363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23;%20&#3626;&#3656;&#3591;&#3586;&#3657;&#3629;&#3617;&#3641;&#3621;/&#3619;&#3614;&#3607;%20&#3648;&#3621;&#3618;/&#3650;&#3619;&#3591;&#3614;&#3618;&#3634;&#3610;&#3634;&#3621;&#3648;&#3621;&#3618;&#3648;&#3629;&#3585;&#3626;&#3634;&#3619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ค.63"/>
      <sheetName val="เมย.63"/>
      <sheetName val="พค.63"/>
      <sheetName val="มิย.63"/>
      <sheetName val="กค.63"/>
      <sheetName val="สค.63"/>
      <sheetName val="กย.63"/>
      <sheetName val="สรุป มีค.63"/>
      <sheetName val="สรุป เมย.63"/>
      <sheetName val="สรุป พค.63"/>
      <sheetName val="สรุป มิย.63"/>
      <sheetName val="สรุป กค.63"/>
      <sheetName val="สรุป สค.63"/>
      <sheetName val="สรุป กย.63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253</v>
          </cell>
          <cell r="E7">
            <v>66</v>
          </cell>
        </row>
        <row r="8">
          <cell r="C8">
            <v>18</v>
          </cell>
        </row>
        <row r="10">
          <cell r="C10">
            <v>2</v>
          </cell>
        </row>
      </sheetData>
      <sheetData sheetId="8">
        <row r="7">
          <cell r="C7">
            <v>385</v>
          </cell>
          <cell r="E7">
            <v>66</v>
          </cell>
        </row>
        <row r="8">
          <cell r="C8">
            <v>1</v>
          </cell>
          <cell r="E8">
            <v>2</v>
          </cell>
        </row>
        <row r="10">
          <cell r="C10">
            <v>2</v>
          </cell>
          <cell r="E10">
            <v>2</v>
          </cell>
        </row>
      </sheetData>
      <sheetData sheetId="9">
        <row r="7">
          <cell r="C7">
            <v>232</v>
          </cell>
          <cell r="E7">
            <v>57</v>
          </cell>
        </row>
        <row r="8">
          <cell r="C8">
            <v>4</v>
          </cell>
          <cell r="E8">
            <v>8</v>
          </cell>
        </row>
        <row r="10">
          <cell r="C10">
            <v>1</v>
          </cell>
          <cell r="E10">
            <v>1</v>
          </cell>
        </row>
      </sheetData>
      <sheetData sheetId="10">
        <row r="7">
          <cell r="C7">
            <v>179</v>
          </cell>
          <cell r="E7">
            <v>54</v>
          </cell>
        </row>
        <row r="8">
          <cell r="C8">
            <v>13</v>
          </cell>
          <cell r="E8">
            <v>8</v>
          </cell>
        </row>
        <row r="10">
          <cell r="C10">
            <v>2</v>
          </cell>
        </row>
      </sheetData>
      <sheetData sheetId="11">
        <row r="7">
          <cell r="C7">
            <v>196</v>
          </cell>
          <cell r="E7">
            <v>53</v>
          </cell>
        </row>
        <row r="8">
          <cell r="C8">
            <v>12</v>
          </cell>
          <cell r="E8">
            <v>8</v>
          </cell>
        </row>
        <row r="10">
          <cell r="C10">
            <v>1</v>
          </cell>
          <cell r="E10">
            <v>1</v>
          </cell>
        </row>
      </sheetData>
      <sheetData sheetId="12">
        <row r="7">
          <cell r="C7">
            <v>198</v>
          </cell>
          <cell r="E7">
            <v>83</v>
          </cell>
        </row>
        <row r="8">
          <cell r="C8">
            <v>3</v>
          </cell>
          <cell r="E8">
            <v>8</v>
          </cell>
        </row>
        <row r="10">
          <cell r="C10">
            <v>1</v>
          </cell>
          <cell r="E10">
            <v>1</v>
          </cell>
        </row>
      </sheetData>
      <sheetData sheetId="13">
        <row r="7">
          <cell r="C7">
            <v>250</v>
          </cell>
          <cell r="E7">
            <v>52</v>
          </cell>
        </row>
        <row r="8">
          <cell r="C8">
            <v>14</v>
          </cell>
          <cell r="E8">
            <v>12</v>
          </cell>
        </row>
        <row r="10">
          <cell r="C10">
            <v>1</v>
          </cell>
          <cell r="E10">
            <v>1</v>
          </cell>
        </row>
      </sheetData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อกสาร1มีค63 "/>
      <sheetName val="เอกสาร2มีค63 "/>
      <sheetName val="เอกสาร1เมย63"/>
      <sheetName val="เอกสาร2เมย63  "/>
      <sheetName val="เอกสาร1พค63 "/>
      <sheetName val="เอกสาร2พค63 "/>
      <sheetName val="เอกสาร1มิย63 "/>
      <sheetName val="เอกสาร2มิย63 "/>
      <sheetName val="เอกสาร1กค63"/>
      <sheetName val="เอกสาร2กค63"/>
      <sheetName val="เอกสาร1สค63 "/>
      <sheetName val="เอกสาร2สค63"/>
      <sheetName val="เอกสาร1กย63  "/>
      <sheetName val="ฟอม1"/>
      <sheetName val="2"/>
      <sheetName val="เอกสาร2กย63"/>
    </sheetNames>
    <sheetDataSet>
      <sheetData sheetId="0"/>
      <sheetData sheetId="1">
        <row r="9">
          <cell r="C9">
            <v>712</v>
          </cell>
          <cell r="E9">
            <v>679</v>
          </cell>
        </row>
        <row r="10">
          <cell r="C10">
            <v>1</v>
          </cell>
          <cell r="E10">
            <v>32</v>
          </cell>
        </row>
        <row r="12">
          <cell r="C12">
            <v>20</v>
          </cell>
          <cell r="E12">
            <v>77</v>
          </cell>
        </row>
      </sheetData>
      <sheetData sheetId="2"/>
      <sheetData sheetId="3">
        <row r="9">
          <cell r="C9">
            <v>718</v>
          </cell>
          <cell r="E9">
            <v>664</v>
          </cell>
        </row>
        <row r="10">
          <cell r="C10">
            <v>1</v>
          </cell>
          <cell r="E10">
            <v>32</v>
          </cell>
        </row>
        <row r="12">
          <cell r="C12">
            <v>21</v>
          </cell>
          <cell r="E12">
            <v>76</v>
          </cell>
        </row>
      </sheetData>
      <sheetData sheetId="4"/>
      <sheetData sheetId="5">
        <row r="9">
          <cell r="C9">
            <v>720</v>
          </cell>
          <cell r="E9">
            <v>658</v>
          </cell>
        </row>
        <row r="10">
          <cell r="C10">
            <v>1</v>
          </cell>
          <cell r="E10">
            <v>32</v>
          </cell>
        </row>
        <row r="12">
          <cell r="C12">
            <v>21</v>
          </cell>
          <cell r="E12">
            <v>76</v>
          </cell>
        </row>
      </sheetData>
      <sheetData sheetId="6"/>
      <sheetData sheetId="7">
        <row r="9">
          <cell r="C9">
            <v>707</v>
          </cell>
          <cell r="E9">
            <v>692</v>
          </cell>
        </row>
        <row r="10">
          <cell r="C10">
            <v>1</v>
          </cell>
          <cell r="E10">
            <v>32</v>
          </cell>
        </row>
        <row r="12">
          <cell r="C12">
            <v>20</v>
          </cell>
          <cell r="E12">
            <v>77</v>
          </cell>
        </row>
      </sheetData>
      <sheetData sheetId="8"/>
      <sheetData sheetId="9">
        <row r="9">
          <cell r="C9">
            <v>698</v>
          </cell>
          <cell r="E9">
            <v>630</v>
          </cell>
        </row>
        <row r="10">
          <cell r="C10">
            <v>1</v>
          </cell>
          <cell r="E10">
            <v>29</v>
          </cell>
        </row>
        <row r="12">
          <cell r="C12">
            <v>20</v>
          </cell>
          <cell r="E12">
            <v>62</v>
          </cell>
        </row>
      </sheetData>
      <sheetData sheetId="10"/>
      <sheetData sheetId="11">
        <row r="9">
          <cell r="C9">
            <v>703</v>
          </cell>
          <cell r="E9">
            <v>629</v>
          </cell>
        </row>
        <row r="10">
          <cell r="C10">
            <v>1</v>
          </cell>
          <cell r="E10">
            <v>28</v>
          </cell>
        </row>
        <row r="12">
          <cell r="C12">
            <v>20</v>
          </cell>
          <cell r="E12">
            <v>63</v>
          </cell>
        </row>
      </sheetData>
      <sheetData sheetId="12"/>
      <sheetData sheetId="13"/>
      <sheetData sheetId="14"/>
      <sheetData sheetId="15">
        <row r="9">
          <cell r="C9">
            <v>705</v>
          </cell>
          <cell r="E9">
            <v>630</v>
          </cell>
        </row>
        <row r="10">
          <cell r="C10">
            <v>0</v>
          </cell>
          <cell r="E10">
            <v>28</v>
          </cell>
        </row>
        <row r="12">
          <cell r="C12">
            <v>20</v>
          </cell>
          <cell r="E12">
            <v>63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นาคม 63"/>
      <sheetName val="เมษายน 63"/>
      <sheetName val="พฤษภาคม 63"/>
      <sheetName val="มิถุนายน 63"/>
      <sheetName val="กรกฎาคม 63"/>
      <sheetName val="สิงหาคม 63"/>
      <sheetName val="กันยายน 63"/>
    </sheetNames>
    <sheetDataSet>
      <sheetData sheetId="0">
        <row r="8">
          <cell r="C8">
            <v>346</v>
          </cell>
          <cell r="E8">
            <v>99</v>
          </cell>
          <cell r="G8">
            <v>64</v>
          </cell>
        </row>
        <row r="9">
          <cell r="C9"/>
          <cell r="E9">
            <v>20</v>
          </cell>
          <cell r="G9">
            <v>22</v>
          </cell>
        </row>
        <row r="11">
          <cell r="C11"/>
          <cell r="E11">
            <v>17</v>
          </cell>
          <cell r="G11">
            <v>15</v>
          </cell>
        </row>
      </sheetData>
      <sheetData sheetId="1">
        <row r="8">
          <cell r="C8">
            <v>343</v>
          </cell>
          <cell r="E8">
            <v>98</v>
          </cell>
          <cell r="G8">
            <v>64</v>
          </cell>
        </row>
        <row r="9">
          <cell r="E9">
            <v>20</v>
          </cell>
          <cell r="G9">
            <v>22</v>
          </cell>
        </row>
        <row r="11">
          <cell r="E11">
            <v>17</v>
          </cell>
          <cell r="G11">
            <v>15</v>
          </cell>
        </row>
      </sheetData>
      <sheetData sheetId="2">
        <row r="8">
          <cell r="C8">
            <v>341</v>
          </cell>
          <cell r="E8">
            <v>103</v>
          </cell>
          <cell r="G8">
            <v>64</v>
          </cell>
        </row>
        <row r="9">
          <cell r="E9">
            <v>20</v>
          </cell>
          <cell r="G9">
            <v>22</v>
          </cell>
        </row>
        <row r="11">
          <cell r="E11">
            <v>17</v>
          </cell>
          <cell r="G11">
            <v>15</v>
          </cell>
        </row>
      </sheetData>
      <sheetData sheetId="3">
        <row r="8">
          <cell r="C8">
            <v>413</v>
          </cell>
          <cell r="E8">
            <v>113</v>
          </cell>
          <cell r="G8">
            <v>64</v>
          </cell>
        </row>
        <row r="9">
          <cell r="E9">
            <v>20</v>
          </cell>
          <cell r="G9">
            <v>22</v>
          </cell>
        </row>
        <row r="11">
          <cell r="E11">
            <v>17</v>
          </cell>
          <cell r="G11">
            <v>15</v>
          </cell>
        </row>
      </sheetData>
      <sheetData sheetId="4">
        <row r="8">
          <cell r="C8">
            <v>412</v>
          </cell>
          <cell r="E8">
            <v>113</v>
          </cell>
          <cell r="G8">
            <v>64</v>
          </cell>
        </row>
        <row r="9">
          <cell r="E9">
            <v>21</v>
          </cell>
          <cell r="G9">
            <v>22</v>
          </cell>
        </row>
        <row r="11">
          <cell r="E11">
            <v>17</v>
          </cell>
          <cell r="G11">
            <v>15</v>
          </cell>
        </row>
      </sheetData>
      <sheetData sheetId="5">
        <row r="8">
          <cell r="C8">
            <v>420</v>
          </cell>
          <cell r="E8">
            <v>113</v>
          </cell>
          <cell r="G8">
            <v>64</v>
          </cell>
        </row>
        <row r="9">
          <cell r="E9">
            <v>21</v>
          </cell>
          <cell r="G9">
            <v>22</v>
          </cell>
        </row>
        <row r="11">
          <cell r="E11">
            <v>17</v>
          </cell>
          <cell r="G11">
            <v>15</v>
          </cell>
        </row>
      </sheetData>
      <sheetData sheetId="6">
        <row r="8">
          <cell r="C8">
            <v>423</v>
          </cell>
          <cell r="E8">
            <v>112</v>
          </cell>
          <cell r="G8">
            <v>64</v>
          </cell>
        </row>
        <row r="9">
          <cell r="E9">
            <v>19</v>
          </cell>
          <cell r="G9">
            <v>21</v>
          </cell>
        </row>
        <row r="11">
          <cell r="E11">
            <v>17</v>
          </cell>
          <cell r="G11">
            <v>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มี.ค (4)"/>
      <sheetName val="มี.ค.63"/>
      <sheetName val="สรุปเม.ย 63 (5)"/>
      <sheetName val="เม.ย.63 (2)"/>
      <sheetName val="สรุป พ.ค 63 (6)"/>
      <sheetName val="พ.ค.63"/>
      <sheetName val="สรุป มิ.ย 63 (7)"/>
      <sheetName val="มิ.ย.63"/>
      <sheetName val="สรุป ก.ค 63 (8)"/>
      <sheetName val="ก.ค.63"/>
      <sheetName val="สรุป ส.ค 63 (9)"/>
      <sheetName val="ส.ค.63"/>
      <sheetName val="สรุป ก.ย 63 (10)"/>
      <sheetName val="ก.ย.63"/>
    </sheetNames>
    <sheetDataSet>
      <sheetData sheetId="0">
        <row r="8">
          <cell r="C8">
            <v>253</v>
          </cell>
          <cell r="E8">
            <v>22</v>
          </cell>
        </row>
        <row r="9">
          <cell r="C9">
            <v>0</v>
          </cell>
          <cell r="E9">
            <v>18</v>
          </cell>
        </row>
        <row r="11">
          <cell r="C11">
            <v>9</v>
          </cell>
          <cell r="E11">
            <v>10</v>
          </cell>
        </row>
      </sheetData>
      <sheetData sheetId="1"/>
      <sheetData sheetId="2">
        <row r="8">
          <cell r="C8">
            <v>271</v>
          </cell>
          <cell r="E8">
            <v>24</v>
          </cell>
        </row>
        <row r="9">
          <cell r="C9">
            <v>0</v>
          </cell>
          <cell r="E9">
            <v>20</v>
          </cell>
        </row>
        <row r="11">
          <cell r="C11">
            <v>8</v>
          </cell>
          <cell r="E11">
            <v>10</v>
          </cell>
        </row>
      </sheetData>
      <sheetData sheetId="3"/>
      <sheetData sheetId="4">
        <row r="8">
          <cell r="C8">
            <v>281</v>
          </cell>
          <cell r="E8">
            <v>19</v>
          </cell>
        </row>
        <row r="9">
          <cell r="C9">
            <v>0</v>
          </cell>
          <cell r="E9">
            <v>20</v>
          </cell>
        </row>
        <row r="11">
          <cell r="C11">
            <v>4</v>
          </cell>
          <cell r="E11">
            <v>15</v>
          </cell>
        </row>
      </sheetData>
      <sheetData sheetId="5"/>
      <sheetData sheetId="6">
        <row r="8">
          <cell r="C8">
            <v>274</v>
          </cell>
        </row>
        <row r="9">
          <cell r="C9">
            <v>0</v>
          </cell>
        </row>
        <row r="11">
          <cell r="C11">
            <v>3</v>
          </cell>
        </row>
      </sheetData>
      <sheetData sheetId="7"/>
      <sheetData sheetId="8">
        <row r="8">
          <cell r="C8">
            <v>276</v>
          </cell>
          <cell r="E8">
            <v>24</v>
          </cell>
        </row>
        <row r="9">
          <cell r="C9">
            <v>0</v>
          </cell>
          <cell r="E9">
            <v>16</v>
          </cell>
        </row>
        <row r="11">
          <cell r="C11">
            <v>4</v>
          </cell>
          <cell r="E11">
            <v>15</v>
          </cell>
        </row>
      </sheetData>
      <sheetData sheetId="9"/>
      <sheetData sheetId="10">
        <row r="8">
          <cell r="C8">
            <v>329</v>
          </cell>
          <cell r="E8">
            <v>33</v>
          </cell>
        </row>
        <row r="9">
          <cell r="C9">
            <v>0</v>
          </cell>
          <cell r="E9">
            <v>12</v>
          </cell>
        </row>
        <row r="11">
          <cell r="C11">
            <v>4</v>
          </cell>
          <cell r="E11">
            <v>15</v>
          </cell>
        </row>
      </sheetData>
      <sheetData sheetId="11"/>
      <sheetData sheetId="12">
        <row r="8">
          <cell r="C8">
            <v>324</v>
          </cell>
          <cell r="E8">
            <v>28</v>
          </cell>
        </row>
        <row r="9">
          <cell r="C9">
            <v>0</v>
          </cell>
          <cell r="E9">
            <v>12</v>
          </cell>
        </row>
        <row r="11">
          <cell r="C11">
            <v>6</v>
          </cell>
          <cell r="E11">
            <v>13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นาคม"/>
      <sheetName val="มี.ค(สรุป)"/>
      <sheetName val="เมษายน"/>
      <sheetName val="เม.ย(สรุป) "/>
      <sheetName val="พฤษภาคม"/>
      <sheetName val="พ.ค.(สรุป)"/>
      <sheetName val="มิถุนายน"/>
      <sheetName val="มิ.ย.(สรุป)"/>
      <sheetName val="กรกฎาคม"/>
      <sheetName val="ก.ค.(สรุป)"/>
      <sheetName val="สิงหาคม"/>
      <sheetName val="ส.ค.(สรุป)"/>
      <sheetName val="กันยายน"/>
      <sheetName val="ก.ย.(สรุป)"/>
      <sheetName val="สรุปทั้งสิ้น"/>
    </sheetNames>
    <sheetDataSet>
      <sheetData sheetId="0"/>
      <sheetData sheetId="1">
        <row r="8">
          <cell r="C8">
            <v>51</v>
          </cell>
          <cell r="E8">
            <v>255</v>
          </cell>
        </row>
        <row r="9">
          <cell r="C9">
            <v>0</v>
          </cell>
          <cell r="E9">
            <v>16</v>
          </cell>
        </row>
        <row r="11">
          <cell r="C11">
            <v>0</v>
          </cell>
          <cell r="E11">
            <v>16</v>
          </cell>
        </row>
      </sheetData>
      <sheetData sheetId="2"/>
      <sheetData sheetId="3">
        <row r="8">
          <cell r="C8">
            <v>17</v>
          </cell>
          <cell r="E8">
            <v>288</v>
          </cell>
        </row>
        <row r="9">
          <cell r="C9">
            <v>0</v>
          </cell>
          <cell r="E9">
            <v>16</v>
          </cell>
        </row>
        <row r="11">
          <cell r="C11">
            <v>0</v>
          </cell>
          <cell r="E11">
            <v>16</v>
          </cell>
        </row>
      </sheetData>
      <sheetData sheetId="4"/>
      <sheetData sheetId="5">
        <row r="8">
          <cell r="C8">
            <v>19</v>
          </cell>
          <cell r="E8">
            <v>287</v>
          </cell>
        </row>
        <row r="9">
          <cell r="C9">
            <v>0</v>
          </cell>
          <cell r="E9">
            <v>16</v>
          </cell>
        </row>
        <row r="11">
          <cell r="C11">
            <v>0</v>
          </cell>
          <cell r="E11">
            <v>16</v>
          </cell>
        </row>
      </sheetData>
      <sheetData sheetId="6"/>
      <sheetData sheetId="7">
        <row r="8">
          <cell r="C8">
            <v>96</v>
          </cell>
          <cell r="E8">
            <v>215</v>
          </cell>
        </row>
        <row r="9">
          <cell r="C9"/>
          <cell r="E9">
            <v>16</v>
          </cell>
        </row>
        <row r="11">
          <cell r="C11"/>
          <cell r="E11">
            <v>16</v>
          </cell>
        </row>
      </sheetData>
      <sheetData sheetId="8"/>
      <sheetData sheetId="9">
        <row r="8">
          <cell r="C8">
            <v>38</v>
          </cell>
          <cell r="E8">
            <v>269</v>
          </cell>
        </row>
        <row r="9">
          <cell r="E9">
            <v>17</v>
          </cell>
        </row>
        <row r="11">
          <cell r="E11">
            <v>16</v>
          </cell>
        </row>
      </sheetData>
      <sheetData sheetId="10"/>
      <sheetData sheetId="11">
        <row r="8">
          <cell r="C8">
            <v>39</v>
          </cell>
          <cell r="E8">
            <v>269</v>
          </cell>
        </row>
        <row r="9">
          <cell r="E9">
            <v>17</v>
          </cell>
        </row>
        <row r="11">
          <cell r="E11">
            <v>16</v>
          </cell>
        </row>
      </sheetData>
      <sheetData sheetId="12"/>
      <sheetData sheetId="13">
        <row r="8">
          <cell r="C8">
            <v>40</v>
          </cell>
          <cell r="E8">
            <v>268</v>
          </cell>
        </row>
        <row r="9">
          <cell r="E9">
            <v>17</v>
          </cell>
        </row>
        <row r="11">
          <cell r="E11">
            <v>16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ภาพรวมสกลนคร"/>
    </sheetNames>
    <sheetDataSet>
      <sheetData sheetId="0">
        <row r="7">
          <cell r="C7">
            <v>1731</v>
          </cell>
          <cell r="E7">
            <v>328</v>
          </cell>
        </row>
        <row r="8">
          <cell r="C8">
            <v>11</v>
          </cell>
          <cell r="E8">
            <v>49</v>
          </cell>
        </row>
        <row r="10">
          <cell r="C10">
            <v>45</v>
          </cell>
          <cell r="E10">
            <v>91</v>
          </cell>
        </row>
        <row r="27">
          <cell r="C27">
            <v>1719</v>
          </cell>
          <cell r="E27">
            <v>341</v>
          </cell>
        </row>
        <row r="28">
          <cell r="C28">
            <v>11</v>
          </cell>
          <cell r="E28">
            <v>49</v>
          </cell>
        </row>
        <row r="30">
          <cell r="C30">
            <v>45</v>
          </cell>
          <cell r="E30">
            <v>90</v>
          </cell>
        </row>
        <row r="47">
          <cell r="C47">
            <v>1716</v>
          </cell>
          <cell r="E47">
            <v>352</v>
          </cell>
        </row>
        <row r="48">
          <cell r="C48">
            <v>10</v>
          </cell>
          <cell r="E48">
            <v>52</v>
          </cell>
        </row>
        <row r="50">
          <cell r="C50">
            <v>43</v>
          </cell>
          <cell r="E50">
            <v>92</v>
          </cell>
        </row>
        <row r="67">
          <cell r="C67">
            <v>1803</v>
          </cell>
          <cell r="E67">
            <v>363</v>
          </cell>
        </row>
        <row r="68">
          <cell r="C68">
            <v>9</v>
          </cell>
          <cell r="E68">
            <v>53</v>
          </cell>
        </row>
        <row r="70">
          <cell r="C70">
            <v>42</v>
          </cell>
          <cell r="E70">
            <v>92</v>
          </cell>
        </row>
        <row r="87">
          <cell r="C87">
            <v>1867</v>
          </cell>
          <cell r="E87">
            <v>386</v>
          </cell>
        </row>
        <row r="88">
          <cell r="C88">
            <v>6</v>
          </cell>
          <cell r="E88">
            <v>53</v>
          </cell>
        </row>
        <row r="90">
          <cell r="C90">
            <v>40</v>
          </cell>
          <cell r="E90">
            <v>94</v>
          </cell>
        </row>
        <row r="107">
          <cell r="C107">
            <v>1897</v>
          </cell>
          <cell r="E107">
            <v>388</v>
          </cell>
        </row>
        <row r="108">
          <cell r="C108">
            <v>6</v>
          </cell>
          <cell r="E108">
            <v>51</v>
          </cell>
        </row>
        <row r="110">
          <cell r="C110">
            <v>40</v>
          </cell>
          <cell r="E110">
            <v>95</v>
          </cell>
        </row>
        <row r="127">
          <cell r="C127">
            <v>1904</v>
          </cell>
          <cell r="E127">
            <v>394</v>
          </cell>
        </row>
        <row r="128">
          <cell r="C128">
            <v>5</v>
          </cell>
          <cell r="E128">
            <v>50</v>
          </cell>
        </row>
        <row r="130">
          <cell r="C130">
            <v>40</v>
          </cell>
          <cell r="E130">
            <v>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มีนาคม63"/>
      <sheetName val="2_มีนาคม63"/>
      <sheetName val="1_เมษายน63"/>
      <sheetName val="2_เมษายน63"/>
      <sheetName val="1_พฤษภาคม63"/>
      <sheetName val="2_พฤษภาคม63"/>
      <sheetName val="1_มิถุนายน63"/>
      <sheetName val="2_มิถุนายน63"/>
      <sheetName val="1_กรกฏาคม63"/>
      <sheetName val="2_กรกฎาคม63"/>
      <sheetName val="1_สิงหาคม63"/>
      <sheetName val="2_สิงหาคม"/>
      <sheetName val="1_กันยายน63"/>
      <sheetName val="2_กันยายน63"/>
      <sheetName val="2_สรุปภาพรวมจังหวัด"/>
    </sheetNames>
    <sheetDataSet>
      <sheetData sheetId="0"/>
      <sheetData sheetId="1">
        <row r="7">
          <cell r="C7">
            <v>1105</v>
          </cell>
          <cell r="E7">
            <v>465</v>
          </cell>
        </row>
        <row r="8">
          <cell r="C8">
            <v>12</v>
          </cell>
          <cell r="E8">
            <v>65</v>
          </cell>
        </row>
        <row r="10">
          <cell r="C10">
            <v>14</v>
          </cell>
          <cell r="E10">
            <v>77</v>
          </cell>
        </row>
      </sheetData>
      <sheetData sheetId="2"/>
      <sheetData sheetId="3">
        <row r="7">
          <cell r="C7">
            <v>695</v>
          </cell>
          <cell r="E7">
            <v>429</v>
          </cell>
        </row>
        <row r="8">
          <cell r="C8">
            <v>9</v>
          </cell>
          <cell r="E8">
            <v>52</v>
          </cell>
        </row>
        <row r="10">
          <cell r="C10">
            <v>4</v>
          </cell>
          <cell r="E10">
            <v>47</v>
          </cell>
        </row>
      </sheetData>
      <sheetData sheetId="4"/>
      <sheetData sheetId="5">
        <row r="7">
          <cell r="C7">
            <v>663</v>
          </cell>
          <cell r="E7">
            <v>446</v>
          </cell>
        </row>
        <row r="8">
          <cell r="C8">
            <v>9</v>
          </cell>
          <cell r="E8">
            <v>41</v>
          </cell>
        </row>
        <row r="10">
          <cell r="C10">
            <v>3</v>
          </cell>
          <cell r="E10">
            <v>57</v>
          </cell>
        </row>
      </sheetData>
      <sheetData sheetId="6"/>
      <sheetData sheetId="7">
        <row r="7">
          <cell r="C7">
            <v>682</v>
          </cell>
          <cell r="E7">
            <v>434</v>
          </cell>
        </row>
        <row r="8">
          <cell r="C8">
            <v>9</v>
          </cell>
          <cell r="E8">
            <v>42</v>
          </cell>
        </row>
        <row r="10">
          <cell r="C10">
            <v>3</v>
          </cell>
          <cell r="E10">
            <v>53</v>
          </cell>
        </row>
      </sheetData>
      <sheetData sheetId="8"/>
      <sheetData sheetId="9">
        <row r="7">
          <cell r="C7">
            <v>722</v>
          </cell>
          <cell r="E7">
            <v>449</v>
          </cell>
        </row>
        <row r="8">
          <cell r="C8">
            <v>9</v>
          </cell>
          <cell r="E8">
            <v>42</v>
          </cell>
        </row>
        <row r="10">
          <cell r="C10">
            <v>4</v>
          </cell>
          <cell r="E10">
            <v>54</v>
          </cell>
        </row>
      </sheetData>
      <sheetData sheetId="10"/>
      <sheetData sheetId="11">
        <row r="7">
          <cell r="C7">
            <v>722</v>
          </cell>
          <cell r="E7">
            <v>449</v>
          </cell>
        </row>
        <row r="8">
          <cell r="C8">
            <v>9</v>
          </cell>
          <cell r="E8">
            <v>42</v>
          </cell>
        </row>
        <row r="10">
          <cell r="C10">
            <v>4</v>
          </cell>
          <cell r="E10">
            <v>54</v>
          </cell>
        </row>
      </sheetData>
      <sheetData sheetId="12"/>
      <sheetData sheetId="13">
        <row r="7">
          <cell r="C7">
            <v>707</v>
          </cell>
          <cell r="E7">
            <v>456</v>
          </cell>
        </row>
        <row r="8">
          <cell r="C8">
            <v>8</v>
          </cell>
          <cell r="E8">
            <v>39</v>
          </cell>
        </row>
        <row r="10">
          <cell r="C10">
            <v>4</v>
          </cell>
          <cell r="E10">
            <v>55</v>
          </cell>
        </row>
      </sheetData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ย. 63"/>
      <sheetName val="ส.ค.63"/>
      <sheetName val="ก.ค.63"/>
      <sheetName val="มิ.ย. 63"/>
      <sheetName val="พ.ค. 63"/>
      <sheetName val="เม.ย.63"/>
      <sheetName val="มี.ค.63"/>
      <sheetName val="รวมพร้อมส่ง"/>
      <sheetName val="สรุปแต่ละเดือน"/>
      <sheetName val="รวม 7 เดือน"/>
    </sheetNames>
    <sheetDataSet>
      <sheetData sheetId="0"/>
      <sheetData sheetId="1"/>
      <sheetData sheetId="2"/>
      <sheetData sheetId="3">
        <row r="839">
          <cell r="H839">
            <v>467</v>
          </cell>
          <cell r="I839">
            <v>27</v>
          </cell>
          <cell r="K839">
            <v>27</v>
          </cell>
        </row>
      </sheetData>
      <sheetData sheetId="4">
        <row r="839">
          <cell r="H839">
            <v>467</v>
          </cell>
          <cell r="I839">
            <v>27</v>
          </cell>
          <cell r="K839">
            <v>27</v>
          </cell>
        </row>
      </sheetData>
      <sheetData sheetId="5">
        <row r="839">
          <cell r="H839">
            <v>467</v>
          </cell>
          <cell r="I839">
            <v>27</v>
          </cell>
          <cell r="K839">
            <v>27</v>
          </cell>
        </row>
      </sheetData>
      <sheetData sheetId="6">
        <row r="839">
          <cell r="H839">
            <v>467</v>
          </cell>
          <cell r="I839">
            <v>27</v>
          </cell>
          <cell r="K839">
            <v>27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มายเลข2 มี.ค.63"/>
      <sheetName val="หมายเลข2 เม.ย.63"/>
      <sheetName val="หมายเลข2 พ.ค.63"/>
      <sheetName val="หมายเลข2 มิ.ย.63"/>
      <sheetName val="หมายเลข2 ก.ค.63"/>
      <sheetName val="หมายเลข2 ส.ค.63"/>
      <sheetName val="หมายเลข2 ก.ย.63"/>
    </sheetNames>
    <sheetDataSet>
      <sheetData sheetId="0">
        <row r="9">
          <cell r="C9">
            <v>925</v>
          </cell>
          <cell r="E9">
            <v>175</v>
          </cell>
          <cell r="G9">
            <v>68</v>
          </cell>
        </row>
        <row r="10">
          <cell r="C10"/>
          <cell r="E10">
            <v>2</v>
          </cell>
          <cell r="G10">
            <v>19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1">
        <row r="9">
          <cell r="C9">
            <v>976</v>
          </cell>
          <cell r="E9">
            <v>179</v>
          </cell>
          <cell r="G9">
            <v>67</v>
          </cell>
        </row>
        <row r="10">
          <cell r="C10"/>
          <cell r="E10">
            <v>3</v>
          </cell>
          <cell r="G10">
            <v>19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2">
        <row r="9">
          <cell r="C9">
            <v>978</v>
          </cell>
          <cell r="E9">
            <v>180</v>
          </cell>
          <cell r="G9">
            <v>67</v>
          </cell>
        </row>
        <row r="10">
          <cell r="C10">
            <v>1</v>
          </cell>
          <cell r="E10">
            <v>3</v>
          </cell>
          <cell r="G10">
            <v>19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3">
        <row r="9">
          <cell r="C9">
            <v>984</v>
          </cell>
          <cell r="E9">
            <v>178</v>
          </cell>
          <cell r="G9">
            <v>68</v>
          </cell>
        </row>
        <row r="10">
          <cell r="C10">
            <v>1</v>
          </cell>
          <cell r="E10">
            <v>4</v>
          </cell>
          <cell r="G10">
            <v>18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4">
        <row r="9">
          <cell r="C9">
            <v>983</v>
          </cell>
          <cell r="E9">
            <v>176</v>
          </cell>
          <cell r="G9">
            <v>68</v>
          </cell>
        </row>
        <row r="10">
          <cell r="C10">
            <v>1</v>
          </cell>
          <cell r="E10">
            <v>5</v>
          </cell>
          <cell r="G10">
            <v>18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5">
        <row r="9">
          <cell r="C9">
            <v>984</v>
          </cell>
          <cell r="E9">
            <v>176</v>
          </cell>
          <cell r="G9">
            <v>69</v>
          </cell>
        </row>
        <row r="10">
          <cell r="C10">
            <v>1</v>
          </cell>
          <cell r="E10">
            <v>8</v>
          </cell>
          <cell r="G10">
            <v>18</v>
          </cell>
        </row>
        <row r="12">
          <cell r="C12">
            <v>5</v>
          </cell>
          <cell r="E12">
            <v>28</v>
          </cell>
          <cell r="G12">
            <v>22</v>
          </cell>
        </row>
      </sheetData>
      <sheetData sheetId="6">
        <row r="9">
          <cell r="C9">
            <v>984</v>
          </cell>
        </row>
        <row r="10">
          <cell r="C10">
            <v>1</v>
          </cell>
        </row>
        <row r="12">
          <cell r="C12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นาคม 1"/>
      <sheetName val="มีนาคม 2"/>
      <sheetName val="เมษายน 1"/>
      <sheetName val="เมษายน 2"/>
      <sheetName val="พฤษภาคม 1"/>
      <sheetName val="พฤษภาคม 2"/>
      <sheetName val="มิถุนายน 1"/>
      <sheetName val="มิถุนายน 2"/>
      <sheetName val="กรกฎาคม 1"/>
      <sheetName val="กรกฎาคม 2"/>
      <sheetName val="สิงหาคม 1 "/>
      <sheetName val="สิงหาคม 2"/>
      <sheetName val="กันยายน 1"/>
      <sheetName val="กันยายน 2"/>
    </sheetNames>
    <sheetDataSet>
      <sheetData sheetId="0"/>
      <sheetData sheetId="1">
        <row r="7">
          <cell r="C7">
            <v>541</v>
          </cell>
          <cell r="E7">
            <v>64</v>
          </cell>
        </row>
        <row r="8">
          <cell r="C8"/>
        </row>
        <row r="10">
          <cell r="C10"/>
        </row>
      </sheetData>
      <sheetData sheetId="2"/>
      <sheetData sheetId="3">
        <row r="7">
          <cell r="C7">
            <v>540</v>
          </cell>
          <cell r="E7">
            <v>64</v>
          </cell>
        </row>
      </sheetData>
      <sheetData sheetId="4"/>
      <sheetData sheetId="5">
        <row r="7">
          <cell r="C7">
            <v>539</v>
          </cell>
        </row>
      </sheetData>
      <sheetData sheetId="6"/>
      <sheetData sheetId="7">
        <row r="7">
          <cell r="C7">
            <v>546</v>
          </cell>
          <cell r="E7">
            <v>63</v>
          </cell>
        </row>
      </sheetData>
      <sheetData sheetId="8"/>
      <sheetData sheetId="9">
        <row r="7">
          <cell r="C7">
            <v>558</v>
          </cell>
          <cell r="E7">
            <v>62</v>
          </cell>
        </row>
      </sheetData>
      <sheetData sheetId="10"/>
      <sheetData sheetId="11">
        <row r="7">
          <cell r="C7">
            <v>547</v>
          </cell>
          <cell r="E7">
            <v>63</v>
          </cell>
        </row>
      </sheetData>
      <sheetData sheetId="12"/>
      <sheetData sheetId="13">
        <row r="7">
          <cell r="C7">
            <v>558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ส.2รวม"/>
      <sheetName val="อส.2มี.ค."/>
      <sheetName val="อส.1มี.ค.63"/>
      <sheetName val="อส.2เม.ย."/>
      <sheetName val="อส.1 เม.ย.63"/>
      <sheetName val="อส.2พ.ค."/>
      <sheetName val="อส.1 พ.ค.63"/>
      <sheetName val="อส.2มิ.ย."/>
      <sheetName val="อส.1 มิ.ย.63"/>
      <sheetName val="อส.2ก.ค."/>
      <sheetName val="อส.1 ก.ค.63"/>
      <sheetName val="อส.2ส.ค."/>
      <sheetName val="อส.1 ส.ค.63"/>
      <sheetName val="อส.2ก.ย."/>
      <sheetName val="อส.1 ก.ย.63"/>
    </sheetNames>
    <sheetDataSet>
      <sheetData sheetId="0"/>
      <sheetData sheetId="1">
        <row r="8">
          <cell r="C8">
            <v>891</v>
          </cell>
          <cell r="E8">
            <v>195</v>
          </cell>
          <cell r="G8">
            <v>119</v>
          </cell>
        </row>
        <row r="9">
          <cell r="C9">
            <v>2</v>
          </cell>
          <cell r="E9">
            <v>6</v>
          </cell>
          <cell r="G9">
            <v>22</v>
          </cell>
        </row>
        <row r="11">
          <cell r="C11">
            <v>26</v>
          </cell>
          <cell r="E11">
            <v>44</v>
          </cell>
          <cell r="G11">
            <v>34</v>
          </cell>
        </row>
      </sheetData>
      <sheetData sheetId="2"/>
      <sheetData sheetId="3">
        <row r="8">
          <cell r="C8">
            <v>886</v>
          </cell>
          <cell r="E8">
            <v>204</v>
          </cell>
          <cell r="G8">
            <v>120</v>
          </cell>
        </row>
        <row r="9">
          <cell r="C9">
            <v>1</v>
          </cell>
          <cell r="E9">
            <v>7</v>
          </cell>
          <cell r="G9">
            <v>24</v>
          </cell>
        </row>
        <row r="11">
          <cell r="C11">
            <v>26</v>
          </cell>
          <cell r="E11">
            <v>44</v>
          </cell>
          <cell r="G11">
            <v>34</v>
          </cell>
        </row>
      </sheetData>
      <sheetData sheetId="4"/>
      <sheetData sheetId="5">
        <row r="8">
          <cell r="C8">
            <v>884</v>
          </cell>
          <cell r="E8">
            <v>208</v>
          </cell>
          <cell r="G8">
            <v>117</v>
          </cell>
        </row>
        <row r="9">
          <cell r="C9">
            <v>1</v>
          </cell>
          <cell r="E9">
            <v>6</v>
          </cell>
          <cell r="G9">
            <v>24</v>
          </cell>
        </row>
        <row r="11">
          <cell r="C11">
            <v>25</v>
          </cell>
          <cell r="E11">
            <v>43</v>
          </cell>
          <cell r="G11">
            <v>35</v>
          </cell>
        </row>
      </sheetData>
      <sheetData sheetId="6"/>
      <sheetData sheetId="7">
        <row r="8">
          <cell r="C8">
            <v>947</v>
          </cell>
          <cell r="E8">
            <v>208</v>
          </cell>
          <cell r="G8">
            <v>121</v>
          </cell>
        </row>
        <row r="9">
          <cell r="C9">
            <v>1</v>
          </cell>
          <cell r="E9">
            <v>6</v>
          </cell>
          <cell r="G9">
            <v>23</v>
          </cell>
        </row>
        <row r="11">
          <cell r="C11">
            <v>25</v>
          </cell>
          <cell r="E11">
            <v>43</v>
          </cell>
          <cell r="G11">
            <v>34</v>
          </cell>
        </row>
      </sheetData>
      <sheetData sheetId="8"/>
      <sheetData sheetId="9">
        <row r="8">
          <cell r="C8">
            <v>973</v>
          </cell>
          <cell r="E8">
            <v>199</v>
          </cell>
          <cell r="G8">
            <v>123</v>
          </cell>
        </row>
        <row r="9">
          <cell r="C9">
            <v>1</v>
          </cell>
          <cell r="E9">
            <v>6</v>
          </cell>
          <cell r="G9">
            <v>23</v>
          </cell>
        </row>
        <row r="11">
          <cell r="C11">
            <v>27</v>
          </cell>
          <cell r="E11">
            <v>42</v>
          </cell>
          <cell r="G11">
            <v>34</v>
          </cell>
        </row>
      </sheetData>
      <sheetData sheetId="10"/>
      <sheetData sheetId="11">
        <row r="8">
          <cell r="C8">
            <v>956</v>
          </cell>
          <cell r="E8">
            <v>202</v>
          </cell>
          <cell r="G8">
            <v>123</v>
          </cell>
        </row>
        <row r="9">
          <cell r="C9">
            <v>1</v>
          </cell>
          <cell r="E9">
            <v>5</v>
          </cell>
          <cell r="G9">
            <v>23</v>
          </cell>
        </row>
        <row r="11">
          <cell r="C11">
            <v>25</v>
          </cell>
          <cell r="E11">
            <v>44</v>
          </cell>
          <cell r="G11">
            <v>34</v>
          </cell>
        </row>
      </sheetData>
      <sheetData sheetId="12"/>
      <sheetData sheetId="13">
        <row r="8">
          <cell r="C8">
            <v>961</v>
          </cell>
          <cell r="E8">
            <v>207</v>
          </cell>
          <cell r="G8">
            <v>129</v>
          </cell>
        </row>
        <row r="9">
          <cell r="C9">
            <v>1</v>
          </cell>
          <cell r="E9">
            <v>5</v>
          </cell>
          <cell r="G9">
            <v>23</v>
          </cell>
        </row>
        <row r="11">
          <cell r="C11">
            <v>25</v>
          </cell>
          <cell r="E11">
            <v>44</v>
          </cell>
          <cell r="G11">
            <v>34</v>
          </cell>
        </row>
      </sheetData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มี.ค.63"/>
      <sheetName val="สรุปเม.ย.63"/>
      <sheetName val="สรุปพ.ค.63"/>
      <sheetName val="สรุปมิ.ย.63"/>
      <sheetName val="สรุปก.ค.63"/>
      <sheetName val="สรุปส.ค.63 "/>
      <sheetName val="สรุปก.ย.63"/>
      <sheetName val="Sheet3"/>
    </sheetNames>
    <sheetDataSet>
      <sheetData sheetId="0">
        <row r="8">
          <cell r="C8">
            <v>406</v>
          </cell>
          <cell r="E8">
            <v>136</v>
          </cell>
        </row>
        <row r="9">
          <cell r="C9">
            <v>3</v>
          </cell>
          <cell r="E9">
            <v>2</v>
          </cell>
        </row>
        <row r="11">
          <cell r="C11">
            <v>26</v>
          </cell>
          <cell r="E11">
            <v>14</v>
          </cell>
        </row>
      </sheetData>
      <sheetData sheetId="1">
        <row r="8">
          <cell r="C8">
            <v>405</v>
          </cell>
          <cell r="E8">
            <v>134</v>
          </cell>
        </row>
        <row r="9">
          <cell r="C9">
            <v>3</v>
          </cell>
          <cell r="E9">
            <v>2</v>
          </cell>
        </row>
        <row r="11">
          <cell r="C11">
            <v>13</v>
          </cell>
          <cell r="E11">
            <v>14</v>
          </cell>
        </row>
      </sheetData>
      <sheetData sheetId="2">
        <row r="8">
          <cell r="C8">
            <v>437</v>
          </cell>
          <cell r="E8">
            <v>135</v>
          </cell>
        </row>
        <row r="9">
          <cell r="C9">
            <v>4</v>
          </cell>
          <cell r="E9">
            <v>2</v>
          </cell>
        </row>
        <row r="11">
          <cell r="C11">
            <v>15</v>
          </cell>
          <cell r="E11">
            <v>13</v>
          </cell>
        </row>
      </sheetData>
      <sheetData sheetId="3">
        <row r="8">
          <cell r="C8">
            <v>412</v>
          </cell>
          <cell r="E8">
            <v>132</v>
          </cell>
        </row>
        <row r="9">
          <cell r="C9">
            <v>5</v>
          </cell>
          <cell r="E9">
            <v>2</v>
          </cell>
        </row>
        <row r="11">
          <cell r="C11">
            <v>13</v>
          </cell>
          <cell r="E11">
            <v>16</v>
          </cell>
        </row>
      </sheetData>
      <sheetData sheetId="4">
        <row r="8">
          <cell r="C8">
            <v>544</v>
          </cell>
          <cell r="E8">
            <v>119</v>
          </cell>
        </row>
        <row r="9">
          <cell r="C9">
            <v>1</v>
          </cell>
          <cell r="E9">
            <v>2</v>
          </cell>
        </row>
        <row r="11">
          <cell r="C11">
            <v>18</v>
          </cell>
          <cell r="E11">
            <v>16</v>
          </cell>
        </row>
      </sheetData>
      <sheetData sheetId="5">
        <row r="8">
          <cell r="C8">
            <v>493</v>
          </cell>
          <cell r="E8">
            <v>140</v>
          </cell>
        </row>
        <row r="9">
          <cell r="C9">
            <v>1</v>
          </cell>
          <cell r="E9">
            <v>2</v>
          </cell>
        </row>
        <row r="11">
          <cell r="C11">
            <v>13</v>
          </cell>
          <cell r="E11">
            <v>16</v>
          </cell>
        </row>
      </sheetData>
      <sheetData sheetId="6">
        <row r="8">
          <cell r="C8">
            <v>487</v>
          </cell>
          <cell r="E8">
            <v>143</v>
          </cell>
        </row>
        <row r="9">
          <cell r="C9">
            <v>1</v>
          </cell>
          <cell r="E9">
            <v>2</v>
          </cell>
        </row>
        <row r="11">
          <cell r="C11">
            <v>15</v>
          </cell>
          <cell r="E11">
            <v>14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BDAD-1374-4792-BEEE-6767388E2C6D}">
  <sheetPr>
    <tabColor rgb="FF00B050"/>
  </sheetPr>
  <dimension ref="A1:AO22"/>
  <sheetViews>
    <sheetView workbookViewId="0">
      <pane xSplit="3" ySplit="6" topLeftCell="AH7" activePane="bottomRight" state="frozen"/>
      <selection pane="topRight" activeCell="D1" sqref="D1"/>
      <selection pane="bottomLeft" activeCell="A7" sqref="A7"/>
      <selection pane="bottomRight" activeCell="AH3" sqref="AH3:AI3"/>
    </sheetView>
  </sheetViews>
  <sheetFormatPr defaultRowHeight="14.5"/>
  <cols>
    <col min="1" max="1" width="7.36328125" style="1" customWidth="1"/>
    <col min="2" max="2" width="13.54296875" customWidth="1"/>
    <col min="3" max="3" width="38.6328125" customWidth="1"/>
    <col min="4" max="4" width="10" style="2" customWidth="1"/>
    <col min="5" max="5" width="12.08984375" style="2" customWidth="1"/>
    <col min="6" max="6" width="10.90625" style="2" customWidth="1"/>
    <col min="7" max="7" width="11.81640625" style="2" customWidth="1"/>
    <col min="8" max="8" width="11" style="2" customWidth="1"/>
    <col min="9" max="9" width="10.08984375" style="2" customWidth="1"/>
    <col min="10" max="10" width="12.54296875" style="2" customWidth="1"/>
    <col min="11" max="11" width="10.08984375" style="2" customWidth="1"/>
    <col min="12" max="13" width="11" style="2" customWidth="1"/>
    <col min="14" max="14" width="10" style="2" customWidth="1"/>
    <col min="15" max="15" width="11" style="2" customWidth="1"/>
    <col min="16" max="16" width="10" style="2" customWidth="1"/>
    <col min="17" max="18" width="11" style="2" customWidth="1"/>
    <col min="19" max="19" width="10" style="2" customWidth="1"/>
    <col min="20" max="20" width="11" style="2" customWidth="1"/>
    <col min="21" max="21" width="10" style="2" customWidth="1"/>
    <col min="22" max="23" width="11" style="2" customWidth="1"/>
    <col min="24" max="24" width="10" style="2" customWidth="1"/>
    <col min="25" max="25" width="11" style="2" customWidth="1"/>
    <col min="26" max="26" width="10" style="2" customWidth="1"/>
    <col min="27" max="28" width="11" style="2" customWidth="1"/>
    <col min="29" max="29" width="10" style="2" customWidth="1"/>
    <col min="30" max="30" width="11" style="2" customWidth="1"/>
    <col min="31" max="31" width="10" style="2" customWidth="1"/>
    <col min="32" max="33" width="11" style="2" customWidth="1"/>
    <col min="34" max="34" width="10" style="2" customWidth="1"/>
    <col min="35" max="35" width="11" style="2" customWidth="1"/>
    <col min="36" max="36" width="10" style="2" customWidth="1"/>
    <col min="37" max="38" width="11" style="2" customWidth="1"/>
    <col min="39" max="39" width="12.26953125" style="2" customWidth="1"/>
    <col min="40" max="40" width="12.54296875" style="2" customWidth="1"/>
    <col min="41" max="41" width="12" style="2" bestFit="1" customWidth="1"/>
  </cols>
  <sheetData>
    <row r="1" spans="1:41" ht="18.5">
      <c r="A1" s="6" t="s">
        <v>2518</v>
      </c>
    </row>
    <row r="2" spans="1:41" ht="18.5" customHeight="1">
      <c r="A2" s="35" t="s">
        <v>0</v>
      </c>
      <c r="B2" s="35" t="s">
        <v>1</v>
      </c>
      <c r="C2" s="35" t="s">
        <v>2</v>
      </c>
      <c r="D2" s="33" t="s">
        <v>8</v>
      </c>
      <c r="E2" s="33"/>
      <c r="F2" s="33"/>
      <c r="G2" s="33"/>
      <c r="H2" s="33"/>
      <c r="I2" s="32" t="s">
        <v>11</v>
      </c>
      <c r="J2" s="32"/>
      <c r="K2" s="32"/>
      <c r="L2" s="32"/>
      <c r="M2" s="32"/>
      <c r="N2" s="33" t="s">
        <v>12</v>
      </c>
      <c r="O2" s="33"/>
      <c r="P2" s="33"/>
      <c r="Q2" s="33"/>
      <c r="R2" s="33"/>
      <c r="S2" s="32" t="s">
        <v>13</v>
      </c>
      <c r="T2" s="32"/>
      <c r="U2" s="32"/>
      <c r="V2" s="32"/>
      <c r="W2" s="32"/>
      <c r="X2" s="33" t="s">
        <v>14</v>
      </c>
      <c r="Y2" s="33"/>
      <c r="Z2" s="33"/>
      <c r="AA2" s="33"/>
      <c r="AB2" s="33"/>
      <c r="AC2" s="32" t="s">
        <v>15</v>
      </c>
      <c r="AD2" s="32"/>
      <c r="AE2" s="32"/>
      <c r="AF2" s="32"/>
      <c r="AG2" s="32"/>
      <c r="AH2" s="33" t="s">
        <v>16</v>
      </c>
      <c r="AI2" s="33"/>
      <c r="AJ2" s="33"/>
      <c r="AK2" s="33"/>
      <c r="AL2" s="33"/>
      <c r="AM2" s="32" t="s">
        <v>39</v>
      </c>
      <c r="AN2" s="32"/>
      <c r="AO2" s="32"/>
    </row>
    <row r="3" spans="1:41" ht="14" customHeight="1">
      <c r="A3" s="35"/>
      <c r="B3" s="35"/>
      <c r="C3" s="35"/>
      <c r="D3" s="33" t="s">
        <v>4</v>
      </c>
      <c r="E3" s="33"/>
      <c r="F3" s="33" t="s">
        <v>9</v>
      </c>
      <c r="G3" s="33"/>
      <c r="H3" s="34" t="s">
        <v>7</v>
      </c>
      <c r="I3" s="32" t="s">
        <v>4</v>
      </c>
      <c r="J3" s="32"/>
      <c r="K3" s="32" t="s">
        <v>9</v>
      </c>
      <c r="L3" s="32"/>
      <c r="M3" s="28" t="s">
        <v>7</v>
      </c>
      <c r="N3" s="33" t="s">
        <v>4</v>
      </c>
      <c r="O3" s="33"/>
      <c r="P3" s="33" t="s">
        <v>9</v>
      </c>
      <c r="Q3" s="33"/>
      <c r="R3" s="34" t="s">
        <v>7</v>
      </c>
      <c r="S3" s="32" t="s">
        <v>4</v>
      </c>
      <c r="T3" s="32"/>
      <c r="U3" s="32" t="s">
        <v>9</v>
      </c>
      <c r="V3" s="32"/>
      <c r="W3" s="28" t="s">
        <v>7</v>
      </c>
      <c r="X3" s="33" t="s">
        <v>4</v>
      </c>
      <c r="Y3" s="33"/>
      <c r="Z3" s="33" t="s">
        <v>9</v>
      </c>
      <c r="AA3" s="33"/>
      <c r="AB3" s="34" t="s">
        <v>7</v>
      </c>
      <c r="AC3" s="32" t="s">
        <v>4</v>
      </c>
      <c r="AD3" s="32"/>
      <c r="AE3" s="32" t="s">
        <v>9</v>
      </c>
      <c r="AF3" s="32"/>
      <c r="AG3" s="28" t="s">
        <v>7</v>
      </c>
      <c r="AH3" s="33" t="s">
        <v>4</v>
      </c>
      <c r="AI3" s="33"/>
      <c r="AJ3" s="33" t="s">
        <v>9</v>
      </c>
      <c r="AK3" s="33"/>
      <c r="AL3" s="34" t="s">
        <v>7</v>
      </c>
      <c r="AM3" s="27" t="s">
        <v>4</v>
      </c>
      <c r="AN3" s="27" t="s">
        <v>9</v>
      </c>
      <c r="AO3" s="28" t="s">
        <v>7</v>
      </c>
    </row>
    <row r="4" spans="1:41">
      <c r="A4" s="35"/>
      <c r="B4" s="35"/>
      <c r="C4" s="35"/>
      <c r="D4" s="9" t="s">
        <v>5</v>
      </c>
      <c r="E4" s="9" t="s">
        <v>3</v>
      </c>
      <c r="F4" s="9" t="s">
        <v>5</v>
      </c>
      <c r="G4" s="9" t="s">
        <v>3</v>
      </c>
      <c r="H4" s="34"/>
      <c r="I4" s="8" t="s">
        <v>5</v>
      </c>
      <c r="J4" s="8" t="s">
        <v>3</v>
      </c>
      <c r="K4" s="8" t="s">
        <v>5</v>
      </c>
      <c r="L4" s="8" t="s">
        <v>3</v>
      </c>
      <c r="M4" s="28"/>
      <c r="N4" s="9" t="s">
        <v>5</v>
      </c>
      <c r="O4" s="9" t="s">
        <v>3</v>
      </c>
      <c r="P4" s="9" t="s">
        <v>5</v>
      </c>
      <c r="Q4" s="9" t="s">
        <v>3</v>
      </c>
      <c r="R4" s="34"/>
      <c r="S4" s="8" t="s">
        <v>5</v>
      </c>
      <c r="T4" s="8" t="s">
        <v>3</v>
      </c>
      <c r="U4" s="8" t="s">
        <v>5</v>
      </c>
      <c r="V4" s="8" t="s">
        <v>3</v>
      </c>
      <c r="W4" s="28"/>
      <c r="X4" s="9" t="s">
        <v>5</v>
      </c>
      <c r="Y4" s="9" t="s">
        <v>3</v>
      </c>
      <c r="Z4" s="9" t="s">
        <v>5</v>
      </c>
      <c r="AA4" s="9" t="s">
        <v>3</v>
      </c>
      <c r="AB4" s="34"/>
      <c r="AC4" s="8" t="s">
        <v>5</v>
      </c>
      <c r="AD4" s="8" t="s">
        <v>3</v>
      </c>
      <c r="AE4" s="8" t="s">
        <v>5</v>
      </c>
      <c r="AF4" s="8" t="s">
        <v>3</v>
      </c>
      <c r="AG4" s="28"/>
      <c r="AH4" s="9" t="s">
        <v>5</v>
      </c>
      <c r="AI4" s="9" t="s">
        <v>3</v>
      </c>
      <c r="AJ4" s="9" t="s">
        <v>5</v>
      </c>
      <c r="AK4" s="9" t="s">
        <v>3</v>
      </c>
      <c r="AL4" s="34"/>
      <c r="AM4" s="27"/>
      <c r="AN4" s="27"/>
      <c r="AO4" s="28"/>
    </row>
    <row r="5" spans="1:41" hidden="1">
      <c r="A5" s="3"/>
      <c r="B5" s="4" t="s">
        <v>6</v>
      </c>
      <c r="C5" s="4" t="s">
        <v>10</v>
      </c>
      <c r="D5" s="5">
        <v>2429</v>
      </c>
      <c r="E5" s="5">
        <v>3643500</v>
      </c>
      <c r="F5" s="5">
        <v>3334</v>
      </c>
      <c r="G5" s="5">
        <f>F5*1000</f>
        <v>3334000</v>
      </c>
      <c r="H5" s="5">
        <f t="shared" ref="H5:H21" si="0">E5+G5</f>
        <v>6977500</v>
      </c>
      <c r="I5" s="5">
        <v>2433</v>
      </c>
      <c r="J5" s="5">
        <f>I5*1500</f>
        <v>3649500</v>
      </c>
      <c r="K5" s="5">
        <v>3391</v>
      </c>
      <c r="L5" s="5">
        <f>K5*1000</f>
        <v>3391000</v>
      </c>
      <c r="M5" s="5">
        <f t="shared" ref="M5:M21" si="1">J5+L5</f>
        <v>7040500</v>
      </c>
      <c r="N5" s="5">
        <v>2455</v>
      </c>
      <c r="O5" s="5">
        <f>N5*1500</f>
        <v>3682500</v>
      </c>
      <c r="P5" s="5">
        <v>3398</v>
      </c>
      <c r="Q5" s="5">
        <f>P5*1000</f>
        <v>3398000</v>
      </c>
      <c r="R5" s="5">
        <f t="shared" ref="R5:R21" si="2">O5+Q5</f>
        <v>7080500</v>
      </c>
      <c r="S5" s="5">
        <v>2526</v>
      </c>
      <c r="T5" s="5">
        <f>1500*S5</f>
        <v>3789000</v>
      </c>
      <c r="U5" s="5">
        <v>3367</v>
      </c>
      <c r="V5" s="5">
        <f>U5*1000</f>
        <v>3367000</v>
      </c>
      <c r="W5" s="5">
        <f>T5+V5</f>
        <v>7156000</v>
      </c>
      <c r="X5" s="5">
        <v>2433</v>
      </c>
      <c r="Y5" s="5">
        <f>X5*1500</f>
        <v>3649500</v>
      </c>
      <c r="Z5" s="5">
        <v>3450</v>
      </c>
      <c r="AA5" s="5">
        <f>Z5*1000</f>
        <v>3450000</v>
      </c>
      <c r="AB5" s="5">
        <f>Y5+AA5</f>
        <v>7099500</v>
      </c>
      <c r="AC5" s="5">
        <v>2436</v>
      </c>
      <c r="AD5" s="5">
        <f>AC5*1500</f>
        <v>3654000</v>
      </c>
      <c r="AE5" s="5">
        <v>3486</v>
      </c>
      <c r="AF5" s="5">
        <f>AE5*1000</f>
        <v>3486000</v>
      </c>
      <c r="AG5" s="5">
        <f>AD5+AF5</f>
        <v>7140000</v>
      </c>
      <c r="AH5" s="5">
        <f>AI5/1500</f>
        <v>2432</v>
      </c>
      <c r="AI5" s="5">
        <v>3648000</v>
      </c>
      <c r="AJ5" s="5">
        <v>3497</v>
      </c>
      <c r="AK5" s="5">
        <f>AJ5*1000</f>
        <v>3497000</v>
      </c>
      <c r="AL5" s="5">
        <f>AI5+AK5</f>
        <v>7145000</v>
      </c>
      <c r="AM5" s="5">
        <f>E5+J5+O5+T5+Y5+AD5+AI5</f>
        <v>25716000</v>
      </c>
      <c r="AN5" s="5">
        <f>G5+L5+Q5+V5+AA5+AF5+AK5</f>
        <v>23923000</v>
      </c>
      <c r="AO5" s="5">
        <f t="shared" ref="AO5:AO21" si="3">AM5+AN5</f>
        <v>49639000</v>
      </c>
    </row>
    <row r="6" spans="1:41" hidden="1">
      <c r="A6" s="3"/>
      <c r="B6" s="4" t="s">
        <v>6</v>
      </c>
      <c r="C6" s="4" t="s">
        <v>17</v>
      </c>
      <c r="D6" s="5">
        <v>52</v>
      </c>
      <c r="E6" s="5">
        <v>78000</v>
      </c>
      <c r="F6" s="5">
        <v>542</v>
      </c>
      <c r="G6" s="5">
        <v>542000</v>
      </c>
      <c r="H6" s="5">
        <f t="shared" si="0"/>
        <v>620000</v>
      </c>
      <c r="I6" s="5">
        <v>17</v>
      </c>
      <c r="J6" s="5">
        <v>25500</v>
      </c>
      <c r="K6" s="5">
        <v>595</v>
      </c>
      <c r="L6" s="5">
        <v>595000</v>
      </c>
      <c r="M6" s="5">
        <f t="shared" si="1"/>
        <v>620500</v>
      </c>
      <c r="N6" s="5">
        <v>19</v>
      </c>
      <c r="O6" s="5">
        <v>28500</v>
      </c>
      <c r="P6" s="5">
        <v>595</v>
      </c>
      <c r="Q6" s="5">
        <v>595000</v>
      </c>
      <c r="R6" s="5">
        <f t="shared" si="2"/>
        <v>623500</v>
      </c>
      <c r="S6" s="5">
        <v>102</v>
      </c>
      <c r="T6" s="5">
        <v>153000</v>
      </c>
      <c r="U6" s="5">
        <v>524</v>
      </c>
      <c r="V6" s="5">
        <v>524000</v>
      </c>
      <c r="W6" s="5">
        <f>T6+V6</f>
        <v>677000</v>
      </c>
      <c r="X6" s="5">
        <v>43</v>
      </c>
      <c r="Y6" s="5">
        <v>64500</v>
      </c>
      <c r="Z6" s="5">
        <v>577</v>
      </c>
      <c r="AA6" s="5">
        <v>577000</v>
      </c>
      <c r="AB6" s="5">
        <f>Y6+AA6</f>
        <v>641500</v>
      </c>
      <c r="AC6" s="5">
        <v>44</v>
      </c>
      <c r="AD6" s="5">
        <v>66000</v>
      </c>
      <c r="AE6" s="5">
        <v>584</v>
      </c>
      <c r="AF6" s="5">
        <v>584000</v>
      </c>
      <c r="AG6" s="5">
        <f>AD6+AF6</f>
        <v>650000</v>
      </c>
      <c r="AH6" s="5">
        <v>45</v>
      </c>
      <c r="AI6" s="5">
        <v>67500</v>
      </c>
      <c r="AJ6" s="5">
        <v>583</v>
      </c>
      <c r="AK6" s="5">
        <v>583000</v>
      </c>
      <c r="AL6" s="5">
        <f>AI6+AK6</f>
        <v>650500</v>
      </c>
      <c r="AM6" s="5">
        <f>E6+J6+O6+T6+Y6+AD6+AI6</f>
        <v>483000</v>
      </c>
      <c r="AN6" s="5">
        <f>G6+L6+Q6+V6+AA6+AF6+AK6</f>
        <v>4000000</v>
      </c>
      <c r="AO6" s="5">
        <f t="shared" si="3"/>
        <v>4483000</v>
      </c>
    </row>
    <row r="7" spans="1:41">
      <c r="A7" s="3">
        <v>1</v>
      </c>
      <c r="B7" s="4" t="s">
        <v>6</v>
      </c>
      <c r="C7" s="4" t="s">
        <v>36</v>
      </c>
      <c r="D7" s="5">
        <f>1696+5+27</f>
        <v>1728</v>
      </c>
      <c r="E7" s="5">
        <f>D7*1500</f>
        <v>2592000</v>
      </c>
      <c r="F7" s="5">
        <f>1067+116+127</f>
        <v>1310</v>
      </c>
      <c r="G7" s="5">
        <f>F7*1000</f>
        <v>1310000</v>
      </c>
      <c r="H7" s="5">
        <f t="shared" si="0"/>
        <v>3902000</v>
      </c>
      <c r="I7" s="5">
        <f>1668+5+30</f>
        <v>1703</v>
      </c>
      <c r="J7" s="5">
        <f>I7*1500</f>
        <v>2554500</v>
      </c>
      <c r="K7" s="5">
        <f>1100+118+124</f>
        <v>1342</v>
      </c>
      <c r="L7" s="5">
        <f>K7*1000</f>
        <v>1342000</v>
      </c>
      <c r="M7" s="5">
        <f t="shared" si="1"/>
        <v>3896500</v>
      </c>
      <c r="N7" s="5">
        <f>1683+5+32</f>
        <v>1720</v>
      </c>
      <c r="O7" s="5">
        <f>N7*1500</f>
        <v>2580000</v>
      </c>
      <c r="P7" s="5">
        <f>1093+119+124</f>
        <v>1336</v>
      </c>
      <c r="Q7" s="5">
        <f>P7*1000</f>
        <v>1336000</v>
      </c>
      <c r="R7" s="5">
        <f t="shared" si="2"/>
        <v>3916000</v>
      </c>
      <c r="S7" s="5">
        <f>1781+6+28</f>
        <v>1815</v>
      </c>
      <c r="T7" s="5">
        <f>S7*1500</f>
        <v>2722500</v>
      </c>
      <c r="U7" s="5">
        <f>1030+117+127</f>
        <v>1274</v>
      </c>
      <c r="V7" s="5">
        <f>U7*1000</f>
        <v>1274000</v>
      </c>
      <c r="W7" s="5">
        <f>T7+V7</f>
        <v>3996500</v>
      </c>
      <c r="X7" s="5">
        <f>1764+5+26</f>
        <v>1795</v>
      </c>
      <c r="Y7" s="5">
        <f>X7*1500</f>
        <v>2692500</v>
      </c>
      <c r="Z7" s="5">
        <f>1113+122+128</f>
        <v>1363</v>
      </c>
      <c r="AA7" s="5">
        <f>Z7*1000</f>
        <v>1363000</v>
      </c>
      <c r="AB7" s="5">
        <f>Y7+AA7</f>
        <v>4055500</v>
      </c>
      <c r="AC7" s="5">
        <f>1786+5+26</f>
        <v>1817</v>
      </c>
      <c r="AD7" s="5">
        <f>AC7*1500</f>
        <v>2725500</v>
      </c>
      <c r="AE7" s="5">
        <f>1124+121+129</f>
        <v>1374</v>
      </c>
      <c r="AF7" s="5">
        <f>AE7*1000</f>
        <v>1374000</v>
      </c>
      <c r="AG7" s="5">
        <f>AD7+AF7</f>
        <v>4099500</v>
      </c>
      <c r="AH7" s="5">
        <f>1790+5+26</f>
        <v>1821</v>
      </c>
      <c r="AI7" s="5">
        <f>AH7*1500</f>
        <v>2731500</v>
      </c>
      <c r="AJ7" s="5">
        <f>1128+119+129</f>
        <v>1376</v>
      </c>
      <c r="AK7" s="5">
        <f>AJ7*1000</f>
        <v>1376000</v>
      </c>
      <c r="AL7" s="5">
        <f>AI7+AK7</f>
        <v>4107500</v>
      </c>
      <c r="AM7" s="5">
        <f>E7+J7+O7+T7+Y7+AD7+AI7</f>
        <v>18598500</v>
      </c>
      <c r="AN7" s="5">
        <f>G7+L7+Q7+V7+AA7+AF7+AK7</f>
        <v>9375000</v>
      </c>
      <c r="AO7" s="5">
        <f t="shared" si="3"/>
        <v>27973500</v>
      </c>
    </row>
    <row r="8" spans="1:41">
      <c r="A8" s="3">
        <v>2</v>
      </c>
      <c r="B8" s="4" t="s">
        <v>6</v>
      </c>
      <c r="C8" s="4" t="s">
        <v>18</v>
      </c>
      <c r="D8" s="5">
        <f>'[1]สรุป มีค.63'!$C$7+'[1]สรุป มีค.63'!$C$8+'[1]สรุป มีค.63'!$C$10</f>
        <v>273</v>
      </c>
      <c r="E8" s="5">
        <f t="shared" ref="E8:E21" si="4">D8*1500</f>
        <v>409500</v>
      </c>
      <c r="F8" s="5">
        <f>'[1]สรุป มีค.63'!$E$7+'[1]สรุป มีค.63'!$E$8+'[1]สรุป มีค.63'!$E$10</f>
        <v>66</v>
      </c>
      <c r="G8" s="5">
        <f t="shared" ref="G8:G21" si="5">F8*1000</f>
        <v>66000</v>
      </c>
      <c r="H8" s="5">
        <f t="shared" si="0"/>
        <v>475500</v>
      </c>
      <c r="I8" s="5">
        <f>'[1]สรุป เมย.63'!$C$7+'[1]สรุป เมย.63'!$C$8+'[1]สรุป เมย.63'!$C$10</f>
        <v>388</v>
      </c>
      <c r="J8" s="5">
        <f t="shared" ref="J8:J21" si="6">I8*1500</f>
        <v>582000</v>
      </c>
      <c r="K8" s="5">
        <f>'[1]สรุป เมย.63'!$E$7+'[1]สรุป เมย.63'!$E$8+'[1]สรุป เมย.63'!$E$10</f>
        <v>70</v>
      </c>
      <c r="L8" s="5">
        <f t="shared" ref="L8:L21" si="7">K8*1000</f>
        <v>70000</v>
      </c>
      <c r="M8" s="5">
        <f t="shared" si="1"/>
        <v>652000</v>
      </c>
      <c r="N8" s="5">
        <f>'[1]สรุป พค.63'!$C$7+'[1]สรุป พค.63'!$C$8+'[1]สรุป พค.63'!$C$10</f>
        <v>237</v>
      </c>
      <c r="O8" s="5">
        <f t="shared" ref="O8:O21" si="8">N8*1500</f>
        <v>355500</v>
      </c>
      <c r="P8" s="5">
        <f>'[1]สรุป พค.63'!$E$7+'[1]สรุป พค.63'!$E$8+'[1]สรุป พค.63'!$E$10</f>
        <v>66</v>
      </c>
      <c r="Q8" s="5">
        <f t="shared" ref="Q8:Q21" si="9">P8*1000</f>
        <v>66000</v>
      </c>
      <c r="R8" s="5">
        <f t="shared" si="2"/>
        <v>421500</v>
      </c>
      <c r="S8" s="5">
        <f>'[1]สรุป มิย.63'!$C$7+'[1]สรุป มิย.63'!$C$8+'[1]สรุป มิย.63'!$C$10</f>
        <v>194</v>
      </c>
      <c r="T8" s="5">
        <f t="shared" ref="T8:T21" si="10">S8*1500</f>
        <v>291000</v>
      </c>
      <c r="U8" s="5">
        <f>'[1]สรุป มิย.63'!$E$7+'[1]สรุป มิย.63'!$E$8+'[1]สรุป มิย.63'!$E$10</f>
        <v>62</v>
      </c>
      <c r="V8" s="5">
        <f t="shared" ref="V8:V21" si="11">U8*1000</f>
        <v>62000</v>
      </c>
      <c r="W8" s="5">
        <f t="shared" ref="W8:W21" si="12">T8+V8</f>
        <v>353000</v>
      </c>
      <c r="X8" s="5">
        <f>'[1]สรุป กค.63'!$C$7+'[1]สรุป กค.63'!$C$8+'[1]สรุป กค.63'!$C$10</f>
        <v>209</v>
      </c>
      <c r="Y8" s="5">
        <f t="shared" ref="Y8:Y21" si="13">X8*1500</f>
        <v>313500</v>
      </c>
      <c r="Z8" s="5">
        <f>'[1]สรุป กค.63'!$E$7+'[1]สรุป กค.63'!$E$8+'[1]สรุป กค.63'!$E$10</f>
        <v>62</v>
      </c>
      <c r="AA8" s="5">
        <f t="shared" ref="AA8:AA21" si="14">Z8*1000</f>
        <v>62000</v>
      </c>
      <c r="AB8" s="5">
        <f t="shared" ref="AB8:AB21" si="15">Y8+AA8</f>
        <v>375500</v>
      </c>
      <c r="AC8" s="5">
        <f>'[1]สรุป สค.63'!$C$7+'[1]สรุป สค.63'!$C$8+'[1]สรุป สค.63'!$C$10</f>
        <v>202</v>
      </c>
      <c r="AD8" s="5">
        <f t="shared" ref="AD8:AD21" si="16">AC8*1500</f>
        <v>303000</v>
      </c>
      <c r="AE8" s="5">
        <f>'[1]สรุป สค.63'!$E$7+'[1]สรุป สค.63'!$E$8+'[1]สรุป สค.63'!$E$10</f>
        <v>92</v>
      </c>
      <c r="AF8" s="5">
        <f t="shared" ref="AF8:AF21" si="17">AE8*1000</f>
        <v>92000</v>
      </c>
      <c r="AG8" s="5">
        <f t="shared" ref="AG8:AG21" si="18">AD8+AF8</f>
        <v>395000</v>
      </c>
      <c r="AH8" s="5">
        <f>'[1]สรุป กย.63'!$C$7+'[1]สรุป กย.63'!$C$8+'[1]สรุป กย.63'!$C$10</f>
        <v>265</v>
      </c>
      <c r="AI8" s="5">
        <f t="shared" ref="AI8:AI21" si="19">AH8*1500</f>
        <v>397500</v>
      </c>
      <c r="AJ8" s="5">
        <f>'[1]สรุป กย.63'!$E$7+'[1]สรุป กย.63'!$E$8+'[1]สรุป กย.63'!$E$10</f>
        <v>65</v>
      </c>
      <c r="AK8" s="5">
        <f t="shared" ref="AK8:AK21" si="20">AJ8*1000</f>
        <v>65000</v>
      </c>
      <c r="AL8" s="5">
        <f t="shared" ref="AL8:AL21" si="21">AI8+AK8</f>
        <v>462500</v>
      </c>
      <c r="AM8" s="5">
        <f t="shared" ref="AM8:AM21" si="22">E8+J8+O8+T8+Y8+AD8+AI8</f>
        <v>2652000</v>
      </c>
      <c r="AN8" s="5">
        <f t="shared" ref="AN8:AN21" si="23">G8+L8+Q8+V8+AA8+AF8+AK8</f>
        <v>483000</v>
      </c>
      <c r="AO8" s="5">
        <f t="shared" si="3"/>
        <v>3135000</v>
      </c>
    </row>
    <row r="9" spans="1:41">
      <c r="A9" s="3">
        <v>3</v>
      </c>
      <c r="B9" s="4" t="s">
        <v>6</v>
      </c>
      <c r="C9" s="4" t="s">
        <v>17</v>
      </c>
      <c r="D9" s="5">
        <f>'[2]มี.ค(สรุป)'!$C$8+'[2]มี.ค(สรุป)'!$C$9+'[2]มี.ค(สรุป)'!$C$11</f>
        <v>51</v>
      </c>
      <c r="E9" s="5">
        <f t="shared" si="4"/>
        <v>76500</v>
      </c>
      <c r="F9" s="5">
        <f>'[2]มี.ค(สรุป)'!$E$8+'[2]มี.ค(สรุป)'!$E$9+'[2]มี.ค(สรุป)'!$E$11</f>
        <v>287</v>
      </c>
      <c r="G9" s="5">
        <f t="shared" si="5"/>
        <v>287000</v>
      </c>
      <c r="H9" s="5">
        <f t="shared" si="0"/>
        <v>363500</v>
      </c>
      <c r="I9" s="5">
        <f>'[2]เม.ย(สรุป) '!$C$8+'[2]เม.ย(สรุป) '!$C$9+'[2]เม.ย(สรุป) '!$C$11</f>
        <v>17</v>
      </c>
      <c r="J9" s="5">
        <f t="shared" si="6"/>
        <v>25500</v>
      </c>
      <c r="K9" s="5">
        <f>'[2]เม.ย(สรุป) '!$E$8+'[2]เม.ย(สรุป) '!$E$9+'[2]เม.ย(สรุป) '!$E$11</f>
        <v>320</v>
      </c>
      <c r="L9" s="5">
        <f t="shared" si="7"/>
        <v>320000</v>
      </c>
      <c r="M9" s="5">
        <f t="shared" si="1"/>
        <v>345500</v>
      </c>
      <c r="N9" s="5">
        <f>'[2]พ.ค.(สรุป)'!$C$8+'[2]พ.ค.(สรุป)'!$C$9+'[2]พ.ค.(สรุป)'!$C$11</f>
        <v>19</v>
      </c>
      <c r="O9" s="5">
        <f t="shared" si="8"/>
        <v>28500</v>
      </c>
      <c r="P9" s="5">
        <f>'[2]พ.ค.(สรุป)'!$E$8+'[2]พ.ค.(สรุป)'!$E$9+'[2]พ.ค.(สรุป)'!$E$11</f>
        <v>319</v>
      </c>
      <c r="Q9" s="5">
        <f t="shared" si="9"/>
        <v>319000</v>
      </c>
      <c r="R9" s="5">
        <f t="shared" si="2"/>
        <v>347500</v>
      </c>
      <c r="S9" s="5">
        <f>'[2]มิ.ย.(สรุป)'!$C$8+'[2]มิ.ย.(สรุป)'!$C$9+'[2]มิ.ย.(สรุป)'!$C$11</f>
        <v>96</v>
      </c>
      <c r="T9" s="5">
        <f t="shared" si="10"/>
        <v>144000</v>
      </c>
      <c r="U9" s="5">
        <f>'[2]มิ.ย.(สรุป)'!$E$8+'[2]มิ.ย.(สรุป)'!$E$9+'[2]มิ.ย.(สรุป)'!$E$11</f>
        <v>247</v>
      </c>
      <c r="V9" s="5">
        <f t="shared" si="11"/>
        <v>247000</v>
      </c>
      <c r="W9" s="5">
        <f t="shared" si="12"/>
        <v>391000</v>
      </c>
      <c r="X9" s="5">
        <f>'[2]ก.ค.(สรุป)'!$C$8</f>
        <v>38</v>
      </c>
      <c r="Y9" s="5">
        <f t="shared" si="13"/>
        <v>57000</v>
      </c>
      <c r="Z9" s="5">
        <f>'[2]ก.ค.(สรุป)'!$E$8+'[2]ก.ค.(สรุป)'!$E$9+'[2]ก.ค.(สรุป)'!$E$11</f>
        <v>302</v>
      </c>
      <c r="AA9" s="5">
        <f t="shared" si="14"/>
        <v>302000</v>
      </c>
      <c r="AB9" s="5">
        <f t="shared" si="15"/>
        <v>359000</v>
      </c>
      <c r="AC9" s="5">
        <f>'[2]ส.ค.(สรุป)'!$C$8</f>
        <v>39</v>
      </c>
      <c r="AD9" s="5">
        <f t="shared" si="16"/>
        <v>58500</v>
      </c>
      <c r="AE9" s="5">
        <f>'[2]ส.ค.(สรุป)'!$E$8+'[2]ส.ค.(สรุป)'!$E$9+'[2]ส.ค.(สรุป)'!$E$11</f>
        <v>302</v>
      </c>
      <c r="AF9" s="5">
        <f t="shared" si="17"/>
        <v>302000</v>
      </c>
      <c r="AG9" s="5">
        <f t="shared" si="18"/>
        <v>360500</v>
      </c>
      <c r="AH9" s="5">
        <f>'[2]ก.ย.(สรุป)'!$C$8</f>
        <v>40</v>
      </c>
      <c r="AI9" s="5">
        <f t="shared" si="19"/>
        <v>60000</v>
      </c>
      <c r="AJ9" s="5">
        <f>'[2]ก.ย.(สรุป)'!$E$8+'[2]ก.ย.(สรุป)'!$E$9+'[2]ก.ย.(สรุป)'!$E$11</f>
        <v>301</v>
      </c>
      <c r="AK9" s="5">
        <f t="shared" si="20"/>
        <v>301000</v>
      </c>
      <c r="AL9" s="5">
        <f t="shared" si="21"/>
        <v>361000</v>
      </c>
      <c r="AM9" s="5">
        <f t="shared" si="22"/>
        <v>450000</v>
      </c>
      <c r="AN9" s="5">
        <f t="shared" si="23"/>
        <v>2078000</v>
      </c>
      <c r="AO9" s="5">
        <f t="shared" si="3"/>
        <v>2528000</v>
      </c>
    </row>
    <row r="10" spans="1:41">
      <c r="A10" s="3">
        <v>4</v>
      </c>
      <c r="B10" s="4" t="s">
        <v>19</v>
      </c>
      <c r="C10" s="4" t="s">
        <v>37</v>
      </c>
      <c r="D10" s="5">
        <f>[3]ภาพรวมสกลนคร!$C$7+[3]ภาพรวมสกลนคร!$C$8+[3]ภาพรวมสกลนคร!$C$10</f>
        <v>1787</v>
      </c>
      <c r="E10" s="5">
        <f t="shared" si="4"/>
        <v>2680500</v>
      </c>
      <c r="F10" s="5">
        <f>[3]ภาพรวมสกลนคร!$E$7+[3]ภาพรวมสกลนคร!$E$8+[3]ภาพรวมสกลนคร!$E$10</f>
        <v>468</v>
      </c>
      <c r="G10" s="5">
        <f t="shared" si="5"/>
        <v>468000</v>
      </c>
      <c r="H10" s="5">
        <f t="shared" si="0"/>
        <v>3148500</v>
      </c>
      <c r="I10" s="5">
        <f>[3]ภาพรวมสกลนคร!$C$27+[3]ภาพรวมสกลนคร!$C$28+[3]ภาพรวมสกลนคร!$C$30</f>
        <v>1775</v>
      </c>
      <c r="J10" s="5">
        <f t="shared" si="6"/>
        <v>2662500</v>
      </c>
      <c r="K10" s="5">
        <f>[3]ภาพรวมสกลนคร!$E$27+[3]ภาพรวมสกลนคร!$E$28+[3]ภาพรวมสกลนคร!$E$30</f>
        <v>480</v>
      </c>
      <c r="L10" s="5">
        <f t="shared" si="7"/>
        <v>480000</v>
      </c>
      <c r="M10" s="5">
        <f t="shared" si="1"/>
        <v>3142500</v>
      </c>
      <c r="N10" s="5">
        <f>[3]ภาพรวมสกลนคร!$C$47+[3]ภาพรวมสกลนคร!$C$48+[3]ภาพรวมสกลนคร!$C$50</f>
        <v>1769</v>
      </c>
      <c r="O10" s="5">
        <f t="shared" si="8"/>
        <v>2653500</v>
      </c>
      <c r="P10" s="5">
        <f>[3]ภาพรวมสกลนคร!$E$47+[3]ภาพรวมสกลนคร!$E$48+[3]ภาพรวมสกลนคร!$E$50</f>
        <v>496</v>
      </c>
      <c r="Q10" s="5">
        <f t="shared" si="9"/>
        <v>496000</v>
      </c>
      <c r="R10" s="5">
        <f t="shared" si="2"/>
        <v>3149500</v>
      </c>
      <c r="S10" s="5">
        <f>[3]ภาพรวมสกลนคร!$C$67+[3]ภาพรวมสกลนคร!$C$68+[3]ภาพรวมสกลนคร!$C$70</f>
        <v>1854</v>
      </c>
      <c r="T10" s="5">
        <f t="shared" si="10"/>
        <v>2781000</v>
      </c>
      <c r="U10" s="5">
        <f>[3]ภาพรวมสกลนคร!$E$67+[3]ภาพรวมสกลนคร!$E$68+[3]ภาพรวมสกลนคร!$E$70</f>
        <v>508</v>
      </c>
      <c r="V10" s="5">
        <f t="shared" si="11"/>
        <v>508000</v>
      </c>
      <c r="W10" s="5">
        <f t="shared" si="12"/>
        <v>3289000</v>
      </c>
      <c r="X10" s="5">
        <f>[3]ภาพรวมสกลนคร!$C$87+[3]ภาพรวมสกลนคร!$C$88+[3]ภาพรวมสกลนคร!$C$90</f>
        <v>1913</v>
      </c>
      <c r="Y10" s="5">
        <f t="shared" si="13"/>
        <v>2869500</v>
      </c>
      <c r="Z10" s="5">
        <f>[3]ภาพรวมสกลนคร!$E$87+[3]ภาพรวมสกลนคร!$E$88+[3]ภาพรวมสกลนคร!$E$90</f>
        <v>533</v>
      </c>
      <c r="AA10" s="5">
        <f t="shared" si="14"/>
        <v>533000</v>
      </c>
      <c r="AB10" s="5">
        <f t="shared" si="15"/>
        <v>3402500</v>
      </c>
      <c r="AC10" s="5">
        <f>[3]ภาพรวมสกลนคร!$C$107+[3]ภาพรวมสกลนคร!$C$108+[3]ภาพรวมสกลนคร!$C$110</f>
        <v>1943</v>
      </c>
      <c r="AD10" s="5">
        <f t="shared" si="16"/>
        <v>2914500</v>
      </c>
      <c r="AE10" s="5">
        <f>[3]ภาพรวมสกลนคร!$E$107+[3]ภาพรวมสกลนคร!$E$108+[3]ภาพรวมสกลนคร!$E$110</f>
        <v>534</v>
      </c>
      <c r="AF10" s="5">
        <f t="shared" si="17"/>
        <v>534000</v>
      </c>
      <c r="AG10" s="5">
        <f t="shared" si="18"/>
        <v>3448500</v>
      </c>
      <c r="AH10" s="5">
        <f>[3]ภาพรวมสกลนคร!$C$127+[3]ภาพรวมสกลนคร!$C$128+[3]ภาพรวมสกลนคร!$C$130</f>
        <v>1949</v>
      </c>
      <c r="AI10" s="5">
        <f t="shared" si="19"/>
        <v>2923500</v>
      </c>
      <c r="AJ10" s="5">
        <f>[3]ภาพรวมสกลนคร!$E$127+[3]ภาพรวมสกลนคร!$E$128+[3]ภาพรวมสกลนคร!$E$130</f>
        <v>539</v>
      </c>
      <c r="AK10" s="5">
        <f t="shared" si="20"/>
        <v>539000</v>
      </c>
      <c r="AL10" s="5">
        <f t="shared" si="21"/>
        <v>3462500</v>
      </c>
      <c r="AM10" s="5">
        <f t="shared" si="22"/>
        <v>19485000</v>
      </c>
      <c r="AN10" s="5">
        <f t="shared" si="23"/>
        <v>3558000</v>
      </c>
      <c r="AO10" s="5">
        <f t="shared" si="3"/>
        <v>23043000</v>
      </c>
    </row>
    <row r="11" spans="1:41">
      <c r="A11" s="3">
        <v>5</v>
      </c>
      <c r="B11" s="4" t="s">
        <v>19</v>
      </c>
      <c r="C11" s="4" t="s">
        <v>21</v>
      </c>
      <c r="D11" s="5">
        <f>174+5+12</f>
        <v>191</v>
      </c>
      <c r="E11" s="5">
        <f t="shared" si="4"/>
        <v>286500</v>
      </c>
      <c r="F11" s="5">
        <f>8+1+6</f>
        <v>15</v>
      </c>
      <c r="G11" s="5">
        <f t="shared" si="5"/>
        <v>15000</v>
      </c>
      <c r="H11" s="5">
        <f t="shared" si="0"/>
        <v>301500</v>
      </c>
      <c r="I11" s="5">
        <f>252+15+17</f>
        <v>284</v>
      </c>
      <c r="J11" s="5">
        <f t="shared" si="6"/>
        <v>426000</v>
      </c>
      <c r="K11" s="5">
        <f>8+1+6</f>
        <v>15</v>
      </c>
      <c r="L11" s="5">
        <f t="shared" si="7"/>
        <v>15000</v>
      </c>
      <c r="M11" s="5">
        <f t="shared" si="1"/>
        <v>441000</v>
      </c>
      <c r="N11" s="5">
        <f>197+10+17</f>
        <v>224</v>
      </c>
      <c r="O11" s="5">
        <f t="shared" si="8"/>
        <v>336000</v>
      </c>
      <c r="P11" s="5">
        <f>8+1+6</f>
        <v>15</v>
      </c>
      <c r="Q11" s="5">
        <f t="shared" si="9"/>
        <v>15000</v>
      </c>
      <c r="R11" s="5">
        <f t="shared" si="2"/>
        <v>351000</v>
      </c>
      <c r="S11" s="5">
        <f>188+9+16</f>
        <v>213</v>
      </c>
      <c r="T11" s="5">
        <f t="shared" si="10"/>
        <v>319500</v>
      </c>
      <c r="U11" s="5">
        <f>8+1+6</f>
        <v>15</v>
      </c>
      <c r="V11" s="5">
        <f t="shared" si="11"/>
        <v>15000</v>
      </c>
      <c r="W11" s="5">
        <f t="shared" si="12"/>
        <v>334500</v>
      </c>
      <c r="X11" s="5">
        <f>201+2+13</f>
        <v>216</v>
      </c>
      <c r="Y11" s="5">
        <f t="shared" si="13"/>
        <v>324000</v>
      </c>
      <c r="Z11" s="5">
        <f>8+1+6</f>
        <v>15</v>
      </c>
      <c r="AA11" s="5">
        <f t="shared" si="14"/>
        <v>15000</v>
      </c>
      <c r="AB11" s="5">
        <f t="shared" si="15"/>
        <v>339000</v>
      </c>
      <c r="AC11" s="5">
        <f>184+7+14</f>
        <v>205</v>
      </c>
      <c r="AD11" s="5">
        <f t="shared" si="16"/>
        <v>307500</v>
      </c>
      <c r="AE11" s="5">
        <f>8+1+6</f>
        <v>15</v>
      </c>
      <c r="AF11" s="5">
        <f t="shared" si="17"/>
        <v>15000</v>
      </c>
      <c r="AG11" s="5">
        <f t="shared" si="18"/>
        <v>322500</v>
      </c>
      <c r="AH11" s="5">
        <f>189+1+13</f>
        <v>203</v>
      </c>
      <c r="AI11" s="5">
        <f t="shared" si="19"/>
        <v>304500</v>
      </c>
      <c r="AJ11" s="5">
        <f>8+1+6</f>
        <v>15</v>
      </c>
      <c r="AK11" s="5">
        <f t="shared" si="20"/>
        <v>15000</v>
      </c>
      <c r="AL11" s="5">
        <f t="shared" si="21"/>
        <v>319500</v>
      </c>
      <c r="AM11" s="5">
        <f t="shared" si="22"/>
        <v>2304000</v>
      </c>
      <c r="AN11" s="5">
        <f t="shared" si="23"/>
        <v>105000</v>
      </c>
      <c r="AO11" s="5">
        <f t="shared" si="3"/>
        <v>2409000</v>
      </c>
    </row>
    <row r="12" spans="1:41">
      <c r="A12" s="3">
        <v>6</v>
      </c>
      <c r="B12" s="4" t="s">
        <v>20</v>
      </c>
      <c r="C12" s="4" t="s">
        <v>22</v>
      </c>
      <c r="D12" s="5">
        <f>'[4]2_มีนาคม63'!$C$7+'[4]2_มีนาคม63'!$C$8+'[4]2_มีนาคม63'!$C$10</f>
        <v>1131</v>
      </c>
      <c r="E12" s="5">
        <f t="shared" si="4"/>
        <v>1696500</v>
      </c>
      <c r="F12" s="5">
        <f>'[4]2_มีนาคม63'!$E$7+'[4]2_มีนาคม63'!$E$8+'[4]2_มีนาคม63'!$E$10</f>
        <v>607</v>
      </c>
      <c r="G12" s="5">
        <f t="shared" si="5"/>
        <v>607000</v>
      </c>
      <c r="H12" s="5">
        <f t="shared" si="0"/>
        <v>2303500</v>
      </c>
      <c r="I12" s="5">
        <f>'[4]2_เมษายน63'!$C$7+'[4]2_เมษายน63'!$C$8+'[4]2_เมษายน63'!$C$10</f>
        <v>708</v>
      </c>
      <c r="J12" s="5">
        <f t="shared" si="6"/>
        <v>1062000</v>
      </c>
      <c r="K12" s="5">
        <f>'[4]2_เมษายน63'!$E$7+'[4]2_เมษายน63'!$E$8+'[4]2_เมษายน63'!$E$10</f>
        <v>528</v>
      </c>
      <c r="L12" s="5">
        <f t="shared" si="7"/>
        <v>528000</v>
      </c>
      <c r="M12" s="5">
        <f t="shared" si="1"/>
        <v>1590000</v>
      </c>
      <c r="N12" s="5">
        <f>'[4]2_พฤษภาคม63'!$C$7+'[4]2_พฤษภาคม63'!$C$8+'[4]2_พฤษภาคม63'!$C$10</f>
        <v>675</v>
      </c>
      <c r="O12" s="5">
        <f t="shared" si="8"/>
        <v>1012500</v>
      </c>
      <c r="P12" s="5">
        <f>'[4]2_พฤษภาคม63'!$E$7+'[4]2_พฤษภาคม63'!$E$8+'[4]2_พฤษภาคม63'!$E$10</f>
        <v>544</v>
      </c>
      <c r="Q12" s="5">
        <f t="shared" si="9"/>
        <v>544000</v>
      </c>
      <c r="R12" s="5">
        <f t="shared" si="2"/>
        <v>1556500</v>
      </c>
      <c r="S12" s="5">
        <f>'[4]2_มิถุนายน63'!$C$7+'[4]2_มิถุนายน63'!$C$8+'[4]2_มิถุนายน63'!$C$10</f>
        <v>694</v>
      </c>
      <c r="T12" s="5">
        <f t="shared" si="10"/>
        <v>1041000</v>
      </c>
      <c r="U12" s="5">
        <f>'[4]2_มิถุนายน63'!$E$7+'[4]2_มิถุนายน63'!$E$8+'[4]2_มิถุนายน63'!$E$10</f>
        <v>529</v>
      </c>
      <c r="V12" s="5">
        <f t="shared" si="11"/>
        <v>529000</v>
      </c>
      <c r="W12" s="5">
        <f t="shared" si="12"/>
        <v>1570000</v>
      </c>
      <c r="X12" s="5">
        <f>'[4]2_กรกฎาคม63'!$C$7+'[4]2_กรกฎาคม63'!$C$8+'[4]2_กรกฎาคม63'!$C$10</f>
        <v>735</v>
      </c>
      <c r="Y12" s="5">
        <f t="shared" si="13"/>
        <v>1102500</v>
      </c>
      <c r="Z12" s="5">
        <f>'[4]2_กรกฎาคม63'!$E$7+'[4]2_กรกฎาคม63'!$E$8+'[4]2_กรกฎาคม63'!$E$10</f>
        <v>545</v>
      </c>
      <c r="AA12" s="5">
        <f t="shared" si="14"/>
        <v>545000</v>
      </c>
      <c r="AB12" s="5">
        <f t="shared" si="15"/>
        <v>1647500</v>
      </c>
      <c r="AC12" s="5">
        <f>'[4]2_สิงหาคม'!$C$7+'[4]2_สิงหาคม'!$C$8+'[4]2_สิงหาคม'!$C$10</f>
        <v>735</v>
      </c>
      <c r="AD12" s="5">
        <f t="shared" si="16"/>
        <v>1102500</v>
      </c>
      <c r="AE12" s="5">
        <f>'[4]2_สิงหาคม'!$E$7+'[4]2_สิงหาคม'!$E$8+'[4]2_สิงหาคม'!$E$10</f>
        <v>545</v>
      </c>
      <c r="AF12" s="5">
        <f t="shared" si="17"/>
        <v>545000</v>
      </c>
      <c r="AG12" s="5">
        <f t="shared" si="18"/>
        <v>1647500</v>
      </c>
      <c r="AH12" s="5">
        <f>'[4]2_กันยายน63'!$C$7+'[4]2_กันยายน63'!$C$8+'[4]2_กันยายน63'!$C$10</f>
        <v>719</v>
      </c>
      <c r="AI12" s="5">
        <f t="shared" si="19"/>
        <v>1078500</v>
      </c>
      <c r="AJ12" s="5">
        <f>'[4]2_กันยายน63'!$E$7+'[4]2_กันยายน63'!$E$8+'[4]2_กันยายน63'!$E$10</f>
        <v>550</v>
      </c>
      <c r="AK12" s="5">
        <f t="shared" si="20"/>
        <v>550000</v>
      </c>
      <c r="AL12" s="5">
        <f t="shared" si="21"/>
        <v>1628500</v>
      </c>
      <c r="AM12" s="5">
        <f t="shared" si="22"/>
        <v>8095500</v>
      </c>
      <c r="AN12" s="5">
        <f t="shared" si="23"/>
        <v>3848000</v>
      </c>
      <c r="AO12" s="5">
        <f t="shared" si="3"/>
        <v>11943500</v>
      </c>
    </row>
    <row r="13" spans="1:41">
      <c r="A13" s="3">
        <v>7</v>
      </c>
      <c r="B13" s="4" t="s">
        <v>20</v>
      </c>
      <c r="C13" s="4" t="s">
        <v>23</v>
      </c>
      <c r="D13" s="5">
        <f>[5]มี.ค.63!$H$839+[5]มี.ค.63!$I$839+[5]มี.ค.63!$K$839</f>
        <v>521</v>
      </c>
      <c r="E13" s="5">
        <f t="shared" si="4"/>
        <v>781500</v>
      </c>
      <c r="F13" s="5"/>
      <c r="G13" s="5">
        <f t="shared" si="5"/>
        <v>0</v>
      </c>
      <c r="H13" s="5">
        <f t="shared" si="0"/>
        <v>781500</v>
      </c>
      <c r="I13" s="5">
        <f>[5]เม.ย.63!$H$839+[5]เม.ย.63!$I$839+[5]เม.ย.63!$K$839</f>
        <v>521</v>
      </c>
      <c r="J13" s="5">
        <f t="shared" si="6"/>
        <v>781500</v>
      </c>
      <c r="K13" s="5"/>
      <c r="L13" s="5">
        <f t="shared" si="7"/>
        <v>0</v>
      </c>
      <c r="M13" s="5">
        <f t="shared" si="1"/>
        <v>781500</v>
      </c>
      <c r="N13" s="5">
        <f>'[5]พ.ค. 63'!$H$839+'[5]พ.ค. 63'!$I$839+'[5]พ.ค. 63'!$K$839</f>
        <v>521</v>
      </c>
      <c r="O13" s="5">
        <f t="shared" si="8"/>
        <v>781500</v>
      </c>
      <c r="P13" s="5"/>
      <c r="Q13" s="5">
        <f t="shared" si="9"/>
        <v>0</v>
      </c>
      <c r="R13" s="5">
        <f t="shared" si="2"/>
        <v>781500</v>
      </c>
      <c r="S13" s="5">
        <f>'[5]มิ.ย. 63'!$H$839+'[5]มิ.ย. 63'!$I$839+'[5]มิ.ย. 63'!$K$839</f>
        <v>521</v>
      </c>
      <c r="T13" s="5">
        <f t="shared" si="10"/>
        <v>781500</v>
      </c>
      <c r="U13" s="5"/>
      <c r="V13" s="5">
        <f t="shared" si="11"/>
        <v>0</v>
      </c>
      <c r="W13" s="5">
        <f t="shared" si="12"/>
        <v>781500</v>
      </c>
      <c r="X13" s="5">
        <v>521</v>
      </c>
      <c r="Y13" s="5">
        <f t="shared" si="13"/>
        <v>781500</v>
      </c>
      <c r="Z13" s="5"/>
      <c r="AA13" s="5">
        <f t="shared" si="14"/>
        <v>0</v>
      </c>
      <c r="AB13" s="5">
        <f t="shared" si="15"/>
        <v>781500</v>
      </c>
      <c r="AC13" s="5">
        <v>521</v>
      </c>
      <c r="AD13" s="5">
        <f t="shared" si="16"/>
        <v>781500</v>
      </c>
      <c r="AE13" s="5"/>
      <c r="AF13" s="5">
        <f t="shared" si="17"/>
        <v>0</v>
      </c>
      <c r="AG13" s="5">
        <f t="shared" si="18"/>
        <v>781500</v>
      </c>
      <c r="AH13" s="5">
        <v>521</v>
      </c>
      <c r="AI13" s="5">
        <f t="shared" si="19"/>
        <v>781500</v>
      </c>
      <c r="AJ13" s="5"/>
      <c r="AK13" s="5">
        <f t="shared" si="20"/>
        <v>0</v>
      </c>
      <c r="AL13" s="5">
        <f t="shared" si="21"/>
        <v>781500</v>
      </c>
      <c r="AM13" s="5">
        <f t="shared" si="22"/>
        <v>5470500</v>
      </c>
      <c r="AN13" s="5">
        <f t="shared" si="23"/>
        <v>0</v>
      </c>
      <c r="AO13" s="5">
        <f t="shared" si="3"/>
        <v>5470500</v>
      </c>
    </row>
    <row r="14" spans="1:41">
      <c r="A14" s="3">
        <v>8</v>
      </c>
      <c r="B14" s="4" t="s">
        <v>24</v>
      </c>
      <c r="C14" s="4" t="s">
        <v>25</v>
      </c>
      <c r="D14" s="5">
        <f>'[6]หมายเลข2 มี.ค.63'!$C$9+'[6]หมายเลข2 มี.ค.63'!$C$10+'[6]หมายเลข2 มี.ค.63'!$C$12</f>
        <v>930</v>
      </c>
      <c r="E14" s="5">
        <f t="shared" si="4"/>
        <v>1395000</v>
      </c>
      <c r="F14" s="5">
        <f>'[6]หมายเลข2 มี.ค.63'!$E$9+'[6]หมายเลข2 มี.ค.63'!$E$10+'[6]หมายเลข2 มี.ค.63'!$E$12+'[6]หมายเลข2 มี.ค.63'!$G$9+'[6]หมายเลข2 มี.ค.63'!$G$10+'[6]หมายเลข2 มี.ค.63'!$G$12</f>
        <v>314</v>
      </c>
      <c r="G14" s="5">
        <f t="shared" si="5"/>
        <v>314000</v>
      </c>
      <c r="H14" s="5">
        <f t="shared" si="0"/>
        <v>1709000</v>
      </c>
      <c r="I14" s="5">
        <f>'[6]หมายเลข2 เม.ย.63'!$C$9+'[6]หมายเลข2 เม.ย.63'!$C$10+'[6]หมายเลข2 เม.ย.63'!$C$12</f>
        <v>981</v>
      </c>
      <c r="J14" s="5">
        <f t="shared" si="6"/>
        <v>1471500</v>
      </c>
      <c r="K14" s="5">
        <f>'[6]หมายเลข2 เม.ย.63'!$E$9+'[6]หมายเลข2 เม.ย.63'!$E$10+'[6]หมายเลข2 เม.ย.63'!$E$12+'[6]หมายเลข2 เม.ย.63'!$G$9+'[6]หมายเลข2 เม.ย.63'!$G$10+'[6]หมายเลข2 เม.ย.63'!$G$12</f>
        <v>318</v>
      </c>
      <c r="L14" s="5">
        <f t="shared" si="7"/>
        <v>318000</v>
      </c>
      <c r="M14" s="5">
        <f t="shared" si="1"/>
        <v>1789500</v>
      </c>
      <c r="N14" s="5">
        <f>'[6]หมายเลข2 พ.ค.63'!$C$9+'[6]หมายเลข2 พ.ค.63'!$C$10+'[6]หมายเลข2 พ.ค.63'!$C$12</f>
        <v>984</v>
      </c>
      <c r="O14" s="5">
        <f t="shared" si="8"/>
        <v>1476000</v>
      </c>
      <c r="P14" s="5">
        <f>'[6]หมายเลข2 พ.ค.63'!$E$9+'[6]หมายเลข2 พ.ค.63'!$E$10+'[6]หมายเลข2 พ.ค.63'!$E$12+'[6]หมายเลข2 พ.ค.63'!$G$9+'[6]หมายเลข2 พ.ค.63'!$G$10+'[6]หมายเลข2 พ.ค.63'!$G$12</f>
        <v>319</v>
      </c>
      <c r="Q14" s="5">
        <f t="shared" si="9"/>
        <v>319000</v>
      </c>
      <c r="R14" s="5">
        <f t="shared" si="2"/>
        <v>1795000</v>
      </c>
      <c r="S14" s="5">
        <f>'[6]หมายเลข2 มิ.ย.63'!$C$9+'[6]หมายเลข2 มิ.ย.63'!$C$10+'[6]หมายเลข2 มิ.ย.63'!$C$12</f>
        <v>990</v>
      </c>
      <c r="T14" s="5">
        <f t="shared" si="10"/>
        <v>1485000</v>
      </c>
      <c r="U14" s="5">
        <f>'[6]หมายเลข2 มิ.ย.63'!$E$9+'[6]หมายเลข2 มิ.ย.63'!$E$10+'[6]หมายเลข2 มิ.ย.63'!$E$12+'[6]หมายเลข2 มิ.ย.63'!$G$9+'[6]หมายเลข2 มิ.ย.63'!$G$10+'[6]หมายเลข2 มิ.ย.63'!$G$12</f>
        <v>318</v>
      </c>
      <c r="V14" s="5">
        <f t="shared" si="11"/>
        <v>318000</v>
      </c>
      <c r="W14" s="5">
        <f t="shared" si="12"/>
        <v>1803000</v>
      </c>
      <c r="X14" s="5">
        <f>'[6]หมายเลข2 ก.ค.63'!$C$9+'[6]หมายเลข2 ก.ค.63'!$C$10+'[6]หมายเลข2 ก.ค.63'!$C$12</f>
        <v>989</v>
      </c>
      <c r="Y14" s="5">
        <f t="shared" si="13"/>
        <v>1483500</v>
      </c>
      <c r="Z14" s="5">
        <f>'[6]หมายเลข2 ก.ค.63'!$E$9+'[6]หมายเลข2 ก.ค.63'!$E$10+'[6]หมายเลข2 ก.ค.63'!$E$12+'[6]หมายเลข2 ก.ค.63'!$G$9+'[6]หมายเลข2 ก.ค.63'!$G$10+'[6]หมายเลข2 ก.ค.63'!$G$12</f>
        <v>317</v>
      </c>
      <c r="AA14" s="5">
        <f t="shared" si="14"/>
        <v>317000</v>
      </c>
      <c r="AB14" s="5">
        <f t="shared" si="15"/>
        <v>1800500</v>
      </c>
      <c r="AC14" s="5">
        <f>'[6]หมายเลข2 ส.ค.63'!$C$9+'[6]หมายเลข2 ส.ค.63'!$C$10+'[6]หมายเลข2 ส.ค.63'!$C$12</f>
        <v>990</v>
      </c>
      <c r="AD14" s="5">
        <f t="shared" si="16"/>
        <v>1485000</v>
      </c>
      <c r="AE14" s="5">
        <f>'[6]หมายเลข2 ส.ค.63'!$E$9+'[6]หมายเลข2 ส.ค.63'!$E$10+'[6]หมายเลข2 ส.ค.63'!$E$12+'[6]หมายเลข2 ส.ค.63'!$G$9+'[6]หมายเลข2 ส.ค.63'!$G$10+'[6]หมายเลข2 ส.ค.63'!$G$12</f>
        <v>321</v>
      </c>
      <c r="AF14" s="5">
        <f t="shared" si="17"/>
        <v>321000</v>
      </c>
      <c r="AG14" s="5">
        <f t="shared" si="18"/>
        <v>1806000</v>
      </c>
      <c r="AH14" s="5">
        <f>'[6]หมายเลข2 ก.ย.63'!$C$9+'[6]หมายเลข2 ก.ย.63'!$C$10+'[6]หมายเลข2 ก.ย.63'!$C$12</f>
        <v>990</v>
      </c>
      <c r="AI14" s="5">
        <f t="shared" si="19"/>
        <v>1485000</v>
      </c>
      <c r="AJ14" s="5">
        <f>'[6]หมายเลข2 มี.ค.63'!$E$9+'[6]หมายเลข2 มี.ค.63'!$E$10+'[6]หมายเลข2 มี.ค.63'!$E$12+'[6]หมายเลข2 มี.ค.63'!$G$9+'[6]หมายเลข2 มี.ค.63'!$G$10+'[6]หมายเลข2 มี.ค.63'!$G$12</f>
        <v>314</v>
      </c>
      <c r="AK14" s="5">
        <f t="shared" si="20"/>
        <v>314000</v>
      </c>
      <c r="AL14" s="5">
        <f t="shared" si="21"/>
        <v>1799000</v>
      </c>
      <c r="AM14" s="5">
        <f t="shared" si="22"/>
        <v>10281000</v>
      </c>
      <c r="AN14" s="5">
        <f t="shared" si="23"/>
        <v>2221000</v>
      </c>
      <c r="AO14" s="5">
        <f t="shared" si="3"/>
        <v>12502000</v>
      </c>
    </row>
    <row r="15" spans="1:41">
      <c r="A15" s="3">
        <v>9</v>
      </c>
      <c r="B15" s="4" t="s">
        <v>24</v>
      </c>
      <c r="C15" s="4" t="s">
        <v>26</v>
      </c>
      <c r="D15" s="5">
        <f>'[7]มีนาคม 2'!$C$7+'[7]มีนาคม 2'!$C$8+'[7]มีนาคม 2'!$C$10</f>
        <v>541</v>
      </c>
      <c r="E15" s="5">
        <f t="shared" si="4"/>
        <v>811500</v>
      </c>
      <c r="F15" s="5">
        <f>'[7]มีนาคม 2'!$E$7</f>
        <v>64</v>
      </c>
      <c r="G15" s="5">
        <f t="shared" si="5"/>
        <v>64000</v>
      </c>
      <c r="H15" s="5">
        <f t="shared" si="0"/>
        <v>875500</v>
      </c>
      <c r="I15" s="5">
        <f>'[7]เมษายน 2'!$C$7</f>
        <v>540</v>
      </c>
      <c r="J15" s="5">
        <f t="shared" si="6"/>
        <v>810000</v>
      </c>
      <c r="K15" s="5">
        <f>'[7]เมษายน 2'!$E$7</f>
        <v>64</v>
      </c>
      <c r="L15" s="5">
        <f t="shared" si="7"/>
        <v>64000</v>
      </c>
      <c r="M15" s="5">
        <f t="shared" si="1"/>
        <v>874000</v>
      </c>
      <c r="N15" s="5">
        <f>'[7]พฤษภาคม 2'!$C$7</f>
        <v>539</v>
      </c>
      <c r="O15" s="5">
        <f t="shared" si="8"/>
        <v>808500</v>
      </c>
      <c r="P15" s="5">
        <f>'[7]มีนาคม 2'!$E$7</f>
        <v>64</v>
      </c>
      <c r="Q15" s="5">
        <f t="shared" si="9"/>
        <v>64000</v>
      </c>
      <c r="R15" s="5">
        <f t="shared" si="2"/>
        <v>872500</v>
      </c>
      <c r="S15" s="5">
        <f>'[7]มิถุนายน 2'!$C$7</f>
        <v>546</v>
      </c>
      <c r="T15" s="5">
        <f t="shared" si="10"/>
        <v>819000</v>
      </c>
      <c r="U15" s="5">
        <f>'[7]มิถุนายน 2'!$E$7</f>
        <v>63</v>
      </c>
      <c r="V15" s="5">
        <f t="shared" si="11"/>
        <v>63000</v>
      </c>
      <c r="W15" s="5">
        <f t="shared" si="12"/>
        <v>882000</v>
      </c>
      <c r="X15" s="5">
        <f>'[7]กรกฎาคม 2'!$C$7</f>
        <v>558</v>
      </c>
      <c r="Y15" s="5">
        <f t="shared" si="13"/>
        <v>837000</v>
      </c>
      <c r="Z15" s="5">
        <f>'[7]กรกฎาคม 2'!$E$7</f>
        <v>62</v>
      </c>
      <c r="AA15" s="5">
        <f t="shared" si="14"/>
        <v>62000</v>
      </c>
      <c r="AB15" s="5">
        <f t="shared" si="15"/>
        <v>899000</v>
      </c>
      <c r="AC15" s="5">
        <f>'[7]สิงหาคม 2'!$C$7</f>
        <v>547</v>
      </c>
      <c r="AD15" s="5">
        <f t="shared" si="16"/>
        <v>820500</v>
      </c>
      <c r="AE15" s="5">
        <f>'[7]สิงหาคม 2'!$E$7</f>
        <v>63</v>
      </c>
      <c r="AF15" s="5">
        <f t="shared" si="17"/>
        <v>63000</v>
      </c>
      <c r="AG15" s="5">
        <f t="shared" si="18"/>
        <v>883500</v>
      </c>
      <c r="AH15" s="5">
        <f>'[7]กันยายน 2'!$C$7</f>
        <v>558</v>
      </c>
      <c r="AI15" s="5">
        <f t="shared" si="19"/>
        <v>837000</v>
      </c>
      <c r="AJ15" s="5">
        <f>'[7]มีนาคม 2'!$E$7</f>
        <v>64</v>
      </c>
      <c r="AK15" s="5">
        <f t="shared" si="20"/>
        <v>64000</v>
      </c>
      <c r="AL15" s="5">
        <f t="shared" si="21"/>
        <v>901000</v>
      </c>
      <c r="AM15" s="5">
        <f t="shared" si="22"/>
        <v>5743500</v>
      </c>
      <c r="AN15" s="5">
        <f t="shared" si="23"/>
        <v>444000</v>
      </c>
      <c r="AO15" s="5">
        <f t="shared" si="3"/>
        <v>6187500</v>
      </c>
    </row>
    <row r="16" spans="1:41">
      <c r="A16" s="3">
        <v>10</v>
      </c>
      <c r="B16" s="4" t="s">
        <v>27</v>
      </c>
      <c r="C16" s="4" t="s">
        <v>30</v>
      </c>
      <c r="D16" s="5">
        <f>[8]อส.2มี.ค.!$C$8+[8]อส.2มี.ค.!$C$9+[8]อส.2มี.ค.!$C$11</f>
        <v>919</v>
      </c>
      <c r="E16" s="5">
        <f t="shared" si="4"/>
        <v>1378500</v>
      </c>
      <c r="F16" s="5">
        <f>[8]อส.2มี.ค.!$E$8+[8]อส.2มี.ค.!$E$9+[8]อส.2มี.ค.!$E$11+[8]อส.2มี.ค.!$G$8+[8]อส.2มี.ค.!$G$9+[8]อส.2มี.ค.!$G$11</f>
        <v>420</v>
      </c>
      <c r="G16" s="5">
        <f t="shared" si="5"/>
        <v>420000</v>
      </c>
      <c r="H16" s="5">
        <f t="shared" si="0"/>
        <v>1798500</v>
      </c>
      <c r="I16" s="5">
        <f>[8]อส.2เม.ย.!$C$8+[8]อส.2เม.ย.!$C$9+[8]อส.2เม.ย.!$C$11</f>
        <v>913</v>
      </c>
      <c r="J16" s="5">
        <f t="shared" si="6"/>
        <v>1369500</v>
      </c>
      <c r="K16" s="5">
        <f>[8]อส.2เม.ย.!$E$8+[8]อส.2เม.ย.!$E$9+[8]อส.2เม.ย.!$E$11+[8]อส.2เม.ย.!$G$8+[8]อส.2เม.ย.!$G$9+[8]อส.2เม.ย.!$G$11</f>
        <v>433</v>
      </c>
      <c r="L16" s="5">
        <f t="shared" si="7"/>
        <v>433000</v>
      </c>
      <c r="M16" s="5">
        <f t="shared" si="1"/>
        <v>1802500</v>
      </c>
      <c r="N16" s="5">
        <f>[8]อส.2พ.ค.!$C$8+[8]อส.2พ.ค.!$C$9+[8]อส.2พ.ค.!$C$11</f>
        <v>910</v>
      </c>
      <c r="O16" s="5">
        <f t="shared" si="8"/>
        <v>1365000</v>
      </c>
      <c r="P16" s="5">
        <f>[8]อส.2พ.ค.!$E$8+[8]อส.2พ.ค.!$E$9+[8]อส.2พ.ค.!$E$11+[8]อส.2พ.ค.!$G$8+[8]อส.2พ.ค.!$G$9+[8]อส.2พ.ค.!$G$11</f>
        <v>433</v>
      </c>
      <c r="Q16" s="5">
        <f t="shared" si="9"/>
        <v>433000</v>
      </c>
      <c r="R16" s="5">
        <f t="shared" si="2"/>
        <v>1798000</v>
      </c>
      <c r="S16" s="5">
        <f>[8]อส.2มิ.ย.!$C$8+[8]อส.2มิ.ย.!$C$9+[8]อส.2มิ.ย.!$C$11</f>
        <v>973</v>
      </c>
      <c r="T16" s="5">
        <f t="shared" si="10"/>
        <v>1459500</v>
      </c>
      <c r="U16" s="5">
        <f>[8]อส.2มิ.ย.!$E$8+[8]อส.2มิ.ย.!$E$9+[8]อส.2มิ.ย.!$E$11+[8]อส.2มิ.ย.!$G$8+[8]อส.2มิ.ย.!$G$9+[8]อส.2มิ.ย.!$G$11</f>
        <v>435</v>
      </c>
      <c r="V16" s="5">
        <f t="shared" si="11"/>
        <v>435000</v>
      </c>
      <c r="W16" s="5">
        <f t="shared" si="12"/>
        <v>1894500</v>
      </c>
      <c r="X16" s="5">
        <f>[8]อส.2ก.ค.!$C$8+[8]อส.2ก.ค.!$C$9+[8]อส.2ก.ค.!$C$11</f>
        <v>1001</v>
      </c>
      <c r="Y16" s="5">
        <f t="shared" si="13"/>
        <v>1501500</v>
      </c>
      <c r="Z16" s="5">
        <f>[8]อส.2ก.ค.!$E$8+[8]อส.2ก.ค.!$E$9+[8]อส.2ก.ค.!$E$11+[8]อส.2ก.ค.!$G$8+[8]อส.2ก.ค.!$G$9+[8]อส.2ก.ค.!$G$11</f>
        <v>427</v>
      </c>
      <c r="AA16" s="5">
        <f t="shared" si="14"/>
        <v>427000</v>
      </c>
      <c r="AB16" s="5">
        <f t="shared" si="15"/>
        <v>1928500</v>
      </c>
      <c r="AC16" s="5">
        <f>[8]อส.2ส.ค.!$C$8+[8]อส.2ส.ค.!$C$9+[8]อส.2ส.ค.!$C$11</f>
        <v>982</v>
      </c>
      <c r="AD16" s="5">
        <f t="shared" si="16"/>
        <v>1473000</v>
      </c>
      <c r="AE16" s="5">
        <f>[8]อส.2ส.ค.!$E$8+[8]อส.2ส.ค.!$E$9+[8]อส.2ส.ค.!$E$11+[8]อส.2ส.ค.!$G$8+[8]อส.2ส.ค.!$G$9+[8]อส.2ส.ค.!$G$11</f>
        <v>431</v>
      </c>
      <c r="AF16" s="5">
        <f t="shared" si="17"/>
        <v>431000</v>
      </c>
      <c r="AG16" s="5">
        <f t="shared" si="18"/>
        <v>1904000</v>
      </c>
      <c r="AH16" s="5">
        <f>[8]อส.2ก.ย.!$C$8+[8]อส.2ก.ย.!$C$9+[8]อส.2ก.ย.!$C$11</f>
        <v>987</v>
      </c>
      <c r="AI16" s="5">
        <f t="shared" si="19"/>
        <v>1480500</v>
      </c>
      <c r="AJ16" s="5">
        <f>[8]อส.2ก.ย.!$E$8+[8]อส.2ก.ย.!$E$9+[8]อส.2ก.ย.!$E$11+[8]อส.2ก.ย.!$G$8+[8]อส.2ก.ย.!$G$9+[8]อส.2ก.ย.!$G$11</f>
        <v>442</v>
      </c>
      <c r="AK16" s="5">
        <f t="shared" si="20"/>
        <v>442000</v>
      </c>
      <c r="AL16" s="5">
        <f t="shared" si="21"/>
        <v>1922500</v>
      </c>
      <c r="AM16" s="5">
        <f t="shared" si="22"/>
        <v>10027500</v>
      </c>
      <c r="AN16" s="5">
        <f t="shared" si="23"/>
        <v>3021000</v>
      </c>
      <c r="AO16" s="5">
        <f t="shared" si="3"/>
        <v>13048500</v>
      </c>
    </row>
    <row r="17" spans="1:41">
      <c r="A17" s="3">
        <v>11</v>
      </c>
      <c r="B17" s="4" t="s">
        <v>27</v>
      </c>
      <c r="C17" s="4" t="s">
        <v>33</v>
      </c>
      <c r="D17" s="5">
        <f>[9]สรุปมี.ค.63!$C$8+[9]สรุปมี.ค.63!$C$9+[9]สรุปมี.ค.63!$C$11</f>
        <v>435</v>
      </c>
      <c r="E17" s="5">
        <f t="shared" si="4"/>
        <v>652500</v>
      </c>
      <c r="F17" s="5">
        <f>[9]สรุปมี.ค.63!$E$8+[9]สรุปมี.ค.63!$E$9+[9]สรุปมี.ค.63!$E$11</f>
        <v>152</v>
      </c>
      <c r="G17" s="5">
        <f t="shared" si="5"/>
        <v>152000</v>
      </c>
      <c r="H17" s="5">
        <f t="shared" si="0"/>
        <v>804500</v>
      </c>
      <c r="I17" s="5">
        <f>[9]สรุปเม.ย.63!$C$8+[9]สรุปเม.ย.63!$C$9+[9]สรุปเม.ย.63!$C$11</f>
        <v>421</v>
      </c>
      <c r="J17" s="5">
        <f t="shared" si="6"/>
        <v>631500</v>
      </c>
      <c r="K17" s="5">
        <f>[9]สรุปเม.ย.63!$E$8+[9]สรุปเม.ย.63!$E$9+[9]สรุปเม.ย.63!$E$11</f>
        <v>150</v>
      </c>
      <c r="L17" s="5">
        <f t="shared" si="7"/>
        <v>150000</v>
      </c>
      <c r="M17" s="5">
        <f t="shared" si="1"/>
        <v>781500</v>
      </c>
      <c r="N17" s="5">
        <f>[9]สรุปพ.ค.63!$C$8+[9]สรุปพ.ค.63!$C$9+[9]สรุปพ.ค.63!$C$11</f>
        <v>456</v>
      </c>
      <c r="O17" s="5">
        <f t="shared" si="8"/>
        <v>684000</v>
      </c>
      <c r="P17" s="5">
        <f>[9]สรุปพ.ค.63!$E$8+[9]สรุปพ.ค.63!$E$9+[9]สรุปพ.ค.63!$E$11</f>
        <v>150</v>
      </c>
      <c r="Q17" s="5">
        <f t="shared" si="9"/>
        <v>150000</v>
      </c>
      <c r="R17" s="5">
        <f t="shared" si="2"/>
        <v>834000</v>
      </c>
      <c r="S17" s="5">
        <f>[9]สรุปมิ.ย.63!$C$8+[9]สรุปมิ.ย.63!$C$9+[9]สรุปมิ.ย.63!$C$11</f>
        <v>430</v>
      </c>
      <c r="T17" s="5">
        <f t="shared" si="10"/>
        <v>645000</v>
      </c>
      <c r="U17" s="5">
        <f>[9]สรุปมิ.ย.63!$E$8+[9]สรุปมิ.ย.63!$E$9+[9]สรุปมิ.ย.63!$E$11</f>
        <v>150</v>
      </c>
      <c r="V17" s="5">
        <f t="shared" si="11"/>
        <v>150000</v>
      </c>
      <c r="W17" s="5">
        <f t="shared" si="12"/>
        <v>795000</v>
      </c>
      <c r="X17" s="5">
        <f>[9]สรุปก.ค.63!$C$8+[9]สรุปก.ค.63!$C$9+[9]สรุปก.ค.63!$C$11</f>
        <v>563</v>
      </c>
      <c r="Y17" s="5">
        <f t="shared" si="13"/>
        <v>844500</v>
      </c>
      <c r="Z17" s="5">
        <f>[9]สรุปก.ค.63!$E$8+[9]สรุปก.ค.63!$E$9+[9]สรุปก.ค.63!$E$11</f>
        <v>137</v>
      </c>
      <c r="AA17" s="5">
        <f t="shared" si="14"/>
        <v>137000</v>
      </c>
      <c r="AB17" s="5">
        <f t="shared" si="15"/>
        <v>981500</v>
      </c>
      <c r="AC17" s="5">
        <f>'[9]สรุปส.ค.63 '!$C$8+'[9]สรุปส.ค.63 '!$C$9+'[9]สรุปส.ค.63 '!$C$11</f>
        <v>507</v>
      </c>
      <c r="AD17" s="5">
        <f t="shared" si="16"/>
        <v>760500</v>
      </c>
      <c r="AE17" s="5">
        <f>'[9]สรุปส.ค.63 '!$E$8+'[9]สรุปส.ค.63 '!$E$9+'[9]สรุปส.ค.63 '!$E$11</f>
        <v>158</v>
      </c>
      <c r="AF17" s="5">
        <f t="shared" si="17"/>
        <v>158000</v>
      </c>
      <c r="AG17" s="5">
        <f t="shared" si="18"/>
        <v>918500</v>
      </c>
      <c r="AH17" s="5">
        <f>[9]สรุปก.ย.63!$C$8+[9]สรุปก.ย.63!$C$9+[9]สรุปก.ย.63!$C$11</f>
        <v>503</v>
      </c>
      <c r="AI17" s="5">
        <f t="shared" si="19"/>
        <v>754500</v>
      </c>
      <c r="AJ17" s="5">
        <f>[9]สรุปก.ย.63!$E$8+[9]สรุปก.ย.63!$E$9+[9]สรุปก.ย.63!$E$11</f>
        <v>159</v>
      </c>
      <c r="AK17" s="5">
        <f t="shared" si="20"/>
        <v>159000</v>
      </c>
      <c r="AL17" s="5">
        <f t="shared" si="21"/>
        <v>913500</v>
      </c>
      <c r="AM17" s="5">
        <f t="shared" si="22"/>
        <v>4972500</v>
      </c>
      <c r="AN17" s="5">
        <f t="shared" si="23"/>
        <v>1056000</v>
      </c>
      <c r="AO17" s="10">
        <f t="shared" si="3"/>
        <v>6028500</v>
      </c>
    </row>
    <row r="18" spans="1:41">
      <c r="A18" s="3">
        <v>12</v>
      </c>
      <c r="B18" s="4" t="s">
        <v>28</v>
      </c>
      <c r="C18" s="4" t="s">
        <v>31</v>
      </c>
      <c r="D18" s="5">
        <f>'[10]เอกสาร2มีค63 '!$C$9+'[10]เอกสาร2มีค63 '!$C$10+'[10]เอกสาร2มีค63 '!$C$12</f>
        <v>733</v>
      </c>
      <c r="E18" s="5">
        <f t="shared" si="4"/>
        <v>1099500</v>
      </c>
      <c r="F18" s="5">
        <f>'[10]เอกสาร2มีค63 '!$E$9+'[10]เอกสาร2มีค63 '!$E$10+'[10]เอกสาร2มีค63 '!$E$12</f>
        <v>788</v>
      </c>
      <c r="G18" s="5">
        <f t="shared" si="5"/>
        <v>788000</v>
      </c>
      <c r="H18" s="5">
        <f t="shared" si="0"/>
        <v>1887500</v>
      </c>
      <c r="I18" s="5">
        <f>'[10]เอกสาร2เมย63  '!$C$9+'[10]เอกสาร2เมย63  '!$C$10+'[10]เอกสาร2เมย63  '!$C$12</f>
        <v>740</v>
      </c>
      <c r="J18" s="5">
        <f t="shared" si="6"/>
        <v>1110000</v>
      </c>
      <c r="K18" s="5">
        <f>'[10]เอกสาร2เมย63  '!$E$9+'[10]เอกสาร2เมย63  '!$E$10+'[10]เอกสาร2เมย63  '!$E$12</f>
        <v>772</v>
      </c>
      <c r="L18" s="5">
        <f t="shared" si="7"/>
        <v>772000</v>
      </c>
      <c r="M18" s="5">
        <f t="shared" si="1"/>
        <v>1882000</v>
      </c>
      <c r="N18" s="5">
        <f>'[10]เอกสาร2พค63 '!$C$9+'[10]เอกสาร2พค63 '!$C$10+'[10]เอกสาร2พค63 '!$C$12</f>
        <v>742</v>
      </c>
      <c r="O18" s="5">
        <f t="shared" si="8"/>
        <v>1113000</v>
      </c>
      <c r="P18" s="5">
        <f>'[10]เอกสาร2พค63 '!$E$9+'[10]เอกสาร2พค63 '!$E$10+'[10]เอกสาร2พค63 '!$E$12</f>
        <v>766</v>
      </c>
      <c r="Q18" s="5">
        <f t="shared" si="9"/>
        <v>766000</v>
      </c>
      <c r="R18" s="5">
        <f t="shared" si="2"/>
        <v>1879000</v>
      </c>
      <c r="S18" s="5">
        <f>'[10]เอกสาร2มิย63 '!$C$9+'[10]เอกสาร2มิย63 '!$C$10+'[10]เอกสาร2มิย63 '!$C$12</f>
        <v>728</v>
      </c>
      <c r="T18" s="5">
        <f t="shared" si="10"/>
        <v>1092000</v>
      </c>
      <c r="U18" s="5">
        <f>'[10]เอกสาร2มิย63 '!$E$9+'[10]เอกสาร2มิย63 '!$E$10+'[10]เอกสาร2มิย63 '!$E$12</f>
        <v>801</v>
      </c>
      <c r="V18" s="5">
        <f t="shared" si="11"/>
        <v>801000</v>
      </c>
      <c r="W18" s="5">
        <f t="shared" si="12"/>
        <v>1893000</v>
      </c>
      <c r="X18" s="5">
        <f>[10]เอกสาร2กค63!$C$9+[10]เอกสาร2กค63!$C$10+[10]เอกสาร2กค63!$C$12</f>
        <v>719</v>
      </c>
      <c r="Y18" s="5">
        <f t="shared" si="13"/>
        <v>1078500</v>
      </c>
      <c r="Z18" s="5">
        <f>[10]เอกสาร2กค63!$E$9+[10]เอกสาร2กค63!$E$10+[10]เอกสาร2กค63!$E$12</f>
        <v>721</v>
      </c>
      <c r="AA18" s="5">
        <f t="shared" si="14"/>
        <v>721000</v>
      </c>
      <c r="AB18" s="5">
        <f t="shared" si="15"/>
        <v>1799500</v>
      </c>
      <c r="AC18" s="5">
        <f>[10]เอกสาร2สค63!$C$9+[10]เอกสาร2สค63!$C$10+[10]เอกสาร2สค63!$C$12</f>
        <v>724</v>
      </c>
      <c r="AD18" s="5">
        <f t="shared" si="16"/>
        <v>1086000</v>
      </c>
      <c r="AE18" s="5">
        <f>[10]เอกสาร2สค63!$E$9+[10]เอกสาร2สค63!$E$10+[10]เอกสาร2สค63!$E$12</f>
        <v>720</v>
      </c>
      <c r="AF18" s="5">
        <f t="shared" si="17"/>
        <v>720000</v>
      </c>
      <c r="AG18" s="5">
        <f t="shared" si="18"/>
        <v>1806000</v>
      </c>
      <c r="AH18" s="5">
        <f>[10]เอกสาร2กย63!$C$9+[10]เอกสาร2กย63!$C$10+[10]เอกสาร2กย63!$C$12</f>
        <v>725</v>
      </c>
      <c r="AI18" s="5">
        <f t="shared" si="19"/>
        <v>1087500</v>
      </c>
      <c r="AJ18" s="5">
        <f>[10]เอกสาร2กย63!$E$9+[10]เอกสาร2กย63!$E$10+[10]เอกสาร2กย63!$E$12</f>
        <v>721</v>
      </c>
      <c r="AK18" s="5">
        <f t="shared" si="20"/>
        <v>721000</v>
      </c>
      <c r="AL18" s="5">
        <f t="shared" si="21"/>
        <v>1808500</v>
      </c>
      <c r="AM18" s="5">
        <f t="shared" si="22"/>
        <v>7666500</v>
      </c>
      <c r="AN18" s="5">
        <f t="shared" si="23"/>
        <v>5289000</v>
      </c>
      <c r="AO18" s="5">
        <f t="shared" si="3"/>
        <v>12955500</v>
      </c>
    </row>
    <row r="19" spans="1:41">
      <c r="A19" s="3">
        <v>13</v>
      </c>
      <c r="B19" s="4" t="s">
        <v>28</v>
      </c>
      <c r="C19" s="4" t="s">
        <v>34</v>
      </c>
      <c r="D19" s="5">
        <f>'[11]มีนาคม 63'!$C$8+'[11]มีนาคม 63'!$C$9+'[11]มีนาคม 63'!$C$11</f>
        <v>346</v>
      </c>
      <c r="E19" s="5">
        <f t="shared" si="4"/>
        <v>519000</v>
      </c>
      <c r="F19" s="5">
        <f>'[11]มีนาคม 63'!$E$8+'[11]มีนาคม 63'!$E$9+'[11]มีนาคม 63'!$E$11+'[11]มีนาคม 63'!$G$8+'[11]มีนาคม 63'!$G$9+'[11]มีนาคม 63'!$G$11</f>
        <v>237</v>
      </c>
      <c r="G19" s="5">
        <f t="shared" si="5"/>
        <v>237000</v>
      </c>
      <c r="H19" s="5">
        <f t="shared" si="0"/>
        <v>756000</v>
      </c>
      <c r="I19" s="5">
        <f>'[11]เมษายน 63'!$C$8</f>
        <v>343</v>
      </c>
      <c r="J19" s="5">
        <f t="shared" si="6"/>
        <v>514500</v>
      </c>
      <c r="K19" s="5">
        <f>'[11]เมษายน 63'!$E$8+'[11]เมษายน 63'!$E$9+'[11]เมษายน 63'!$E$11+'[11]เมษายน 63'!$G$8+'[11]เมษายน 63'!$G$9+'[11]เมษายน 63'!$G$11</f>
        <v>236</v>
      </c>
      <c r="L19" s="5">
        <f t="shared" si="7"/>
        <v>236000</v>
      </c>
      <c r="M19" s="5">
        <f t="shared" si="1"/>
        <v>750500</v>
      </c>
      <c r="N19" s="5">
        <f>'[11]พฤษภาคม 63'!$C$8</f>
        <v>341</v>
      </c>
      <c r="O19" s="5">
        <f t="shared" si="8"/>
        <v>511500</v>
      </c>
      <c r="P19" s="5">
        <f>'[11]พฤษภาคม 63'!$E$8+'[11]พฤษภาคม 63'!$E$9+'[11]พฤษภาคม 63'!$E$11+'[11]พฤษภาคม 63'!$G$8+'[11]พฤษภาคม 63'!$G$9+'[11]พฤษภาคม 63'!$G$11</f>
        <v>241</v>
      </c>
      <c r="Q19" s="5">
        <f t="shared" si="9"/>
        <v>241000</v>
      </c>
      <c r="R19" s="5">
        <f t="shared" si="2"/>
        <v>752500</v>
      </c>
      <c r="S19" s="5">
        <f>'[11]มิถุนายน 63'!$C$8</f>
        <v>413</v>
      </c>
      <c r="T19" s="5">
        <f t="shared" si="10"/>
        <v>619500</v>
      </c>
      <c r="U19" s="5">
        <f>'[11]มิถุนายน 63'!$E$8+'[11]มิถุนายน 63'!$E$9+'[11]มิถุนายน 63'!$E$11+'[11]มิถุนายน 63'!$G$8+'[11]มิถุนายน 63'!$G$9+'[11]มิถุนายน 63'!$G$11</f>
        <v>251</v>
      </c>
      <c r="V19" s="5">
        <f t="shared" si="11"/>
        <v>251000</v>
      </c>
      <c r="W19" s="5">
        <f t="shared" si="12"/>
        <v>870500</v>
      </c>
      <c r="X19" s="5">
        <f>'[11]กรกฎาคม 63'!$C$8</f>
        <v>412</v>
      </c>
      <c r="Y19" s="5">
        <f t="shared" si="13"/>
        <v>618000</v>
      </c>
      <c r="Z19" s="5">
        <f>'[11]กรกฎาคม 63'!$E$8+'[11]กรกฎาคม 63'!$E$9+'[11]กรกฎาคม 63'!$E$11+'[11]กรกฎาคม 63'!$G$8+'[11]กรกฎาคม 63'!$G$9+'[11]กรกฎาคม 63'!$G$11</f>
        <v>252</v>
      </c>
      <c r="AA19" s="5">
        <f t="shared" si="14"/>
        <v>252000</v>
      </c>
      <c r="AB19" s="5">
        <f t="shared" si="15"/>
        <v>870000</v>
      </c>
      <c r="AC19" s="5">
        <f>'[11]สิงหาคม 63'!$C$8</f>
        <v>420</v>
      </c>
      <c r="AD19" s="5">
        <f t="shared" si="16"/>
        <v>630000</v>
      </c>
      <c r="AE19" s="5">
        <f>'[11]สิงหาคม 63'!$E$8+'[11]สิงหาคม 63'!$E$9+'[11]สิงหาคม 63'!$E$11+'[11]สิงหาคม 63'!$G$8+'[11]สิงหาคม 63'!$G$9+'[11]สิงหาคม 63'!$G$11</f>
        <v>252</v>
      </c>
      <c r="AF19" s="5">
        <f t="shared" si="17"/>
        <v>252000</v>
      </c>
      <c r="AG19" s="5">
        <f t="shared" si="18"/>
        <v>882000</v>
      </c>
      <c r="AH19" s="5">
        <f>'[11]กันยายน 63'!$C$8</f>
        <v>423</v>
      </c>
      <c r="AI19" s="5">
        <f t="shared" si="19"/>
        <v>634500</v>
      </c>
      <c r="AJ19" s="5">
        <f>'[11]กันยายน 63'!$E$8+'[11]กันยายน 63'!$E$9+'[11]กันยายน 63'!$E$11+'[11]กันยายน 63'!$G$8+'[11]กันยายน 63'!$G$9+'[11]กันยายน 63'!$G$11</f>
        <v>248</v>
      </c>
      <c r="AK19" s="5">
        <f t="shared" si="20"/>
        <v>248000</v>
      </c>
      <c r="AL19" s="5">
        <f t="shared" si="21"/>
        <v>882500</v>
      </c>
      <c r="AM19" s="5">
        <f t="shared" si="22"/>
        <v>4047000</v>
      </c>
      <c r="AN19" s="5">
        <f t="shared" si="23"/>
        <v>1717000</v>
      </c>
      <c r="AO19" s="5">
        <f t="shared" si="3"/>
        <v>5764000</v>
      </c>
    </row>
    <row r="20" spans="1:41">
      <c r="A20" s="3">
        <v>14</v>
      </c>
      <c r="B20" s="4" t="s">
        <v>29</v>
      </c>
      <c r="C20" s="4" t="s">
        <v>32</v>
      </c>
      <c r="D20" s="5"/>
      <c r="E20" s="5">
        <f t="shared" si="4"/>
        <v>0</v>
      </c>
      <c r="F20" s="5"/>
      <c r="G20" s="5">
        <f t="shared" si="5"/>
        <v>0</v>
      </c>
      <c r="H20" s="5">
        <f t="shared" si="0"/>
        <v>0</v>
      </c>
      <c r="I20" s="5"/>
      <c r="J20" s="5">
        <f t="shared" si="6"/>
        <v>0</v>
      </c>
      <c r="K20" s="5"/>
      <c r="L20" s="5">
        <f t="shared" si="7"/>
        <v>0</v>
      </c>
      <c r="M20" s="5">
        <f t="shared" si="1"/>
        <v>0</v>
      </c>
      <c r="N20" s="5"/>
      <c r="O20" s="5">
        <f t="shared" si="8"/>
        <v>0</v>
      </c>
      <c r="P20" s="5"/>
      <c r="Q20" s="5">
        <f t="shared" si="9"/>
        <v>0</v>
      </c>
      <c r="R20" s="5">
        <f t="shared" si="2"/>
        <v>0</v>
      </c>
      <c r="S20" s="5"/>
      <c r="T20" s="5">
        <f t="shared" si="10"/>
        <v>0</v>
      </c>
      <c r="U20" s="5"/>
      <c r="V20" s="5">
        <f t="shared" si="11"/>
        <v>0</v>
      </c>
      <c r="W20" s="5">
        <f t="shared" si="12"/>
        <v>0</v>
      </c>
      <c r="X20" s="5"/>
      <c r="Y20" s="5">
        <f t="shared" si="13"/>
        <v>0</v>
      </c>
      <c r="Z20" s="5"/>
      <c r="AA20" s="5">
        <f t="shared" si="14"/>
        <v>0</v>
      </c>
      <c r="AB20" s="5">
        <f t="shared" si="15"/>
        <v>0</v>
      </c>
      <c r="AC20" s="5"/>
      <c r="AD20" s="5">
        <f t="shared" si="16"/>
        <v>0</v>
      </c>
      <c r="AE20" s="5"/>
      <c r="AF20" s="5">
        <f t="shared" si="17"/>
        <v>0</v>
      </c>
      <c r="AG20" s="5">
        <f t="shared" si="18"/>
        <v>0</v>
      </c>
      <c r="AH20" s="5"/>
      <c r="AI20" s="5">
        <f t="shared" si="19"/>
        <v>0</v>
      </c>
      <c r="AJ20" s="5"/>
      <c r="AK20" s="5">
        <f t="shared" si="20"/>
        <v>0</v>
      </c>
      <c r="AL20" s="5">
        <f t="shared" si="21"/>
        <v>0</v>
      </c>
      <c r="AM20" s="5">
        <v>5286000</v>
      </c>
      <c r="AN20" s="5">
        <v>2280000</v>
      </c>
      <c r="AO20" s="5">
        <f t="shared" si="3"/>
        <v>7566000</v>
      </c>
    </row>
    <row r="21" spans="1:41" s="23" customFormat="1">
      <c r="A21" s="20">
        <v>15</v>
      </c>
      <c r="B21" s="21" t="s">
        <v>29</v>
      </c>
      <c r="C21" s="21" t="s">
        <v>35</v>
      </c>
      <c r="D21" s="22">
        <f>'[12]สรุปมี.ค (4)'!$C$8+'[12]สรุปมี.ค (4)'!$C$9+'[12]สรุปมี.ค (4)'!$C$11</f>
        <v>262</v>
      </c>
      <c r="E21" s="22">
        <f t="shared" si="4"/>
        <v>393000</v>
      </c>
      <c r="F21" s="22">
        <f>'[12]สรุปมี.ค (4)'!$E$8+'[12]สรุปมี.ค (4)'!$E$9+'[12]สรุปมี.ค (4)'!$E$11</f>
        <v>50</v>
      </c>
      <c r="G21" s="22">
        <f t="shared" si="5"/>
        <v>50000</v>
      </c>
      <c r="H21" s="22">
        <f t="shared" si="0"/>
        <v>443000</v>
      </c>
      <c r="I21" s="22">
        <f>'[12]สรุปเม.ย 63 (5)'!$C$8+'[12]สรุปเม.ย 63 (5)'!$C$9+'[12]สรุปเม.ย 63 (5)'!$C$11</f>
        <v>279</v>
      </c>
      <c r="J21" s="22">
        <f t="shared" si="6"/>
        <v>418500</v>
      </c>
      <c r="K21" s="22">
        <f>'[12]สรุปเม.ย 63 (5)'!$E$8+'[12]สรุปเม.ย 63 (5)'!$E$9+'[12]สรุปเม.ย 63 (5)'!$E$11</f>
        <v>54</v>
      </c>
      <c r="L21" s="22">
        <f t="shared" si="7"/>
        <v>54000</v>
      </c>
      <c r="M21" s="22">
        <f t="shared" si="1"/>
        <v>472500</v>
      </c>
      <c r="N21" s="22">
        <f>'[12]สรุป พ.ค 63 (6)'!$C$8+'[12]สรุป พ.ค 63 (6)'!$C$9+'[12]สรุป พ.ค 63 (6)'!$C$11</f>
        <v>285</v>
      </c>
      <c r="O21" s="22">
        <f t="shared" si="8"/>
        <v>427500</v>
      </c>
      <c r="P21" s="22">
        <f>'[12]สรุป พ.ค 63 (6)'!$E$8+'[12]สรุป พ.ค 63 (6)'!$E$9+'[12]สรุป พ.ค 63 (6)'!$E$11</f>
        <v>54</v>
      </c>
      <c r="Q21" s="22">
        <f t="shared" si="9"/>
        <v>54000</v>
      </c>
      <c r="R21" s="22">
        <f t="shared" si="2"/>
        <v>481500</v>
      </c>
      <c r="S21" s="22">
        <f>'[12]สรุป มิ.ย 63 (7)'!$C$8+'[12]สรุป มิ.ย 63 (7)'!$C$9+'[12]สรุป มิ.ย 63 (7)'!$C$11</f>
        <v>277</v>
      </c>
      <c r="T21" s="22">
        <f t="shared" si="10"/>
        <v>415500</v>
      </c>
      <c r="U21" s="22">
        <f>'[12]สรุป พ.ค 63 (6)'!$E$8+'[12]สรุป พ.ค 63 (6)'!$E$9+'[12]สรุป พ.ค 63 (6)'!$E$11</f>
        <v>54</v>
      </c>
      <c r="V21" s="22">
        <f t="shared" si="11"/>
        <v>54000</v>
      </c>
      <c r="W21" s="22">
        <f t="shared" si="12"/>
        <v>469500</v>
      </c>
      <c r="X21" s="22">
        <f>'[12]สรุป ก.ค 63 (8)'!$C$8+'[12]สรุป ก.ค 63 (8)'!$C$9+'[12]สรุป ก.ค 63 (8)'!$C$11</f>
        <v>280</v>
      </c>
      <c r="Y21" s="22">
        <f t="shared" si="13"/>
        <v>420000</v>
      </c>
      <c r="Z21" s="22">
        <f>'[12]สรุป ก.ค 63 (8)'!$E$8+'[12]สรุป ก.ค 63 (8)'!$E$9+'[12]สรุป ก.ค 63 (8)'!$E$11</f>
        <v>55</v>
      </c>
      <c r="AA21" s="22">
        <f t="shared" si="14"/>
        <v>55000</v>
      </c>
      <c r="AB21" s="22">
        <f t="shared" si="15"/>
        <v>475000</v>
      </c>
      <c r="AC21" s="22">
        <f>'[12]สรุป ส.ค 63 (9)'!$C$8+'[12]สรุป ส.ค 63 (9)'!$C$9+'[12]สรุป ส.ค 63 (9)'!$C$11</f>
        <v>333</v>
      </c>
      <c r="AD21" s="22">
        <f t="shared" si="16"/>
        <v>499500</v>
      </c>
      <c r="AE21" s="22">
        <f>'[12]สรุป ส.ค 63 (9)'!$E$8+'[12]สรุป ส.ค 63 (9)'!$E$9+'[12]สรุป ส.ค 63 (9)'!$E$11</f>
        <v>60</v>
      </c>
      <c r="AF21" s="22">
        <f t="shared" si="17"/>
        <v>60000</v>
      </c>
      <c r="AG21" s="22">
        <f t="shared" si="18"/>
        <v>559500</v>
      </c>
      <c r="AH21" s="22">
        <f>'[12]สรุป ก.ย 63 (10)'!$C$8+'[12]สรุป ก.ย 63 (10)'!$C$9+'[12]สรุป ก.ย 63 (10)'!$C$11</f>
        <v>330</v>
      </c>
      <c r="AI21" s="22">
        <f t="shared" si="19"/>
        <v>495000</v>
      </c>
      <c r="AJ21" s="22">
        <f>'[12]สรุป ก.ย 63 (10)'!$E$8+'[12]สรุป ก.ย 63 (10)'!$E$9+'[12]สรุป ก.ย 63 (10)'!$E$11</f>
        <v>53</v>
      </c>
      <c r="AK21" s="22">
        <f t="shared" si="20"/>
        <v>53000</v>
      </c>
      <c r="AL21" s="22">
        <f t="shared" si="21"/>
        <v>548000</v>
      </c>
      <c r="AM21" s="22">
        <f t="shared" si="22"/>
        <v>3069000</v>
      </c>
      <c r="AN21" s="22">
        <f t="shared" si="23"/>
        <v>380000</v>
      </c>
      <c r="AO21" s="22">
        <f t="shared" si="3"/>
        <v>3449000</v>
      </c>
    </row>
    <row r="22" spans="1:41">
      <c r="A22" s="29" t="s">
        <v>38</v>
      </c>
      <c r="B22" s="30"/>
      <c r="C22" s="31"/>
      <c r="D22" s="7">
        <f>SUM(D7:D21)</f>
        <v>9848</v>
      </c>
      <c r="E22" s="7">
        <f t="shared" ref="E22:AO22" si="24">SUM(E7:E21)</f>
        <v>14772000</v>
      </c>
      <c r="F22" s="7">
        <f t="shared" si="24"/>
        <v>4778</v>
      </c>
      <c r="G22" s="7">
        <f t="shared" si="24"/>
        <v>4778000</v>
      </c>
      <c r="H22" s="7">
        <f t="shared" si="24"/>
        <v>19550000</v>
      </c>
      <c r="I22" s="7">
        <f t="shared" si="24"/>
        <v>9613</v>
      </c>
      <c r="J22" s="7">
        <f t="shared" si="24"/>
        <v>14419500</v>
      </c>
      <c r="K22" s="7">
        <f t="shared" si="24"/>
        <v>4782</v>
      </c>
      <c r="L22" s="7">
        <f t="shared" si="24"/>
        <v>4782000</v>
      </c>
      <c r="M22" s="7">
        <f t="shared" si="24"/>
        <v>19201500</v>
      </c>
      <c r="N22" s="7">
        <f t="shared" si="24"/>
        <v>9422</v>
      </c>
      <c r="O22" s="7">
        <f t="shared" si="24"/>
        <v>14133000</v>
      </c>
      <c r="P22" s="7">
        <f t="shared" si="24"/>
        <v>4803</v>
      </c>
      <c r="Q22" s="7">
        <f t="shared" si="24"/>
        <v>4803000</v>
      </c>
      <c r="R22" s="7">
        <f t="shared" si="24"/>
        <v>18936000</v>
      </c>
      <c r="S22" s="7">
        <f t="shared" si="24"/>
        <v>9744</v>
      </c>
      <c r="T22" s="7">
        <f t="shared" si="24"/>
        <v>14616000</v>
      </c>
      <c r="U22" s="7">
        <f t="shared" si="24"/>
        <v>4707</v>
      </c>
      <c r="V22" s="7">
        <f t="shared" si="24"/>
        <v>4707000</v>
      </c>
      <c r="W22" s="7">
        <f t="shared" si="24"/>
        <v>19323000</v>
      </c>
      <c r="X22" s="7">
        <f t="shared" si="24"/>
        <v>9949</v>
      </c>
      <c r="Y22" s="7">
        <f t="shared" si="24"/>
        <v>14923500</v>
      </c>
      <c r="Z22" s="7">
        <f t="shared" si="24"/>
        <v>4791</v>
      </c>
      <c r="AA22" s="7">
        <f t="shared" si="24"/>
        <v>4791000</v>
      </c>
      <c r="AB22" s="7">
        <f t="shared" si="24"/>
        <v>19714500</v>
      </c>
      <c r="AC22" s="7">
        <f t="shared" si="24"/>
        <v>9965</v>
      </c>
      <c r="AD22" s="7">
        <f t="shared" si="24"/>
        <v>14947500</v>
      </c>
      <c r="AE22" s="7">
        <f t="shared" si="24"/>
        <v>4867</v>
      </c>
      <c r="AF22" s="7">
        <f t="shared" si="24"/>
        <v>4867000</v>
      </c>
      <c r="AG22" s="7">
        <f t="shared" si="24"/>
        <v>19814500</v>
      </c>
      <c r="AH22" s="7">
        <f t="shared" si="24"/>
        <v>10034</v>
      </c>
      <c r="AI22" s="7">
        <f t="shared" si="24"/>
        <v>15051000</v>
      </c>
      <c r="AJ22" s="7">
        <f t="shared" si="24"/>
        <v>4847</v>
      </c>
      <c r="AK22" s="7">
        <f t="shared" si="24"/>
        <v>4847000</v>
      </c>
      <c r="AL22" s="7">
        <f t="shared" si="24"/>
        <v>19898000</v>
      </c>
      <c r="AM22" s="7">
        <f t="shared" si="24"/>
        <v>108148500</v>
      </c>
      <c r="AN22" s="7">
        <f t="shared" si="24"/>
        <v>35855000</v>
      </c>
      <c r="AO22" s="7">
        <f t="shared" si="24"/>
        <v>144003500</v>
      </c>
    </row>
  </sheetData>
  <mergeCells count="36">
    <mergeCell ref="N2:R2"/>
    <mergeCell ref="M3:M4"/>
    <mergeCell ref="N3:O3"/>
    <mergeCell ref="P3:Q3"/>
    <mergeCell ref="R3:R4"/>
    <mergeCell ref="A2:A4"/>
    <mergeCell ref="B2:B4"/>
    <mergeCell ref="C2:C4"/>
    <mergeCell ref="D2:H2"/>
    <mergeCell ref="I2:M2"/>
    <mergeCell ref="D3:E3"/>
    <mergeCell ref="F3:G3"/>
    <mergeCell ref="H3:H4"/>
    <mergeCell ref="I3:J3"/>
    <mergeCell ref="K3:L3"/>
    <mergeCell ref="S2:W2"/>
    <mergeCell ref="X2:AB2"/>
    <mergeCell ref="AC2:AG2"/>
    <mergeCell ref="AH2:AL2"/>
    <mergeCell ref="AM2:AO2"/>
    <mergeCell ref="AM3:AM4"/>
    <mergeCell ref="AN3:AN4"/>
    <mergeCell ref="AO3:AO4"/>
    <mergeCell ref="A22:C22"/>
    <mergeCell ref="AC3:AD3"/>
    <mergeCell ref="AE3:AF3"/>
    <mergeCell ref="AG3:AG4"/>
    <mergeCell ref="AH3:AI3"/>
    <mergeCell ref="AJ3:AK3"/>
    <mergeCell ref="AL3:AL4"/>
    <mergeCell ref="S3:T3"/>
    <mergeCell ref="U3:V3"/>
    <mergeCell ref="W3:W4"/>
    <mergeCell ref="X3:Y3"/>
    <mergeCell ref="Z3:AA3"/>
    <mergeCell ref="AB3:AB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52CA-17D6-4BFC-92F1-635FEC9EDD3C}">
  <sheetPr>
    <tabColor rgb="FF00B0F0"/>
  </sheetPr>
  <dimension ref="A1:M21"/>
  <sheetViews>
    <sheetView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D4" sqref="D4:F5"/>
    </sheetView>
  </sheetViews>
  <sheetFormatPr defaultRowHeight="14.5"/>
  <cols>
    <col min="1" max="1" width="7.36328125" style="1" customWidth="1"/>
    <col min="2" max="2" width="13.54296875" customWidth="1"/>
    <col min="3" max="3" width="38.6328125" customWidth="1"/>
    <col min="4" max="4" width="12.26953125" style="2" customWidth="1"/>
    <col min="5" max="5" width="12.54296875" style="2" customWidth="1"/>
    <col min="6" max="6" width="12" style="2" customWidth="1"/>
    <col min="7" max="7" width="12.54296875" style="2" customWidth="1"/>
    <col min="8" max="8" width="8.7265625" style="2" customWidth="1"/>
    <col min="9" max="11" width="15.90625" customWidth="1"/>
    <col min="12" max="12" width="14.6328125" hidden="1" customWidth="1"/>
    <col min="13" max="13" width="15.26953125" customWidth="1"/>
  </cols>
  <sheetData>
    <row r="1" spans="1:13" ht="18.5">
      <c r="A1" s="6" t="s">
        <v>2521</v>
      </c>
      <c r="J1" t="s">
        <v>2523</v>
      </c>
    </row>
    <row r="2" spans="1:13" ht="30" customHeight="1">
      <c r="A2" s="35" t="s">
        <v>0</v>
      </c>
      <c r="B2" s="35" t="s">
        <v>1</v>
      </c>
      <c r="C2" s="35" t="s">
        <v>2</v>
      </c>
      <c r="D2" s="48" t="s">
        <v>2514</v>
      </c>
      <c r="E2" s="48"/>
      <c r="F2" s="48"/>
      <c r="G2" s="37" t="s">
        <v>40</v>
      </c>
      <c r="H2" s="37" t="s">
        <v>2515</v>
      </c>
      <c r="I2" s="38" t="s">
        <v>2519</v>
      </c>
      <c r="J2" s="39"/>
      <c r="K2" s="40"/>
      <c r="L2" s="36" t="s">
        <v>2509</v>
      </c>
      <c r="M2" s="36" t="s">
        <v>2513</v>
      </c>
    </row>
    <row r="3" spans="1:13" ht="18.5" customHeight="1">
      <c r="A3" s="35"/>
      <c r="B3" s="35"/>
      <c r="C3" s="35"/>
      <c r="D3" s="49" t="s">
        <v>39</v>
      </c>
      <c r="E3" s="32"/>
      <c r="F3" s="32"/>
      <c r="G3" s="37"/>
      <c r="H3" s="37"/>
      <c r="I3" s="41"/>
      <c r="J3" s="42"/>
      <c r="K3" s="43"/>
      <c r="L3" s="36"/>
      <c r="M3" s="36"/>
    </row>
    <row r="4" spans="1:13" ht="14" customHeight="1">
      <c r="A4" s="35"/>
      <c r="B4" s="35"/>
      <c r="C4" s="35"/>
      <c r="D4" s="47" t="s">
        <v>4</v>
      </c>
      <c r="E4" s="27" t="s">
        <v>9</v>
      </c>
      <c r="F4" s="28" t="s">
        <v>7</v>
      </c>
      <c r="G4" s="37"/>
      <c r="H4" s="37"/>
      <c r="I4" s="44"/>
      <c r="J4" s="45"/>
      <c r="K4" s="46"/>
      <c r="L4" s="36"/>
      <c r="M4" s="36"/>
    </row>
    <row r="5" spans="1:13" ht="29">
      <c r="A5" s="35"/>
      <c r="B5" s="35"/>
      <c r="C5" s="35"/>
      <c r="D5" s="47"/>
      <c r="E5" s="27"/>
      <c r="F5" s="28"/>
      <c r="G5" s="37"/>
      <c r="H5" s="37"/>
      <c r="I5" s="25" t="s">
        <v>2511</v>
      </c>
      <c r="J5" s="25" t="s">
        <v>2510</v>
      </c>
      <c r="K5" s="26" t="s">
        <v>2512</v>
      </c>
      <c r="L5" s="36"/>
      <c r="M5" s="36"/>
    </row>
    <row r="6" spans="1:13">
      <c r="A6" s="3">
        <v>1</v>
      </c>
      <c r="B6" s="4" t="s">
        <v>6</v>
      </c>
      <c r="C6" s="4" t="s">
        <v>36</v>
      </c>
      <c r="D6" s="5">
        <v>18598500</v>
      </c>
      <c r="E6" s="5">
        <v>9375000</v>
      </c>
      <c r="F6" s="5">
        <v>27973500</v>
      </c>
      <c r="G6" s="10">
        <v>1567983</v>
      </c>
      <c r="H6" s="5">
        <v>2439</v>
      </c>
      <c r="I6" s="18">
        <f>(54587281/2)/5519803*G6</f>
        <v>7753168.7837612135</v>
      </c>
      <c r="J6" s="18">
        <f>(54587281/2)/4016*H6</f>
        <v>16575993.321588647</v>
      </c>
      <c r="K6" s="18">
        <f>I6+J6</f>
        <v>24329162.105349861</v>
      </c>
      <c r="L6" s="18">
        <f>F6+K6</f>
        <v>52302662.105349861</v>
      </c>
      <c r="M6" s="18">
        <f>ROUND(L6,0)</f>
        <v>52302662</v>
      </c>
    </row>
    <row r="7" spans="1:13">
      <c r="A7" s="3">
        <v>2</v>
      </c>
      <c r="B7" s="4" t="s">
        <v>6</v>
      </c>
      <c r="C7" s="4" t="s">
        <v>18</v>
      </c>
      <c r="D7" s="5">
        <v>2652000</v>
      </c>
      <c r="E7" s="5">
        <v>483000</v>
      </c>
      <c r="F7" s="5">
        <v>3135000</v>
      </c>
      <c r="G7" s="5"/>
      <c r="H7" s="5"/>
      <c r="I7" s="18">
        <f t="shared" ref="I7:I20" si="0">(54587281/2)/5519803*G7</f>
        <v>0</v>
      </c>
      <c r="J7" s="18">
        <f t="shared" ref="J7:J20" si="1">(54587281/2)/4016*H7</f>
        <v>0</v>
      </c>
      <c r="K7" s="18">
        <f t="shared" ref="K7:K20" si="2">I7+J7</f>
        <v>0</v>
      </c>
      <c r="L7" s="18">
        <f t="shared" ref="L7:L20" si="3">F7+K7</f>
        <v>3135000</v>
      </c>
      <c r="M7" s="18">
        <f t="shared" ref="M7:M20" si="4">ROUND(L7,0)</f>
        <v>3135000</v>
      </c>
    </row>
    <row r="8" spans="1:13">
      <c r="A8" s="3">
        <v>3</v>
      </c>
      <c r="B8" s="4" t="s">
        <v>6</v>
      </c>
      <c r="C8" s="4" t="s">
        <v>17</v>
      </c>
      <c r="D8" s="5">
        <v>450000</v>
      </c>
      <c r="E8" s="5">
        <v>2078000</v>
      </c>
      <c r="F8" s="5">
        <v>2528000</v>
      </c>
      <c r="G8" s="5"/>
      <c r="H8" s="5"/>
      <c r="I8" s="18">
        <f t="shared" si="0"/>
        <v>0</v>
      </c>
      <c r="J8" s="18">
        <f t="shared" si="1"/>
        <v>0</v>
      </c>
      <c r="K8" s="18">
        <f t="shared" si="2"/>
        <v>0</v>
      </c>
      <c r="L8" s="18">
        <f t="shared" si="3"/>
        <v>2528000</v>
      </c>
      <c r="M8" s="18">
        <f t="shared" si="4"/>
        <v>2528000</v>
      </c>
    </row>
    <row r="9" spans="1:13">
      <c r="A9" s="3">
        <v>4</v>
      </c>
      <c r="B9" s="4" t="s">
        <v>19</v>
      </c>
      <c r="C9" s="4" t="s">
        <v>37</v>
      </c>
      <c r="D9" s="5">
        <v>19485000</v>
      </c>
      <c r="E9" s="5">
        <v>3558000</v>
      </c>
      <c r="F9" s="5">
        <v>23043000</v>
      </c>
      <c r="G9" s="5">
        <v>1146936</v>
      </c>
      <c r="H9" s="5">
        <v>419</v>
      </c>
      <c r="I9" s="18">
        <f t="shared" si="0"/>
        <v>5671227.5529594077</v>
      </c>
      <c r="J9" s="18">
        <f t="shared" si="1"/>
        <v>2847618.3688994027</v>
      </c>
      <c r="K9" s="18">
        <f t="shared" si="2"/>
        <v>8518845.9218588099</v>
      </c>
      <c r="L9" s="18">
        <f t="shared" si="3"/>
        <v>31561845.92185881</v>
      </c>
      <c r="M9" s="18">
        <f>ROUND(L9,0)</f>
        <v>31561846</v>
      </c>
    </row>
    <row r="10" spans="1:13">
      <c r="A10" s="3">
        <v>5</v>
      </c>
      <c r="B10" s="4" t="s">
        <v>19</v>
      </c>
      <c r="C10" s="4" t="s">
        <v>21</v>
      </c>
      <c r="D10" s="5">
        <v>2304000</v>
      </c>
      <c r="E10" s="5">
        <v>105000</v>
      </c>
      <c r="F10" s="5">
        <v>2409000</v>
      </c>
      <c r="G10" s="5"/>
      <c r="H10" s="5"/>
      <c r="I10" s="18">
        <f t="shared" si="0"/>
        <v>0</v>
      </c>
      <c r="J10" s="18">
        <f t="shared" si="1"/>
        <v>0</v>
      </c>
      <c r="K10" s="18">
        <f t="shared" si="2"/>
        <v>0</v>
      </c>
      <c r="L10" s="18">
        <f t="shared" si="3"/>
        <v>2409000</v>
      </c>
      <c r="M10" s="18">
        <f t="shared" si="4"/>
        <v>2409000</v>
      </c>
    </row>
    <row r="11" spans="1:13">
      <c r="A11" s="3">
        <v>6</v>
      </c>
      <c r="B11" s="4" t="s">
        <v>20</v>
      </c>
      <c r="C11" s="4" t="s">
        <v>22</v>
      </c>
      <c r="D11" s="5">
        <v>8095500</v>
      </c>
      <c r="E11" s="5">
        <v>3848000</v>
      </c>
      <c r="F11" s="5">
        <v>11943500</v>
      </c>
      <c r="G11" s="5">
        <v>509470</v>
      </c>
      <c r="H11" s="5">
        <v>199</v>
      </c>
      <c r="I11" s="18">
        <f t="shared" si="0"/>
        <v>2519164.3661078122</v>
      </c>
      <c r="J11" s="18">
        <f t="shared" si="1"/>
        <v>1352448.8195966135</v>
      </c>
      <c r="K11" s="18">
        <f t="shared" si="2"/>
        <v>3871613.1857044259</v>
      </c>
      <c r="L11" s="18">
        <f t="shared" si="3"/>
        <v>15815113.185704425</v>
      </c>
      <c r="M11" s="18">
        <f t="shared" si="4"/>
        <v>15815113</v>
      </c>
    </row>
    <row r="12" spans="1:13">
      <c r="A12" s="3">
        <v>7</v>
      </c>
      <c r="B12" s="4" t="s">
        <v>20</v>
      </c>
      <c r="C12" s="4" t="s">
        <v>23</v>
      </c>
      <c r="D12" s="5">
        <v>5470500</v>
      </c>
      <c r="E12" s="5">
        <v>0</v>
      </c>
      <c r="F12" s="5">
        <v>5470500</v>
      </c>
      <c r="G12" s="5"/>
      <c r="H12" s="5"/>
      <c r="I12" s="18">
        <f t="shared" si="0"/>
        <v>0</v>
      </c>
      <c r="J12" s="18">
        <f t="shared" si="1"/>
        <v>0</v>
      </c>
      <c r="K12" s="18">
        <f t="shared" si="2"/>
        <v>0</v>
      </c>
      <c r="L12" s="18">
        <f t="shared" si="3"/>
        <v>5470500</v>
      </c>
      <c r="M12" s="18">
        <f t="shared" si="4"/>
        <v>5470500</v>
      </c>
    </row>
    <row r="13" spans="1:13">
      <c r="A13" s="3">
        <v>8</v>
      </c>
      <c r="B13" s="4" t="s">
        <v>24</v>
      </c>
      <c r="C13" s="4" t="s">
        <v>25</v>
      </c>
      <c r="D13" s="5">
        <v>10281000</v>
      </c>
      <c r="E13" s="5">
        <v>2221000</v>
      </c>
      <c r="F13" s="5">
        <v>12502000</v>
      </c>
      <c r="G13" s="5">
        <v>517435</v>
      </c>
      <c r="H13" s="5">
        <v>285</v>
      </c>
      <c r="I13" s="18">
        <f t="shared" si="0"/>
        <v>2558548.7148939013</v>
      </c>
      <c r="J13" s="18">
        <f t="shared" si="1"/>
        <v>1936924.188869522</v>
      </c>
      <c r="K13" s="18">
        <f t="shared" si="2"/>
        <v>4495472.9037634227</v>
      </c>
      <c r="L13" s="18">
        <f t="shared" si="3"/>
        <v>16997472.903763421</v>
      </c>
      <c r="M13" s="18">
        <f t="shared" si="4"/>
        <v>16997473</v>
      </c>
    </row>
    <row r="14" spans="1:13">
      <c r="A14" s="3">
        <v>9</v>
      </c>
      <c r="B14" s="4" t="s">
        <v>24</v>
      </c>
      <c r="C14" s="4" t="s">
        <v>26</v>
      </c>
      <c r="D14" s="5">
        <v>5743500</v>
      </c>
      <c r="E14" s="5">
        <v>444000</v>
      </c>
      <c r="F14" s="5">
        <v>6187500</v>
      </c>
      <c r="G14" s="5"/>
      <c r="H14" s="5"/>
      <c r="I14" s="18">
        <f t="shared" si="0"/>
        <v>0</v>
      </c>
      <c r="J14" s="18">
        <f t="shared" si="1"/>
        <v>0</v>
      </c>
      <c r="K14" s="18">
        <f t="shared" si="2"/>
        <v>0</v>
      </c>
      <c r="L14" s="18">
        <f t="shared" si="3"/>
        <v>6187500</v>
      </c>
      <c r="M14" s="18">
        <f t="shared" si="4"/>
        <v>6187500</v>
      </c>
    </row>
    <row r="15" spans="1:13">
      <c r="A15" s="3">
        <v>10</v>
      </c>
      <c r="B15" s="4" t="s">
        <v>27</v>
      </c>
      <c r="C15" s="4" t="s">
        <v>30</v>
      </c>
      <c r="D15" s="5">
        <v>10027500</v>
      </c>
      <c r="E15" s="5">
        <v>3021000</v>
      </c>
      <c r="F15" s="5">
        <v>13048500</v>
      </c>
      <c r="G15" s="5">
        <v>638736</v>
      </c>
      <c r="H15" s="5">
        <v>356</v>
      </c>
      <c r="I15" s="18">
        <f t="shared" si="0"/>
        <v>3158342.9260805142</v>
      </c>
      <c r="J15" s="18">
        <f t="shared" si="1"/>
        <v>2419456.1797808767</v>
      </c>
      <c r="K15" s="18">
        <f t="shared" si="2"/>
        <v>5577799.1058613909</v>
      </c>
      <c r="L15" s="18">
        <f t="shared" si="3"/>
        <v>18626299.105861392</v>
      </c>
      <c r="M15" s="18">
        <f t="shared" si="4"/>
        <v>18626299</v>
      </c>
    </row>
    <row r="16" spans="1:13">
      <c r="A16" s="3">
        <v>11</v>
      </c>
      <c r="B16" s="4" t="s">
        <v>27</v>
      </c>
      <c r="C16" s="4" t="s">
        <v>33</v>
      </c>
      <c r="D16" s="5">
        <v>4972500</v>
      </c>
      <c r="E16" s="5">
        <v>1056000</v>
      </c>
      <c r="F16" s="10">
        <v>6028500</v>
      </c>
      <c r="G16" s="5"/>
      <c r="H16" s="5"/>
      <c r="I16" s="18">
        <f t="shared" si="0"/>
        <v>0</v>
      </c>
      <c r="J16" s="18">
        <f t="shared" si="1"/>
        <v>0</v>
      </c>
      <c r="K16" s="18">
        <f t="shared" si="2"/>
        <v>0</v>
      </c>
      <c r="L16" s="18">
        <f t="shared" si="3"/>
        <v>6028500</v>
      </c>
      <c r="M16" s="18">
        <f t="shared" si="4"/>
        <v>6028500</v>
      </c>
    </row>
    <row r="17" spans="1:13">
      <c r="A17" s="3">
        <v>12</v>
      </c>
      <c r="B17" s="4" t="s">
        <v>28</v>
      </c>
      <c r="C17" s="4" t="s">
        <v>31</v>
      </c>
      <c r="D17" s="5">
        <v>7666500</v>
      </c>
      <c r="E17" s="5">
        <v>5289000</v>
      </c>
      <c r="F17" s="5">
        <v>12955500</v>
      </c>
      <c r="G17" s="5">
        <v>717201</v>
      </c>
      <c r="H17" s="5">
        <v>225</v>
      </c>
      <c r="I17" s="18">
        <f t="shared" si="0"/>
        <v>3546326.9722199324</v>
      </c>
      <c r="J17" s="18">
        <f t="shared" si="1"/>
        <v>1529150.6754233069</v>
      </c>
      <c r="K17" s="18">
        <f t="shared" si="2"/>
        <v>5075477.6476432392</v>
      </c>
      <c r="L17" s="18">
        <f t="shared" si="3"/>
        <v>18030977.647643238</v>
      </c>
      <c r="M17" s="18">
        <f t="shared" si="4"/>
        <v>18030978</v>
      </c>
    </row>
    <row r="18" spans="1:13">
      <c r="A18" s="3">
        <v>13</v>
      </c>
      <c r="B18" s="4" t="s">
        <v>28</v>
      </c>
      <c r="C18" s="4" t="s">
        <v>34</v>
      </c>
      <c r="D18" s="5">
        <v>4047000</v>
      </c>
      <c r="E18" s="5">
        <v>1717000</v>
      </c>
      <c r="F18" s="5">
        <v>5764000</v>
      </c>
      <c r="G18" s="5"/>
      <c r="H18" s="5"/>
      <c r="I18" s="18">
        <f t="shared" si="0"/>
        <v>0</v>
      </c>
      <c r="J18" s="18">
        <f t="shared" si="1"/>
        <v>0</v>
      </c>
      <c r="K18" s="18">
        <f t="shared" si="2"/>
        <v>0</v>
      </c>
      <c r="L18" s="18">
        <f t="shared" si="3"/>
        <v>5764000</v>
      </c>
      <c r="M18" s="18">
        <f t="shared" si="4"/>
        <v>5764000</v>
      </c>
    </row>
    <row r="19" spans="1:13">
      <c r="A19" s="3">
        <v>14</v>
      </c>
      <c r="B19" s="4" t="s">
        <v>29</v>
      </c>
      <c r="C19" s="4" t="s">
        <v>32</v>
      </c>
      <c r="D19" s="5">
        <v>5286000</v>
      </c>
      <c r="E19" s="5">
        <v>2280000</v>
      </c>
      <c r="F19" s="5">
        <v>7566000</v>
      </c>
      <c r="G19" s="5">
        <v>422042</v>
      </c>
      <c r="H19" s="5">
        <v>93</v>
      </c>
      <c r="I19" s="18">
        <f t="shared" si="0"/>
        <v>2086861.1839772179</v>
      </c>
      <c r="J19" s="18">
        <f t="shared" si="1"/>
        <v>632048.94584163348</v>
      </c>
      <c r="K19" s="18">
        <f t="shared" si="2"/>
        <v>2718910.1298188511</v>
      </c>
      <c r="L19" s="18">
        <f t="shared" si="3"/>
        <v>10284910.129818851</v>
      </c>
      <c r="M19" s="18">
        <f t="shared" si="4"/>
        <v>10284910</v>
      </c>
    </row>
    <row r="20" spans="1:13" s="12" customFormat="1">
      <c r="A20" s="20">
        <v>15</v>
      </c>
      <c r="B20" s="21" t="s">
        <v>29</v>
      </c>
      <c r="C20" s="21" t="s">
        <v>35</v>
      </c>
      <c r="D20" s="22">
        <v>3069000</v>
      </c>
      <c r="E20" s="22">
        <v>380000</v>
      </c>
      <c r="F20" s="22">
        <v>3449000</v>
      </c>
      <c r="G20" s="17"/>
      <c r="H20" s="11"/>
      <c r="I20" s="18">
        <f t="shared" si="0"/>
        <v>0</v>
      </c>
      <c r="J20" s="18">
        <f t="shared" si="1"/>
        <v>0</v>
      </c>
      <c r="K20" s="18">
        <f t="shared" si="2"/>
        <v>0</v>
      </c>
      <c r="L20" s="18">
        <f t="shared" si="3"/>
        <v>3449000</v>
      </c>
      <c r="M20" s="18">
        <f t="shared" si="4"/>
        <v>3449000</v>
      </c>
    </row>
    <row r="21" spans="1:13">
      <c r="A21" s="29" t="s">
        <v>38</v>
      </c>
      <c r="B21" s="30"/>
      <c r="C21" s="31"/>
      <c r="D21" s="7">
        <f t="shared" ref="D21:E21" si="5">SUM(D6:D20)</f>
        <v>108148500</v>
      </c>
      <c r="E21" s="7">
        <f t="shared" si="5"/>
        <v>35855000</v>
      </c>
      <c r="F21" s="7">
        <f t="shared" ref="F21:L21" si="6">SUM(F6:F20)</f>
        <v>144003500</v>
      </c>
      <c r="G21" s="24">
        <f t="shared" si="6"/>
        <v>5519803</v>
      </c>
      <c r="H21" s="24">
        <f t="shared" si="6"/>
        <v>4016</v>
      </c>
      <c r="I21" s="19">
        <f t="shared" si="6"/>
        <v>27293640.499999996</v>
      </c>
      <c r="J21" s="19">
        <f t="shared" si="6"/>
        <v>27293640.5</v>
      </c>
      <c r="K21" s="19">
        <f t="shared" si="6"/>
        <v>54587280.999999993</v>
      </c>
      <c r="L21" s="19">
        <f t="shared" si="6"/>
        <v>198590781</v>
      </c>
      <c r="M21" s="19">
        <f t="shared" ref="M21" si="7">SUM(M6:M20)</f>
        <v>198590781</v>
      </c>
    </row>
  </sheetData>
  <mergeCells count="14">
    <mergeCell ref="D4:D5"/>
    <mergeCell ref="E4:E5"/>
    <mergeCell ref="F4:F5"/>
    <mergeCell ref="A21:C21"/>
    <mergeCell ref="D2:F2"/>
    <mergeCell ref="C2:C5"/>
    <mergeCell ref="B2:B5"/>
    <mergeCell ref="A2:A5"/>
    <mergeCell ref="D3:F3"/>
    <mergeCell ref="M2:M5"/>
    <mergeCell ref="G2:G5"/>
    <mergeCell ref="H2:H5"/>
    <mergeCell ref="L2:L5"/>
    <mergeCell ref="I2:K4"/>
  </mergeCells>
  <printOptions horizontalCentered="1"/>
  <pageMargins left="0.11811023622047245" right="0.51181102362204722" top="0.55118110236220474" bottom="0.55118110236220474" header="0.11811023622047245" footer="0.1181102362204724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1DD4-1025-451F-A01C-80C746CB8508}">
  <dimension ref="A1:E13"/>
  <sheetViews>
    <sheetView workbookViewId="0">
      <selection activeCell="A2" sqref="A2"/>
    </sheetView>
  </sheetViews>
  <sheetFormatPr defaultRowHeight="14.5"/>
  <cols>
    <col min="1" max="1" width="7.36328125" style="1" customWidth="1"/>
    <col min="2" max="2" width="13.54296875" customWidth="1"/>
    <col min="3" max="3" width="19.26953125" style="2" customWidth="1"/>
    <col min="4" max="5" width="19.08984375" style="2" customWidth="1"/>
  </cols>
  <sheetData>
    <row r="1" spans="1:5">
      <c r="E1" s="2" t="s">
        <v>2522</v>
      </c>
    </row>
    <row r="2" spans="1:5" ht="18.5">
      <c r="A2" s="6" t="s">
        <v>2517</v>
      </c>
    </row>
    <row r="3" spans="1:5" ht="18.5" customHeight="1">
      <c r="A3" s="35" t="s">
        <v>0</v>
      </c>
      <c r="B3" s="35" t="s">
        <v>1</v>
      </c>
      <c r="C3" s="32" t="s">
        <v>39</v>
      </c>
      <c r="D3" s="32"/>
      <c r="E3" s="32"/>
    </row>
    <row r="4" spans="1:5" ht="14" customHeight="1">
      <c r="A4" s="35"/>
      <c r="B4" s="35"/>
      <c r="C4" s="27" t="s">
        <v>2520</v>
      </c>
      <c r="D4" s="27" t="s">
        <v>2516</v>
      </c>
      <c r="E4" s="28" t="s">
        <v>7</v>
      </c>
    </row>
    <row r="5" spans="1:5" ht="29" customHeight="1">
      <c r="A5" s="35"/>
      <c r="B5" s="35"/>
      <c r="C5" s="27"/>
      <c r="D5" s="27"/>
      <c r="E5" s="28"/>
    </row>
    <row r="6" spans="1:5">
      <c r="A6" s="3">
        <v>1</v>
      </c>
      <c r="B6" s="4" t="s">
        <v>6</v>
      </c>
      <c r="C6" s="5">
        <f>' จัดสรรFinal'!F6+' จัดสรรFinal'!F7+' จัดสรรFinal'!F8</f>
        <v>33636500</v>
      </c>
      <c r="D6" s="5">
        <f>' จัดสรรFinal'!K6</f>
        <v>24329162.105349861</v>
      </c>
      <c r="E6" s="5">
        <f>C6+D6</f>
        <v>57965662.105349861</v>
      </c>
    </row>
    <row r="7" spans="1:5">
      <c r="A7" s="3">
        <v>2</v>
      </c>
      <c r="B7" s="4" t="s">
        <v>19</v>
      </c>
      <c r="C7" s="5">
        <f>' จัดสรรFinal'!F9+' จัดสรรFinal'!F10</f>
        <v>25452000</v>
      </c>
      <c r="D7" s="5">
        <f>' จัดสรรFinal'!K9</f>
        <v>8518845.9218588099</v>
      </c>
      <c r="E7" s="5">
        <f t="shared" ref="E7:E12" si="0">C7+D7</f>
        <v>33970845.92185881</v>
      </c>
    </row>
    <row r="8" spans="1:5">
      <c r="A8" s="3">
        <v>3</v>
      </c>
      <c r="B8" s="4" t="s">
        <v>20</v>
      </c>
      <c r="C8" s="5">
        <f>' จัดสรรFinal'!F11+' จัดสรรFinal'!F12</f>
        <v>17414000</v>
      </c>
      <c r="D8" s="5">
        <f>' จัดสรรFinal'!K11</f>
        <v>3871613.1857044259</v>
      </c>
      <c r="E8" s="5">
        <f t="shared" si="0"/>
        <v>21285613.185704425</v>
      </c>
    </row>
    <row r="9" spans="1:5">
      <c r="A9" s="3">
        <v>4</v>
      </c>
      <c r="B9" s="4" t="s">
        <v>24</v>
      </c>
      <c r="C9" s="5">
        <f>' จัดสรรFinal'!F13+' จัดสรรFinal'!F14</f>
        <v>18689500</v>
      </c>
      <c r="D9" s="5">
        <f>' จัดสรรFinal'!K13</f>
        <v>4495472.9037634227</v>
      </c>
      <c r="E9" s="5">
        <f t="shared" si="0"/>
        <v>23184972.903763421</v>
      </c>
    </row>
    <row r="10" spans="1:5">
      <c r="A10" s="3">
        <v>5</v>
      </c>
      <c r="B10" s="4" t="s">
        <v>27</v>
      </c>
      <c r="C10" s="5">
        <f>' จัดสรรFinal'!F15+' จัดสรรFinal'!F16</f>
        <v>19077000</v>
      </c>
      <c r="D10" s="5">
        <f>' จัดสรรFinal'!K15</f>
        <v>5577799.1058613909</v>
      </c>
      <c r="E10" s="5">
        <f t="shared" si="0"/>
        <v>24654799.105861392</v>
      </c>
    </row>
    <row r="11" spans="1:5">
      <c r="A11" s="3">
        <v>6</v>
      </c>
      <c r="B11" s="4" t="s">
        <v>28</v>
      </c>
      <c r="C11" s="5">
        <f>' จัดสรรFinal'!F17+' จัดสรรFinal'!F18</f>
        <v>18719500</v>
      </c>
      <c r="D11" s="5">
        <f>' จัดสรรFinal'!K17</f>
        <v>5075477.6476432392</v>
      </c>
      <c r="E11" s="5">
        <f t="shared" si="0"/>
        <v>23794977.647643238</v>
      </c>
    </row>
    <row r="12" spans="1:5">
      <c r="A12" s="3">
        <v>7</v>
      </c>
      <c r="B12" s="4" t="s">
        <v>29</v>
      </c>
      <c r="C12" s="5">
        <f>' จัดสรรFinal'!F19+' จัดสรรFinal'!F20</f>
        <v>11015000</v>
      </c>
      <c r="D12" s="5">
        <f>' จัดสรรFinal'!K19</f>
        <v>2718910.1298188511</v>
      </c>
      <c r="E12" s="5">
        <f t="shared" si="0"/>
        <v>13733910.129818851</v>
      </c>
    </row>
    <row r="13" spans="1:5">
      <c r="A13" s="29" t="s">
        <v>38</v>
      </c>
      <c r="B13" s="30"/>
      <c r="C13" s="7">
        <f>SUM(C6:C12)</f>
        <v>144003500</v>
      </c>
      <c r="D13" s="7">
        <f>SUM(D6:D12)</f>
        <v>54587280.999999993</v>
      </c>
      <c r="E13" s="7">
        <f>SUM(E6:E12)</f>
        <v>198590781</v>
      </c>
    </row>
  </sheetData>
  <mergeCells count="7">
    <mergeCell ref="C4:C5"/>
    <mergeCell ref="D4:D5"/>
    <mergeCell ref="E4:E5"/>
    <mergeCell ref="A13:B13"/>
    <mergeCell ref="C3:E3"/>
    <mergeCell ref="A3:A5"/>
    <mergeCell ref="B3:B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27FE-C8C5-40FA-A045-8B63EAA5BE94}">
  <dimension ref="A1:E39"/>
  <sheetViews>
    <sheetView tabSelected="1" workbookViewId="0">
      <selection activeCell="E39" sqref="E39"/>
    </sheetView>
  </sheetViews>
  <sheetFormatPr defaultRowHeight="24"/>
  <cols>
    <col min="1" max="1" width="8.7265625" style="50"/>
    <col min="2" max="2" width="27.453125" style="50" customWidth="1"/>
    <col min="3" max="3" width="25.1796875" style="50" customWidth="1"/>
    <col min="4" max="4" width="18.453125" style="50" customWidth="1"/>
    <col min="5" max="5" width="34.453125" style="50" customWidth="1"/>
    <col min="6" max="16384" width="8.7265625" style="50"/>
  </cols>
  <sheetData>
    <row r="1" spans="1:5">
      <c r="E1" s="52" t="s">
        <v>2531</v>
      </c>
    </row>
    <row r="2" spans="1:5">
      <c r="A2" s="51" t="s">
        <v>2524</v>
      </c>
      <c r="B2" s="51"/>
      <c r="C2" s="51"/>
      <c r="D2" s="51"/>
      <c r="E2" s="51"/>
    </row>
    <row r="3" spans="1:5">
      <c r="A3" s="51" t="s">
        <v>2526</v>
      </c>
      <c r="B3" s="51"/>
      <c r="C3" s="51"/>
      <c r="D3" s="51"/>
      <c r="E3" s="51"/>
    </row>
    <row r="4" spans="1:5">
      <c r="A4" s="51" t="s">
        <v>2525</v>
      </c>
      <c r="B4" s="51"/>
      <c r="C4" s="51"/>
      <c r="D4" s="51"/>
      <c r="E4" s="51"/>
    </row>
    <row r="5" spans="1:5">
      <c r="A5" s="51" t="s">
        <v>2527</v>
      </c>
      <c r="B5" s="51"/>
      <c r="C5" s="51"/>
      <c r="D5" s="51"/>
      <c r="E5" s="51"/>
    </row>
    <row r="6" spans="1:5" ht="24" customHeight="1">
      <c r="A6" s="53" t="s">
        <v>0</v>
      </c>
      <c r="B6" s="53" t="s">
        <v>2530</v>
      </c>
      <c r="C6" s="53" t="s">
        <v>2504</v>
      </c>
      <c r="D6" s="53" t="s">
        <v>2528</v>
      </c>
      <c r="E6" s="53" t="s">
        <v>2529</v>
      </c>
    </row>
    <row r="7" spans="1:5">
      <c r="A7" s="53">
        <v>1</v>
      </c>
      <c r="B7" s="54"/>
      <c r="C7" s="54"/>
      <c r="D7" s="54"/>
      <c r="E7" s="54"/>
    </row>
    <row r="8" spans="1:5">
      <c r="A8" s="53">
        <v>2</v>
      </c>
      <c r="B8" s="54"/>
      <c r="C8" s="54"/>
      <c r="D8" s="54"/>
      <c r="E8" s="54"/>
    </row>
    <row r="9" spans="1:5">
      <c r="A9" s="53">
        <v>3</v>
      </c>
      <c r="B9" s="54"/>
      <c r="C9" s="54"/>
      <c r="D9" s="54"/>
      <c r="E9" s="54"/>
    </row>
    <row r="10" spans="1:5">
      <c r="A10" s="53">
        <v>4</v>
      </c>
      <c r="B10" s="54"/>
      <c r="C10" s="54"/>
      <c r="D10" s="54"/>
      <c r="E10" s="54"/>
    </row>
    <row r="11" spans="1:5">
      <c r="A11" s="53">
        <v>5</v>
      </c>
      <c r="B11" s="54"/>
      <c r="C11" s="54"/>
      <c r="D11" s="54"/>
      <c r="E11" s="54"/>
    </row>
    <row r="12" spans="1:5">
      <c r="A12" s="53">
        <v>6</v>
      </c>
      <c r="B12" s="54"/>
      <c r="C12" s="54"/>
      <c r="D12" s="54"/>
      <c r="E12" s="54"/>
    </row>
    <row r="13" spans="1:5">
      <c r="A13" s="53">
        <v>7</v>
      </c>
      <c r="B13" s="54"/>
      <c r="C13" s="54"/>
      <c r="D13" s="54"/>
      <c r="E13" s="54"/>
    </row>
    <row r="14" spans="1:5">
      <c r="A14" s="53">
        <v>8</v>
      </c>
      <c r="B14" s="54"/>
      <c r="C14" s="54"/>
      <c r="D14" s="54"/>
      <c r="E14" s="54"/>
    </row>
    <row r="15" spans="1:5">
      <c r="A15" s="53">
        <v>9</v>
      </c>
      <c r="B15" s="54"/>
      <c r="C15" s="54"/>
      <c r="D15" s="54"/>
      <c r="E15" s="54"/>
    </row>
    <row r="16" spans="1:5">
      <c r="A16" s="53">
        <v>10</v>
      </c>
      <c r="B16" s="54"/>
      <c r="C16" s="54"/>
      <c r="D16" s="54"/>
      <c r="E16" s="54"/>
    </row>
    <row r="17" spans="1:5">
      <c r="A17" s="53">
        <v>11</v>
      </c>
      <c r="B17" s="54"/>
      <c r="C17" s="54"/>
      <c r="D17" s="54"/>
      <c r="E17" s="54"/>
    </row>
    <row r="18" spans="1:5">
      <c r="A18" s="53">
        <v>12</v>
      </c>
      <c r="B18" s="54"/>
      <c r="C18" s="54"/>
      <c r="D18" s="54"/>
      <c r="E18" s="54"/>
    </row>
    <row r="19" spans="1:5">
      <c r="A19" s="53">
        <v>13</v>
      </c>
      <c r="B19" s="54"/>
      <c r="C19" s="54"/>
      <c r="D19" s="54"/>
      <c r="E19" s="54"/>
    </row>
    <row r="20" spans="1:5">
      <c r="A20" s="53">
        <v>14</v>
      </c>
      <c r="B20" s="54"/>
      <c r="C20" s="54"/>
      <c r="D20" s="54"/>
      <c r="E20" s="54"/>
    </row>
    <row r="21" spans="1:5">
      <c r="A21" s="53">
        <v>15</v>
      </c>
      <c r="B21" s="54"/>
      <c r="C21" s="54"/>
      <c r="D21" s="54"/>
      <c r="E21" s="54"/>
    </row>
    <row r="22" spans="1:5">
      <c r="A22" s="53">
        <v>16</v>
      </c>
      <c r="B22" s="54"/>
      <c r="C22" s="54"/>
      <c r="D22" s="54"/>
      <c r="E22" s="54"/>
    </row>
    <row r="23" spans="1:5">
      <c r="A23" s="53">
        <v>17</v>
      </c>
      <c r="B23" s="54"/>
      <c r="C23" s="54"/>
      <c r="D23" s="54"/>
      <c r="E23" s="54"/>
    </row>
    <row r="24" spans="1:5">
      <c r="A24" s="53">
        <v>18</v>
      </c>
      <c r="B24" s="54"/>
      <c r="C24" s="54"/>
      <c r="D24" s="54"/>
      <c r="E24" s="54"/>
    </row>
    <row r="25" spans="1:5">
      <c r="A25" s="53">
        <v>19</v>
      </c>
      <c r="B25" s="54"/>
      <c r="C25" s="54"/>
      <c r="D25" s="54"/>
      <c r="E25" s="54"/>
    </row>
    <row r="26" spans="1:5">
      <c r="A26" s="53">
        <v>20</v>
      </c>
      <c r="B26" s="54"/>
      <c r="C26" s="54"/>
      <c r="D26" s="54"/>
      <c r="E26" s="54"/>
    </row>
    <row r="27" spans="1:5">
      <c r="A27" s="53">
        <v>21</v>
      </c>
      <c r="B27" s="54"/>
      <c r="C27" s="54"/>
      <c r="D27" s="54"/>
      <c r="E27" s="54"/>
    </row>
    <row r="28" spans="1:5">
      <c r="A28" s="53">
        <v>22</v>
      </c>
      <c r="B28" s="54"/>
      <c r="C28" s="54"/>
      <c r="D28" s="54"/>
      <c r="E28" s="54"/>
    </row>
    <row r="29" spans="1:5">
      <c r="A29" s="53">
        <v>23</v>
      </c>
      <c r="B29" s="54"/>
      <c r="C29" s="54"/>
      <c r="D29" s="54"/>
      <c r="E29" s="54"/>
    </row>
    <row r="30" spans="1:5">
      <c r="A30" s="53">
        <v>24</v>
      </c>
      <c r="B30" s="54"/>
      <c r="C30" s="54"/>
      <c r="D30" s="54"/>
      <c r="E30" s="54"/>
    </row>
    <row r="31" spans="1:5">
      <c r="A31" s="53">
        <v>25</v>
      </c>
      <c r="B31" s="54"/>
      <c r="C31" s="54"/>
      <c r="D31" s="54"/>
      <c r="E31" s="54"/>
    </row>
    <row r="32" spans="1:5">
      <c r="A32" s="53">
        <v>26</v>
      </c>
      <c r="B32" s="54"/>
      <c r="C32" s="54"/>
      <c r="D32" s="54"/>
      <c r="E32" s="54"/>
    </row>
    <row r="33" spans="1:5">
      <c r="A33" s="53">
        <v>27</v>
      </c>
      <c r="B33" s="54"/>
      <c r="C33" s="54"/>
      <c r="D33" s="54"/>
      <c r="E33" s="54"/>
    </row>
    <row r="34" spans="1:5">
      <c r="A34" s="53">
        <v>28</v>
      </c>
      <c r="B34" s="54"/>
      <c r="C34" s="54"/>
      <c r="D34" s="54"/>
      <c r="E34" s="54"/>
    </row>
    <row r="35" spans="1:5">
      <c r="A35" s="53">
        <v>29</v>
      </c>
      <c r="B35" s="54"/>
      <c r="C35" s="54"/>
      <c r="D35" s="54"/>
      <c r="E35" s="54"/>
    </row>
    <row r="36" spans="1:5">
      <c r="A36" s="53">
        <v>30</v>
      </c>
      <c r="B36" s="54"/>
      <c r="C36" s="54"/>
      <c r="D36" s="54"/>
      <c r="E36" s="54"/>
    </row>
    <row r="37" spans="1:5">
      <c r="A37" s="53">
        <v>31</v>
      </c>
      <c r="B37" s="54"/>
      <c r="C37" s="54"/>
      <c r="D37" s="54"/>
      <c r="E37" s="54"/>
    </row>
    <row r="38" spans="1:5">
      <c r="A38" s="53">
        <v>32</v>
      </c>
      <c r="B38" s="54"/>
      <c r="C38" s="54"/>
      <c r="D38" s="54"/>
      <c r="E38" s="54"/>
    </row>
    <row r="39" spans="1:5">
      <c r="A39" s="55" t="s">
        <v>2532</v>
      </c>
      <c r="B39" s="57"/>
      <c r="C39" s="56"/>
      <c r="D39" s="54"/>
      <c r="E39" s="54"/>
    </row>
  </sheetData>
  <mergeCells count="5">
    <mergeCell ref="A39:C39"/>
    <mergeCell ref="A2:E2"/>
    <mergeCell ref="A3:E3"/>
    <mergeCell ref="A4:E4"/>
    <mergeCell ref="A5:E5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7F64-340E-45CF-B02B-85DA4F4FB9DF}">
  <dimension ref="A1"/>
  <sheetViews>
    <sheetView workbookViewId="0">
      <selection activeCell="N14" sqref="N14"/>
    </sheetView>
  </sheetViews>
  <sheetFormatPr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5E8C-BC16-4517-BA49-6EC9FE865577}">
  <dimension ref="A1"/>
  <sheetViews>
    <sheetView workbookViewId="0">
      <selection activeCell="L9" sqref="L9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3306-861C-4F3E-B865-1E3BD21461AD}">
  <sheetPr filterMode="1"/>
  <dimension ref="A1:M2528"/>
  <sheetViews>
    <sheetView workbookViewId="0">
      <selection activeCell="L903" sqref="L903"/>
    </sheetView>
  </sheetViews>
  <sheetFormatPr defaultRowHeight="14.5"/>
  <cols>
    <col min="3" max="3" width="17.6328125" customWidth="1"/>
    <col min="5" max="5" width="27.36328125" customWidth="1"/>
    <col min="10" max="10" width="12.453125" customWidth="1"/>
    <col min="11" max="11" width="11.81640625" customWidth="1"/>
    <col min="12" max="12" width="12.90625" style="15" customWidth="1"/>
    <col min="13" max="13" width="12.6328125" customWidth="1"/>
  </cols>
  <sheetData>
    <row r="1" spans="1:13" s="1" customFormat="1">
      <c r="C1" s="1" t="s">
        <v>1</v>
      </c>
      <c r="E1" s="1" t="s">
        <v>2504</v>
      </c>
      <c r="J1" s="1" t="s">
        <v>2505</v>
      </c>
      <c r="K1" s="1" t="s">
        <v>2506</v>
      </c>
      <c r="L1" s="16" t="s">
        <v>2507</v>
      </c>
      <c r="M1" s="1" t="s">
        <v>2508</v>
      </c>
    </row>
    <row r="2" spans="1:13" hidden="1">
      <c r="A2">
        <v>6312</v>
      </c>
      <c r="B2">
        <v>0</v>
      </c>
      <c r="C2" t="s">
        <v>41</v>
      </c>
      <c r="D2">
        <v>0</v>
      </c>
      <c r="E2" t="s">
        <v>42</v>
      </c>
      <c r="F2">
        <v>0</v>
      </c>
      <c r="G2" t="s">
        <v>42</v>
      </c>
      <c r="H2">
        <v>0</v>
      </c>
      <c r="I2" t="s">
        <v>42</v>
      </c>
      <c r="J2" s="13">
        <v>32375532</v>
      </c>
      <c r="K2" s="13">
        <v>33811195</v>
      </c>
      <c r="L2" s="14">
        <v>66186727</v>
      </c>
      <c r="M2" s="13">
        <v>27224743</v>
      </c>
    </row>
    <row r="3" spans="1:13" hidden="1">
      <c r="A3">
        <v>6312</v>
      </c>
      <c r="B3">
        <v>10</v>
      </c>
      <c r="C3" t="s">
        <v>43</v>
      </c>
      <c r="D3">
        <v>0</v>
      </c>
      <c r="E3" t="s">
        <v>42</v>
      </c>
      <c r="F3">
        <v>0</v>
      </c>
      <c r="G3" t="s">
        <v>42</v>
      </c>
      <c r="H3">
        <v>0</v>
      </c>
      <c r="I3" t="s">
        <v>42</v>
      </c>
      <c r="J3" s="13">
        <v>2625938</v>
      </c>
      <c r="K3" s="13">
        <v>2962284</v>
      </c>
      <c r="L3" s="14">
        <v>5588222</v>
      </c>
      <c r="M3" s="13">
        <v>3103483</v>
      </c>
    </row>
    <row r="4" spans="1:13" hidden="1">
      <c r="A4">
        <v>6312</v>
      </c>
      <c r="B4">
        <v>10</v>
      </c>
      <c r="C4" t="s">
        <v>43</v>
      </c>
      <c r="D4">
        <v>1001</v>
      </c>
      <c r="E4" t="s">
        <v>44</v>
      </c>
      <c r="F4">
        <v>0</v>
      </c>
      <c r="G4" t="s">
        <v>42</v>
      </c>
      <c r="H4">
        <v>0</v>
      </c>
      <c r="I4" t="s">
        <v>42</v>
      </c>
      <c r="J4" s="13">
        <v>21675</v>
      </c>
      <c r="K4" s="13">
        <v>23248</v>
      </c>
      <c r="L4" s="14">
        <v>44923</v>
      </c>
      <c r="M4" s="13">
        <v>19137</v>
      </c>
    </row>
    <row r="5" spans="1:13" hidden="1">
      <c r="A5">
        <v>6312</v>
      </c>
      <c r="B5">
        <v>10</v>
      </c>
      <c r="C5" t="s">
        <v>43</v>
      </c>
      <c r="D5">
        <v>1002</v>
      </c>
      <c r="E5" t="s">
        <v>45</v>
      </c>
      <c r="F5">
        <v>0</v>
      </c>
      <c r="G5" t="s">
        <v>42</v>
      </c>
      <c r="H5">
        <v>0</v>
      </c>
      <c r="I5" t="s">
        <v>42</v>
      </c>
      <c r="J5" s="13">
        <v>45038</v>
      </c>
      <c r="K5" s="13">
        <v>38859</v>
      </c>
      <c r="L5" s="14">
        <v>83897</v>
      </c>
      <c r="M5" s="13">
        <v>31653</v>
      </c>
    </row>
    <row r="6" spans="1:13" hidden="1">
      <c r="A6">
        <v>6312</v>
      </c>
      <c r="B6">
        <v>10</v>
      </c>
      <c r="C6" t="s">
        <v>43</v>
      </c>
      <c r="D6">
        <v>1003</v>
      </c>
      <c r="E6" t="s">
        <v>46</v>
      </c>
      <c r="F6">
        <v>0</v>
      </c>
      <c r="G6" t="s">
        <v>42</v>
      </c>
      <c r="H6">
        <v>0</v>
      </c>
      <c r="I6" t="s">
        <v>42</v>
      </c>
      <c r="J6" s="13">
        <v>86564</v>
      </c>
      <c r="K6" s="13">
        <v>91415</v>
      </c>
      <c r="L6" s="14">
        <v>177979</v>
      </c>
      <c r="M6" s="13">
        <v>66754</v>
      </c>
    </row>
    <row r="7" spans="1:13" hidden="1">
      <c r="A7">
        <v>6312</v>
      </c>
      <c r="B7">
        <v>10</v>
      </c>
      <c r="C7" t="s">
        <v>43</v>
      </c>
      <c r="D7">
        <v>1004</v>
      </c>
      <c r="E7" t="s">
        <v>47</v>
      </c>
      <c r="F7">
        <v>0</v>
      </c>
      <c r="G7" t="s">
        <v>42</v>
      </c>
      <c r="H7">
        <v>0</v>
      </c>
      <c r="I7" t="s">
        <v>42</v>
      </c>
      <c r="J7" s="13">
        <v>21527</v>
      </c>
      <c r="K7" s="13">
        <v>24230</v>
      </c>
      <c r="L7" s="14">
        <v>45757</v>
      </c>
      <c r="M7" s="13">
        <v>32371</v>
      </c>
    </row>
    <row r="8" spans="1:13" hidden="1">
      <c r="A8">
        <v>6312</v>
      </c>
      <c r="B8">
        <v>10</v>
      </c>
      <c r="C8" t="s">
        <v>43</v>
      </c>
      <c r="D8">
        <v>1005</v>
      </c>
      <c r="E8" t="s">
        <v>48</v>
      </c>
      <c r="F8">
        <v>0</v>
      </c>
      <c r="G8" t="s">
        <v>42</v>
      </c>
      <c r="H8">
        <v>0</v>
      </c>
      <c r="I8" t="s">
        <v>42</v>
      </c>
      <c r="J8" s="13">
        <v>87998</v>
      </c>
      <c r="K8" s="13">
        <v>99379</v>
      </c>
      <c r="L8" s="14">
        <v>187377</v>
      </c>
      <c r="M8" s="13">
        <v>114661</v>
      </c>
    </row>
    <row r="9" spans="1:13" hidden="1">
      <c r="A9">
        <v>6312</v>
      </c>
      <c r="B9">
        <v>10</v>
      </c>
      <c r="C9" t="s">
        <v>43</v>
      </c>
      <c r="D9">
        <v>1006</v>
      </c>
      <c r="E9" t="s">
        <v>49</v>
      </c>
      <c r="F9">
        <v>0</v>
      </c>
      <c r="G9" t="s">
        <v>42</v>
      </c>
      <c r="H9">
        <v>0</v>
      </c>
      <c r="I9" t="s">
        <v>42</v>
      </c>
      <c r="J9" s="13">
        <v>65832</v>
      </c>
      <c r="K9" s="13">
        <v>78900</v>
      </c>
      <c r="L9" s="14">
        <v>144732</v>
      </c>
      <c r="M9" s="13">
        <v>107103</v>
      </c>
    </row>
    <row r="10" spans="1:13" hidden="1">
      <c r="A10">
        <v>6312</v>
      </c>
      <c r="B10">
        <v>10</v>
      </c>
      <c r="C10" t="s">
        <v>43</v>
      </c>
      <c r="D10">
        <v>1007</v>
      </c>
      <c r="E10" t="s">
        <v>50</v>
      </c>
      <c r="F10">
        <v>0</v>
      </c>
      <c r="G10" t="s">
        <v>42</v>
      </c>
      <c r="H10">
        <v>0</v>
      </c>
      <c r="I10" t="s">
        <v>42</v>
      </c>
      <c r="J10" s="13">
        <v>20310</v>
      </c>
      <c r="K10" s="13">
        <v>23028</v>
      </c>
      <c r="L10" s="14">
        <v>43338</v>
      </c>
      <c r="M10" s="13">
        <v>32590</v>
      </c>
    </row>
    <row r="11" spans="1:13" hidden="1">
      <c r="A11">
        <v>6312</v>
      </c>
      <c r="B11">
        <v>10</v>
      </c>
      <c r="C11" t="s">
        <v>43</v>
      </c>
      <c r="D11">
        <v>1008</v>
      </c>
      <c r="E11" t="s">
        <v>51</v>
      </c>
      <c r="F11">
        <v>0</v>
      </c>
      <c r="G11" t="s">
        <v>42</v>
      </c>
      <c r="H11">
        <v>0</v>
      </c>
      <c r="I11" t="s">
        <v>42</v>
      </c>
      <c r="J11" s="13">
        <v>20197</v>
      </c>
      <c r="K11" s="13">
        <v>21327</v>
      </c>
      <c r="L11" s="14">
        <v>41524</v>
      </c>
      <c r="M11" s="13">
        <v>19627</v>
      </c>
    </row>
    <row r="12" spans="1:13" hidden="1">
      <c r="A12">
        <v>6312</v>
      </c>
      <c r="B12">
        <v>10</v>
      </c>
      <c r="C12" t="s">
        <v>43</v>
      </c>
      <c r="D12">
        <v>1009</v>
      </c>
      <c r="E12" t="s">
        <v>52</v>
      </c>
      <c r="F12">
        <v>0</v>
      </c>
      <c r="G12" t="s">
        <v>42</v>
      </c>
      <c r="H12">
        <v>0</v>
      </c>
      <c r="I12" t="s">
        <v>42</v>
      </c>
      <c r="J12" s="13">
        <v>39613</v>
      </c>
      <c r="K12" s="13">
        <v>48243</v>
      </c>
      <c r="L12" s="14">
        <v>87856</v>
      </c>
      <c r="M12" s="13">
        <v>60007</v>
      </c>
    </row>
    <row r="13" spans="1:13" hidden="1">
      <c r="A13">
        <v>6312</v>
      </c>
      <c r="B13">
        <v>10</v>
      </c>
      <c r="C13" t="s">
        <v>43</v>
      </c>
      <c r="D13">
        <v>1010</v>
      </c>
      <c r="E13" t="s">
        <v>53</v>
      </c>
      <c r="F13">
        <v>0</v>
      </c>
      <c r="G13" t="s">
        <v>42</v>
      </c>
      <c r="H13">
        <v>0</v>
      </c>
      <c r="I13" t="s">
        <v>42</v>
      </c>
      <c r="J13" s="13">
        <v>67100</v>
      </c>
      <c r="K13" s="13">
        <v>75097</v>
      </c>
      <c r="L13" s="14">
        <v>142197</v>
      </c>
      <c r="M13" s="13">
        <v>61665</v>
      </c>
    </row>
    <row r="14" spans="1:13" hidden="1">
      <c r="A14">
        <v>6312</v>
      </c>
      <c r="B14">
        <v>10</v>
      </c>
      <c r="C14" t="s">
        <v>43</v>
      </c>
      <c r="D14">
        <v>1011</v>
      </c>
      <c r="E14" t="s">
        <v>54</v>
      </c>
      <c r="F14">
        <v>0</v>
      </c>
      <c r="G14" t="s">
        <v>42</v>
      </c>
      <c r="H14">
        <v>0</v>
      </c>
      <c r="I14" t="s">
        <v>42</v>
      </c>
      <c r="J14" s="13">
        <v>85131</v>
      </c>
      <c r="K14" s="13">
        <v>93840</v>
      </c>
      <c r="L14" s="14">
        <v>178971</v>
      </c>
      <c r="M14" s="13">
        <v>98260</v>
      </c>
    </row>
    <row r="15" spans="1:13" hidden="1">
      <c r="A15">
        <v>6312</v>
      </c>
      <c r="B15">
        <v>10</v>
      </c>
      <c r="C15" t="s">
        <v>43</v>
      </c>
      <c r="D15">
        <v>1012</v>
      </c>
      <c r="E15" t="s">
        <v>55</v>
      </c>
      <c r="F15">
        <v>0</v>
      </c>
      <c r="G15" t="s">
        <v>42</v>
      </c>
      <c r="H15">
        <v>0</v>
      </c>
      <c r="I15" t="s">
        <v>42</v>
      </c>
      <c r="J15" s="13">
        <v>35644</v>
      </c>
      <c r="K15" s="13">
        <v>40920</v>
      </c>
      <c r="L15" s="14">
        <v>76564</v>
      </c>
      <c r="M15" s="13">
        <v>53614</v>
      </c>
    </row>
    <row r="16" spans="1:13" hidden="1">
      <c r="A16">
        <v>6312</v>
      </c>
      <c r="B16">
        <v>10</v>
      </c>
      <c r="C16" t="s">
        <v>43</v>
      </c>
      <c r="D16">
        <v>1013</v>
      </c>
      <c r="E16" t="s">
        <v>56</v>
      </c>
      <c r="F16">
        <v>0</v>
      </c>
      <c r="G16" t="s">
        <v>42</v>
      </c>
      <c r="H16">
        <v>0</v>
      </c>
      <c r="I16" t="s">
        <v>42</v>
      </c>
      <c r="J16" s="13">
        <v>10367</v>
      </c>
      <c r="K16" s="13">
        <v>10957</v>
      </c>
      <c r="L16" s="14">
        <v>21324</v>
      </c>
      <c r="M16" s="13">
        <v>13197</v>
      </c>
    </row>
    <row r="17" spans="1:13" hidden="1">
      <c r="A17">
        <v>6312</v>
      </c>
      <c r="B17">
        <v>10</v>
      </c>
      <c r="C17" t="s">
        <v>43</v>
      </c>
      <c r="D17">
        <v>1014</v>
      </c>
      <c r="E17" t="s">
        <v>57</v>
      </c>
      <c r="F17">
        <v>0</v>
      </c>
      <c r="G17" t="s">
        <v>42</v>
      </c>
      <c r="H17">
        <v>0</v>
      </c>
      <c r="I17" t="s">
        <v>42</v>
      </c>
      <c r="J17" s="13">
        <v>33116</v>
      </c>
      <c r="K17" s="13">
        <v>34272</v>
      </c>
      <c r="L17" s="14">
        <v>67388</v>
      </c>
      <c r="M17" s="13">
        <v>44727</v>
      </c>
    </row>
    <row r="18" spans="1:13" hidden="1">
      <c r="A18">
        <v>6312</v>
      </c>
      <c r="B18">
        <v>10</v>
      </c>
      <c r="C18" t="s">
        <v>43</v>
      </c>
      <c r="D18">
        <v>1015</v>
      </c>
      <c r="E18" t="s">
        <v>58</v>
      </c>
      <c r="F18">
        <v>0</v>
      </c>
      <c r="G18" t="s">
        <v>42</v>
      </c>
      <c r="H18">
        <v>0</v>
      </c>
      <c r="I18" t="s">
        <v>42</v>
      </c>
      <c r="J18" s="13">
        <v>48394</v>
      </c>
      <c r="K18" s="13">
        <v>54983</v>
      </c>
      <c r="L18" s="14">
        <v>103377</v>
      </c>
      <c r="M18" s="13">
        <v>57707</v>
      </c>
    </row>
    <row r="19" spans="1:13" hidden="1">
      <c r="A19">
        <v>6312</v>
      </c>
      <c r="B19">
        <v>10</v>
      </c>
      <c r="C19" t="s">
        <v>43</v>
      </c>
      <c r="D19">
        <v>1016</v>
      </c>
      <c r="E19" t="s">
        <v>59</v>
      </c>
      <c r="F19">
        <v>0</v>
      </c>
      <c r="G19" t="s">
        <v>42</v>
      </c>
      <c r="H19">
        <v>0</v>
      </c>
      <c r="I19" t="s">
        <v>42</v>
      </c>
      <c r="J19" s="13">
        <v>29987</v>
      </c>
      <c r="K19" s="13">
        <v>33874</v>
      </c>
      <c r="L19" s="14">
        <v>63861</v>
      </c>
      <c r="M19" s="13">
        <v>32258</v>
      </c>
    </row>
    <row r="20" spans="1:13" hidden="1">
      <c r="A20">
        <v>6312</v>
      </c>
      <c r="B20">
        <v>10</v>
      </c>
      <c r="C20" t="s">
        <v>43</v>
      </c>
      <c r="D20">
        <v>1017</v>
      </c>
      <c r="E20" t="s">
        <v>60</v>
      </c>
      <c r="F20">
        <v>0</v>
      </c>
      <c r="G20" t="s">
        <v>42</v>
      </c>
      <c r="H20">
        <v>0</v>
      </c>
      <c r="I20" t="s">
        <v>42</v>
      </c>
      <c r="J20" s="13">
        <v>37714</v>
      </c>
      <c r="K20" s="13">
        <v>46519</v>
      </c>
      <c r="L20" s="14">
        <v>84233</v>
      </c>
      <c r="M20" s="13">
        <v>85046</v>
      </c>
    </row>
    <row r="21" spans="1:13" hidden="1">
      <c r="A21">
        <v>6312</v>
      </c>
      <c r="B21">
        <v>10</v>
      </c>
      <c r="C21" t="s">
        <v>43</v>
      </c>
      <c r="D21">
        <v>1018</v>
      </c>
      <c r="E21" t="s">
        <v>61</v>
      </c>
      <c r="F21">
        <v>0</v>
      </c>
      <c r="G21" t="s">
        <v>42</v>
      </c>
      <c r="H21">
        <v>0</v>
      </c>
      <c r="I21" t="s">
        <v>42</v>
      </c>
      <c r="J21" s="13">
        <v>31969</v>
      </c>
      <c r="K21" s="13">
        <v>37170</v>
      </c>
      <c r="L21" s="14">
        <v>69139</v>
      </c>
      <c r="M21" s="13">
        <v>39924</v>
      </c>
    </row>
    <row r="22" spans="1:13" hidden="1">
      <c r="A22">
        <v>6312</v>
      </c>
      <c r="B22">
        <v>10</v>
      </c>
      <c r="C22" t="s">
        <v>43</v>
      </c>
      <c r="D22">
        <v>1019</v>
      </c>
      <c r="E22" t="s">
        <v>62</v>
      </c>
      <c r="F22">
        <v>0</v>
      </c>
      <c r="G22" t="s">
        <v>42</v>
      </c>
      <c r="H22">
        <v>0</v>
      </c>
      <c r="I22" t="s">
        <v>42</v>
      </c>
      <c r="J22" s="13">
        <v>48391</v>
      </c>
      <c r="K22" s="13">
        <v>55226</v>
      </c>
      <c r="L22" s="14">
        <v>103617</v>
      </c>
      <c r="M22" s="13">
        <v>42898</v>
      </c>
    </row>
    <row r="23" spans="1:13" hidden="1">
      <c r="A23">
        <v>6312</v>
      </c>
      <c r="B23">
        <v>10</v>
      </c>
      <c r="C23" t="s">
        <v>43</v>
      </c>
      <c r="D23">
        <v>1020</v>
      </c>
      <c r="E23" t="s">
        <v>63</v>
      </c>
      <c r="F23">
        <v>0</v>
      </c>
      <c r="G23" t="s">
        <v>42</v>
      </c>
      <c r="H23">
        <v>0</v>
      </c>
      <c r="I23" t="s">
        <v>42</v>
      </c>
      <c r="J23" s="13">
        <v>49100</v>
      </c>
      <c r="K23" s="13">
        <v>54691</v>
      </c>
      <c r="L23" s="14">
        <v>103791</v>
      </c>
      <c r="M23" s="13">
        <v>50652</v>
      </c>
    </row>
    <row r="24" spans="1:13" hidden="1">
      <c r="A24">
        <v>6312</v>
      </c>
      <c r="B24">
        <v>10</v>
      </c>
      <c r="C24" t="s">
        <v>43</v>
      </c>
      <c r="D24">
        <v>1021</v>
      </c>
      <c r="E24" t="s">
        <v>64</v>
      </c>
      <c r="F24">
        <v>0</v>
      </c>
      <c r="G24" t="s">
        <v>42</v>
      </c>
      <c r="H24">
        <v>0</v>
      </c>
      <c r="I24" t="s">
        <v>42</v>
      </c>
      <c r="J24" s="13">
        <v>87744</v>
      </c>
      <c r="K24" s="13">
        <v>98400</v>
      </c>
      <c r="L24" s="14">
        <v>186144</v>
      </c>
      <c r="M24" s="13">
        <v>91013</v>
      </c>
    </row>
    <row r="25" spans="1:13" hidden="1">
      <c r="A25">
        <v>6312</v>
      </c>
      <c r="B25">
        <v>10</v>
      </c>
      <c r="C25" t="s">
        <v>43</v>
      </c>
      <c r="D25">
        <v>1022</v>
      </c>
      <c r="E25" t="s">
        <v>65</v>
      </c>
      <c r="F25">
        <v>0</v>
      </c>
      <c r="G25" t="s">
        <v>42</v>
      </c>
      <c r="H25">
        <v>0</v>
      </c>
      <c r="I25" t="s">
        <v>42</v>
      </c>
      <c r="J25" s="13">
        <v>57946</v>
      </c>
      <c r="K25" s="13">
        <v>66372</v>
      </c>
      <c r="L25" s="14">
        <v>124318</v>
      </c>
      <c r="M25" s="13">
        <v>65843</v>
      </c>
    </row>
    <row r="26" spans="1:13" hidden="1">
      <c r="A26">
        <v>6312</v>
      </c>
      <c r="B26">
        <v>10</v>
      </c>
      <c r="C26" t="s">
        <v>43</v>
      </c>
      <c r="D26">
        <v>1023</v>
      </c>
      <c r="E26" t="s">
        <v>66</v>
      </c>
      <c r="F26">
        <v>0</v>
      </c>
      <c r="G26" t="s">
        <v>42</v>
      </c>
      <c r="H26">
        <v>0</v>
      </c>
      <c r="I26" t="s">
        <v>42</v>
      </c>
      <c r="J26" s="13">
        <v>72884</v>
      </c>
      <c r="K26" s="13">
        <v>83319</v>
      </c>
      <c r="L26" s="14">
        <v>156203</v>
      </c>
      <c r="M26" s="13">
        <v>62675</v>
      </c>
    </row>
    <row r="27" spans="1:13" hidden="1">
      <c r="A27">
        <v>6312</v>
      </c>
      <c r="B27">
        <v>10</v>
      </c>
      <c r="C27" t="s">
        <v>43</v>
      </c>
      <c r="D27">
        <v>1024</v>
      </c>
      <c r="E27" t="s">
        <v>67</v>
      </c>
      <c r="F27">
        <v>0</v>
      </c>
      <c r="G27" t="s">
        <v>42</v>
      </c>
      <c r="H27">
        <v>0</v>
      </c>
      <c r="I27" t="s">
        <v>42</v>
      </c>
      <c r="J27" s="13">
        <v>37487</v>
      </c>
      <c r="K27" s="13">
        <v>41200</v>
      </c>
      <c r="L27" s="14">
        <v>78687</v>
      </c>
      <c r="M27" s="13">
        <v>37664</v>
      </c>
    </row>
    <row r="28" spans="1:13" hidden="1">
      <c r="A28">
        <v>6312</v>
      </c>
      <c r="B28">
        <v>10</v>
      </c>
      <c r="C28" t="s">
        <v>43</v>
      </c>
      <c r="D28">
        <v>1025</v>
      </c>
      <c r="E28" t="s">
        <v>68</v>
      </c>
      <c r="F28">
        <v>0</v>
      </c>
      <c r="G28" t="s">
        <v>42</v>
      </c>
      <c r="H28">
        <v>0</v>
      </c>
      <c r="I28" t="s">
        <v>42</v>
      </c>
      <c r="J28" s="13">
        <v>40709</v>
      </c>
      <c r="K28" s="13">
        <v>48708</v>
      </c>
      <c r="L28" s="14">
        <v>89417</v>
      </c>
      <c r="M28" s="13">
        <v>55838</v>
      </c>
    </row>
    <row r="29" spans="1:13" hidden="1">
      <c r="A29">
        <v>6312</v>
      </c>
      <c r="B29">
        <v>10</v>
      </c>
      <c r="C29" t="s">
        <v>43</v>
      </c>
      <c r="D29">
        <v>1026</v>
      </c>
      <c r="E29" t="s">
        <v>69</v>
      </c>
      <c r="F29">
        <v>0</v>
      </c>
      <c r="G29" t="s">
        <v>42</v>
      </c>
      <c r="H29">
        <v>0</v>
      </c>
      <c r="I29" t="s">
        <v>42</v>
      </c>
      <c r="J29" s="13">
        <v>53188</v>
      </c>
      <c r="K29" s="13">
        <v>62320</v>
      </c>
      <c r="L29" s="14">
        <v>115508</v>
      </c>
      <c r="M29" s="13">
        <v>63821</v>
      </c>
    </row>
    <row r="30" spans="1:13" hidden="1">
      <c r="A30">
        <v>6312</v>
      </c>
      <c r="B30">
        <v>10</v>
      </c>
      <c r="C30" t="s">
        <v>43</v>
      </c>
      <c r="D30">
        <v>1027</v>
      </c>
      <c r="E30" t="s">
        <v>70</v>
      </c>
      <c r="F30">
        <v>0</v>
      </c>
      <c r="G30" t="s">
        <v>42</v>
      </c>
      <c r="H30">
        <v>0</v>
      </c>
      <c r="I30" t="s">
        <v>42</v>
      </c>
      <c r="J30" s="13">
        <v>64199</v>
      </c>
      <c r="K30" s="13">
        <v>76618</v>
      </c>
      <c r="L30" s="14">
        <v>140817</v>
      </c>
      <c r="M30" s="13">
        <v>75943</v>
      </c>
    </row>
    <row r="31" spans="1:13" hidden="1">
      <c r="A31">
        <v>6312</v>
      </c>
      <c r="B31">
        <v>10</v>
      </c>
      <c r="C31" t="s">
        <v>43</v>
      </c>
      <c r="D31">
        <v>1028</v>
      </c>
      <c r="E31" t="s">
        <v>71</v>
      </c>
      <c r="F31">
        <v>0</v>
      </c>
      <c r="G31" t="s">
        <v>42</v>
      </c>
      <c r="H31">
        <v>0</v>
      </c>
      <c r="I31" t="s">
        <v>42</v>
      </c>
      <c r="J31" s="13">
        <v>35828</v>
      </c>
      <c r="K31" s="13">
        <v>39907</v>
      </c>
      <c r="L31" s="14">
        <v>75735</v>
      </c>
      <c r="M31" s="13">
        <v>43459</v>
      </c>
    </row>
    <row r="32" spans="1:13" hidden="1">
      <c r="A32">
        <v>6312</v>
      </c>
      <c r="B32">
        <v>10</v>
      </c>
      <c r="C32" t="s">
        <v>43</v>
      </c>
      <c r="D32">
        <v>1029</v>
      </c>
      <c r="E32" t="s">
        <v>72</v>
      </c>
      <c r="F32">
        <v>0</v>
      </c>
      <c r="G32" t="s">
        <v>42</v>
      </c>
      <c r="H32">
        <v>0</v>
      </c>
      <c r="I32" t="s">
        <v>42</v>
      </c>
      <c r="J32" s="13">
        <v>56939</v>
      </c>
      <c r="K32" s="13">
        <v>65471</v>
      </c>
      <c r="L32" s="14">
        <v>122410</v>
      </c>
      <c r="M32" s="13">
        <v>76116</v>
      </c>
    </row>
    <row r="33" spans="1:13" hidden="1">
      <c r="A33">
        <v>6312</v>
      </c>
      <c r="B33">
        <v>10</v>
      </c>
      <c r="C33" t="s">
        <v>43</v>
      </c>
      <c r="D33">
        <v>1030</v>
      </c>
      <c r="E33" t="s">
        <v>73</v>
      </c>
      <c r="F33">
        <v>0</v>
      </c>
      <c r="G33" t="s">
        <v>42</v>
      </c>
      <c r="H33">
        <v>0</v>
      </c>
      <c r="I33" t="s">
        <v>42</v>
      </c>
      <c r="J33" s="13">
        <v>71794</v>
      </c>
      <c r="K33" s="13">
        <v>83503</v>
      </c>
      <c r="L33" s="14">
        <v>155297</v>
      </c>
      <c r="M33" s="13">
        <v>126570</v>
      </c>
    </row>
    <row r="34" spans="1:13" hidden="1">
      <c r="A34">
        <v>6312</v>
      </c>
      <c r="B34">
        <v>10</v>
      </c>
      <c r="C34" t="s">
        <v>43</v>
      </c>
      <c r="D34">
        <v>1031</v>
      </c>
      <c r="E34" t="s">
        <v>74</v>
      </c>
      <c r="F34">
        <v>0</v>
      </c>
      <c r="G34" t="s">
        <v>42</v>
      </c>
      <c r="H34">
        <v>0</v>
      </c>
      <c r="I34" t="s">
        <v>42</v>
      </c>
      <c r="J34" s="13">
        <v>39084</v>
      </c>
      <c r="K34" s="13">
        <v>43649</v>
      </c>
      <c r="L34" s="14">
        <v>82733</v>
      </c>
      <c r="M34" s="13">
        <v>39812</v>
      </c>
    </row>
    <row r="35" spans="1:13" hidden="1">
      <c r="A35">
        <v>6312</v>
      </c>
      <c r="B35">
        <v>10</v>
      </c>
      <c r="C35" t="s">
        <v>43</v>
      </c>
      <c r="D35">
        <v>1032</v>
      </c>
      <c r="E35" t="s">
        <v>75</v>
      </c>
      <c r="F35">
        <v>0</v>
      </c>
      <c r="G35" t="s">
        <v>42</v>
      </c>
      <c r="H35">
        <v>0</v>
      </c>
      <c r="I35" t="s">
        <v>42</v>
      </c>
      <c r="J35" s="13">
        <v>85343</v>
      </c>
      <c r="K35" s="13">
        <v>96478</v>
      </c>
      <c r="L35" s="14">
        <v>181821</v>
      </c>
      <c r="M35" s="13">
        <v>92009</v>
      </c>
    </row>
    <row r="36" spans="1:13" hidden="1">
      <c r="A36">
        <v>6312</v>
      </c>
      <c r="B36">
        <v>10</v>
      </c>
      <c r="C36" t="s">
        <v>43</v>
      </c>
      <c r="D36">
        <v>1033</v>
      </c>
      <c r="E36" t="s">
        <v>76</v>
      </c>
      <c r="F36">
        <v>0</v>
      </c>
      <c r="G36" t="s">
        <v>42</v>
      </c>
      <c r="H36">
        <v>0</v>
      </c>
      <c r="I36" t="s">
        <v>42</v>
      </c>
      <c r="J36" s="13">
        <v>44156</v>
      </c>
      <c r="K36" s="13">
        <v>49037</v>
      </c>
      <c r="L36" s="14">
        <v>93193</v>
      </c>
      <c r="M36" s="13">
        <v>77502</v>
      </c>
    </row>
    <row r="37" spans="1:13" hidden="1">
      <c r="A37">
        <v>6312</v>
      </c>
      <c r="B37">
        <v>10</v>
      </c>
      <c r="C37" t="s">
        <v>43</v>
      </c>
      <c r="D37">
        <v>1034</v>
      </c>
      <c r="E37" t="s">
        <v>77</v>
      </c>
      <c r="F37">
        <v>0</v>
      </c>
      <c r="G37" t="s">
        <v>42</v>
      </c>
      <c r="H37">
        <v>0</v>
      </c>
      <c r="I37" t="s">
        <v>42</v>
      </c>
      <c r="J37" s="13">
        <v>56499</v>
      </c>
      <c r="K37" s="13">
        <v>67110</v>
      </c>
      <c r="L37" s="14">
        <v>123609</v>
      </c>
      <c r="M37" s="13">
        <v>81116</v>
      </c>
    </row>
    <row r="38" spans="1:13" hidden="1">
      <c r="A38">
        <v>6312</v>
      </c>
      <c r="B38">
        <v>10</v>
      </c>
      <c r="C38" t="s">
        <v>43</v>
      </c>
      <c r="D38">
        <v>1035</v>
      </c>
      <c r="E38" t="s">
        <v>78</v>
      </c>
      <c r="F38">
        <v>0</v>
      </c>
      <c r="G38" t="s">
        <v>42</v>
      </c>
      <c r="H38">
        <v>0</v>
      </c>
      <c r="I38" t="s">
        <v>42</v>
      </c>
      <c r="J38" s="13">
        <v>70265</v>
      </c>
      <c r="K38" s="13">
        <v>78025</v>
      </c>
      <c r="L38" s="14">
        <v>148290</v>
      </c>
      <c r="M38" s="13">
        <v>73778</v>
      </c>
    </row>
    <row r="39" spans="1:13" hidden="1">
      <c r="A39">
        <v>6312</v>
      </c>
      <c r="B39">
        <v>10</v>
      </c>
      <c r="C39" t="s">
        <v>43</v>
      </c>
      <c r="D39">
        <v>1036</v>
      </c>
      <c r="E39" t="s">
        <v>79</v>
      </c>
      <c r="F39">
        <v>0</v>
      </c>
      <c r="G39" t="s">
        <v>42</v>
      </c>
      <c r="H39">
        <v>0</v>
      </c>
      <c r="I39" t="s">
        <v>42</v>
      </c>
      <c r="J39" s="13">
        <v>85823</v>
      </c>
      <c r="K39" s="13">
        <v>84968</v>
      </c>
      <c r="L39" s="14">
        <v>170791</v>
      </c>
      <c r="M39" s="13">
        <v>77410</v>
      </c>
    </row>
    <row r="40" spans="1:13" hidden="1">
      <c r="A40">
        <v>6312</v>
      </c>
      <c r="B40">
        <v>10</v>
      </c>
      <c r="C40" t="s">
        <v>43</v>
      </c>
      <c r="D40">
        <v>1037</v>
      </c>
      <c r="E40" t="s">
        <v>80</v>
      </c>
      <c r="F40">
        <v>0</v>
      </c>
      <c r="G40" t="s">
        <v>42</v>
      </c>
      <c r="H40">
        <v>0</v>
      </c>
      <c r="I40" t="s">
        <v>42</v>
      </c>
      <c r="J40" s="13">
        <v>33137</v>
      </c>
      <c r="K40" s="13">
        <v>36127</v>
      </c>
      <c r="L40" s="14">
        <v>69264</v>
      </c>
      <c r="M40" s="13">
        <v>52494</v>
      </c>
    </row>
    <row r="41" spans="1:13" hidden="1">
      <c r="A41">
        <v>6312</v>
      </c>
      <c r="B41">
        <v>10</v>
      </c>
      <c r="C41" t="s">
        <v>43</v>
      </c>
      <c r="D41">
        <v>1038</v>
      </c>
      <c r="E41" t="s">
        <v>81</v>
      </c>
      <c r="F41">
        <v>0</v>
      </c>
      <c r="G41" t="s">
        <v>42</v>
      </c>
      <c r="H41">
        <v>0</v>
      </c>
      <c r="I41" t="s">
        <v>42</v>
      </c>
      <c r="J41" s="13">
        <v>53232</v>
      </c>
      <c r="K41" s="13">
        <v>63876</v>
      </c>
      <c r="L41" s="14">
        <v>117108</v>
      </c>
      <c r="M41" s="13">
        <v>57916</v>
      </c>
    </row>
    <row r="42" spans="1:13" hidden="1">
      <c r="A42">
        <v>6312</v>
      </c>
      <c r="B42">
        <v>10</v>
      </c>
      <c r="C42" t="s">
        <v>43</v>
      </c>
      <c r="D42">
        <v>1039</v>
      </c>
      <c r="E42" t="s">
        <v>82</v>
      </c>
      <c r="F42">
        <v>0</v>
      </c>
      <c r="G42" t="s">
        <v>42</v>
      </c>
      <c r="H42">
        <v>0</v>
      </c>
      <c r="I42" t="s">
        <v>42</v>
      </c>
      <c r="J42" s="13">
        <v>37972</v>
      </c>
      <c r="K42" s="13">
        <v>43651</v>
      </c>
      <c r="L42" s="14">
        <v>81623</v>
      </c>
      <c r="M42" s="13">
        <v>82407</v>
      </c>
    </row>
    <row r="43" spans="1:13" hidden="1">
      <c r="A43">
        <v>6312</v>
      </c>
      <c r="B43">
        <v>10</v>
      </c>
      <c r="C43" t="s">
        <v>43</v>
      </c>
      <c r="D43">
        <v>1040</v>
      </c>
      <c r="E43" t="s">
        <v>83</v>
      </c>
      <c r="F43">
        <v>0</v>
      </c>
      <c r="G43" t="s">
        <v>42</v>
      </c>
      <c r="H43">
        <v>0</v>
      </c>
      <c r="I43" t="s">
        <v>42</v>
      </c>
      <c r="J43" s="13">
        <v>89776</v>
      </c>
      <c r="K43" s="13">
        <v>103527</v>
      </c>
      <c r="L43" s="14">
        <v>193303</v>
      </c>
      <c r="M43" s="13">
        <v>94020</v>
      </c>
    </row>
    <row r="44" spans="1:13" hidden="1">
      <c r="A44">
        <v>6312</v>
      </c>
      <c r="B44">
        <v>10</v>
      </c>
      <c r="C44" t="s">
        <v>43</v>
      </c>
      <c r="D44">
        <v>1041</v>
      </c>
      <c r="E44" t="s">
        <v>84</v>
      </c>
      <c r="F44">
        <v>0</v>
      </c>
      <c r="G44" t="s">
        <v>42</v>
      </c>
      <c r="H44">
        <v>0</v>
      </c>
      <c r="I44" t="s">
        <v>42</v>
      </c>
      <c r="J44" s="13">
        <v>48897</v>
      </c>
      <c r="K44" s="13">
        <v>53807</v>
      </c>
      <c r="L44" s="14">
        <v>102704</v>
      </c>
      <c r="M44" s="13">
        <v>57833</v>
      </c>
    </row>
    <row r="45" spans="1:13" hidden="1">
      <c r="A45">
        <v>6312</v>
      </c>
      <c r="B45">
        <v>10</v>
      </c>
      <c r="C45" t="s">
        <v>43</v>
      </c>
      <c r="D45">
        <v>1042</v>
      </c>
      <c r="E45" t="s">
        <v>85</v>
      </c>
      <c r="F45">
        <v>0</v>
      </c>
      <c r="G45" t="s">
        <v>42</v>
      </c>
      <c r="H45">
        <v>0</v>
      </c>
      <c r="I45" t="s">
        <v>42</v>
      </c>
      <c r="J45" s="13">
        <v>97252</v>
      </c>
      <c r="K45" s="13">
        <v>110020</v>
      </c>
      <c r="L45" s="14">
        <v>207272</v>
      </c>
      <c r="M45" s="13">
        <v>106139</v>
      </c>
    </row>
    <row r="46" spans="1:13" hidden="1">
      <c r="A46">
        <v>6312</v>
      </c>
      <c r="B46">
        <v>10</v>
      </c>
      <c r="C46" t="s">
        <v>43</v>
      </c>
      <c r="D46">
        <v>1043</v>
      </c>
      <c r="E46" t="s">
        <v>86</v>
      </c>
      <c r="F46">
        <v>0</v>
      </c>
      <c r="G46" t="s">
        <v>42</v>
      </c>
      <c r="H46">
        <v>0</v>
      </c>
      <c r="I46" t="s">
        <v>42</v>
      </c>
      <c r="J46" s="13">
        <v>44940</v>
      </c>
      <c r="K46" s="13">
        <v>51390</v>
      </c>
      <c r="L46" s="14">
        <v>96330</v>
      </c>
      <c r="M46" s="13">
        <v>45864</v>
      </c>
    </row>
    <row r="47" spans="1:13" hidden="1">
      <c r="A47">
        <v>6312</v>
      </c>
      <c r="B47">
        <v>10</v>
      </c>
      <c r="C47" t="s">
        <v>43</v>
      </c>
      <c r="D47">
        <v>1044</v>
      </c>
      <c r="E47" t="s">
        <v>87</v>
      </c>
      <c r="F47">
        <v>0</v>
      </c>
      <c r="G47" t="s">
        <v>42</v>
      </c>
      <c r="H47">
        <v>0</v>
      </c>
      <c r="I47" t="s">
        <v>42</v>
      </c>
      <c r="J47" s="13">
        <v>44058</v>
      </c>
      <c r="K47" s="13">
        <v>52034</v>
      </c>
      <c r="L47" s="14">
        <v>96092</v>
      </c>
      <c r="M47" s="13">
        <v>41308</v>
      </c>
    </row>
    <row r="48" spans="1:13" hidden="1">
      <c r="A48">
        <v>6312</v>
      </c>
      <c r="B48">
        <v>10</v>
      </c>
      <c r="C48" t="s">
        <v>43</v>
      </c>
      <c r="D48">
        <v>1045</v>
      </c>
      <c r="E48" t="s">
        <v>88</v>
      </c>
      <c r="F48">
        <v>0</v>
      </c>
      <c r="G48" t="s">
        <v>42</v>
      </c>
      <c r="H48">
        <v>0</v>
      </c>
      <c r="I48" t="s">
        <v>42</v>
      </c>
      <c r="J48" s="13">
        <v>49053</v>
      </c>
      <c r="K48" s="13">
        <v>58405</v>
      </c>
      <c r="L48" s="14">
        <v>107458</v>
      </c>
      <c r="M48" s="13">
        <v>62673</v>
      </c>
    </row>
    <row r="49" spans="1:13" hidden="1">
      <c r="A49">
        <v>6312</v>
      </c>
      <c r="B49">
        <v>10</v>
      </c>
      <c r="C49" t="s">
        <v>43</v>
      </c>
      <c r="D49">
        <v>1046</v>
      </c>
      <c r="E49" t="s">
        <v>89</v>
      </c>
      <c r="F49">
        <v>0</v>
      </c>
      <c r="G49" t="s">
        <v>42</v>
      </c>
      <c r="H49">
        <v>0</v>
      </c>
      <c r="I49" t="s">
        <v>42</v>
      </c>
      <c r="J49" s="13">
        <v>96669</v>
      </c>
      <c r="K49" s="13">
        <v>108231</v>
      </c>
      <c r="L49" s="14">
        <v>204900</v>
      </c>
      <c r="M49" s="13">
        <v>86477</v>
      </c>
    </row>
    <row r="50" spans="1:13" hidden="1">
      <c r="A50">
        <v>6312</v>
      </c>
      <c r="B50">
        <v>10</v>
      </c>
      <c r="C50" t="s">
        <v>43</v>
      </c>
      <c r="D50">
        <v>1047</v>
      </c>
      <c r="E50" t="s">
        <v>90</v>
      </c>
      <c r="F50">
        <v>0</v>
      </c>
      <c r="G50" t="s">
        <v>42</v>
      </c>
      <c r="H50">
        <v>0</v>
      </c>
      <c r="I50" t="s">
        <v>42</v>
      </c>
      <c r="J50" s="13">
        <v>40980</v>
      </c>
      <c r="K50" s="13">
        <v>47555</v>
      </c>
      <c r="L50" s="14">
        <v>88535</v>
      </c>
      <c r="M50" s="13">
        <v>72092</v>
      </c>
    </row>
    <row r="51" spans="1:13" hidden="1">
      <c r="A51">
        <v>6312</v>
      </c>
      <c r="B51">
        <v>10</v>
      </c>
      <c r="C51" t="s">
        <v>43</v>
      </c>
      <c r="D51">
        <v>1048</v>
      </c>
      <c r="E51" t="s">
        <v>91</v>
      </c>
      <c r="F51">
        <v>0</v>
      </c>
      <c r="G51" t="s">
        <v>42</v>
      </c>
      <c r="H51">
        <v>0</v>
      </c>
      <c r="I51" t="s">
        <v>42</v>
      </c>
      <c r="J51" s="13">
        <v>36493</v>
      </c>
      <c r="K51" s="13">
        <v>42256</v>
      </c>
      <c r="L51" s="14">
        <v>78749</v>
      </c>
      <c r="M51" s="13">
        <v>34420</v>
      </c>
    </row>
    <row r="52" spans="1:13" hidden="1">
      <c r="A52">
        <v>6312</v>
      </c>
      <c r="B52">
        <v>10</v>
      </c>
      <c r="C52" t="s">
        <v>43</v>
      </c>
      <c r="D52">
        <v>1049</v>
      </c>
      <c r="E52" t="s">
        <v>92</v>
      </c>
      <c r="F52">
        <v>0</v>
      </c>
      <c r="G52" t="s">
        <v>42</v>
      </c>
      <c r="H52">
        <v>0</v>
      </c>
      <c r="I52" t="s">
        <v>42</v>
      </c>
      <c r="J52" s="13">
        <v>58027</v>
      </c>
      <c r="K52" s="13">
        <v>65673</v>
      </c>
      <c r="L52" s="14">
        <v>123700</v>
      </c>
      <c r="M52" s="13">
        <v>54595</v>
      </c>
    </row>
    <row r="53" spans="1:13" hidden="1">
      <c r="A53">
        <v>6312</v>
      </c>
      <c r="B53">
        <v>10</v>
      </c>
      <c r="C53" t="s">
        <v>43</v>
      </c>
      <c r="D53">
        <v>1050</v>
      </c>
      <c r="E53" t="s">
        <v>93</v>
      </c>
      <c r="F53">
        <v>0</v>
      </c>
      <c r="G53" t="s">
        <v>42</v>
      </c>
      <c r="H53">
        <v>0</v>
      </c>
      <c r="I53" t="s">
        <v>42</v>
      </c>
      <c r="J53" s="13">
        <v>49897</v>
      </c>
      <c r="K53" s="13">
        <v>54469</v>
      </c>
      <c r="L53" s="14">
        <v>104366</v>
      </c>
      <c r="M53" s="13">
        <v>50825</v>
      </c>
    </row>
    <row r="54" spans="1:13" hidden="1">
      <c r="A54">
        <v>6312</v>
      </c>
      <c r="B54">
        <v>11</v>
      </c>
      <c r="C54" t="s">
        <v>94</v>
      </c>
      <c r="D54">
        <v>0</v>
      </c>
      <c r="E54" t="s">
        <v>42</v>
      </c>
      <c r="F54">
        <v>0</v>
      </c>
      <c r="G54" t="s">
        <v>42</v>
      </c>
      <c r="H54">
        <v>0</v>
      </c>
      <c r="I54" t="s">
        <v>42</v>
      </c>
      <c r="J54" s="13">
        <v>644516</v>
      </c>
      <c r="K54" s="13">
        <v>706963</v>
      </c>
      <c r="L54" s="14">
        <v>1351479</v>
      </c>
      <c r="M54" s="13">
        <v>711804</v>
      </c>
    </row>
    <row r="55" spans="1:13" hidden="1">
      <c r="A55">
        <v>6312</v>
      </c>
      <c r="B55">
        <v>11</v>
      </c>
      <c r="C55" t="s">
        <v>94</v>
      </c>
      <c r="D55">
        <v>1101</v>
      </c>
      <c r="E55" t="s">
        <v>95</v>
      </c>
      <c r="F55">
        <v>0</v>
      </c>
      <c r="G55" t="s">
        <v>42</v>
      </c>
      <c r="H55">
        <v>0</v>
      </c>
      <c r="I55" t="s">
        <v>42</v>
      </c>
      <c r="J55" s="13">
        <v>59997</v>
      </c>
      <c r="K55" s="13">
        <v>66480</v>
      </c>
      <c r="L55" s="14">
        <v>126477</v>
      </c>
      <c r="M55" s="13">
        <v>58292</v>
      </c>
    </row>
    <row r="56" spans="1:13" hidden="1">
      <c r="A56">
        <v>6312</v>
      </c>
      <c r="B56">
        <v>11</v>
      </c>
      <c r="C56" t="s">
        <v>94</v>
      </c>
      <c r="D56">
        <v>1102</v>
      </c>
      <c r="E56" t="s">
        <v>96</v>
      </c>
      <c r="F56">
        <v>0</v>
      </c>
      <c r="G56" t="s">
        <v>42</v>
      </c>
      <c r="H56">
        <v>0</v>
      </c>
      <c r="I56" t="s">
        <v>42</v>
      </c>
      <c r="J56" s="13">
        <v>44979</v>
      </c>
      <c r="K56" s="13">
        <v>47569</v>
      </c>
      <c r="L56" s="14">
        <v>92548</v>
      </c>
      <c r="M56" s="13">
        <v>45054</v>
      </c>
    </row>
    <row r="57" spans="1:13" hidden="1">
      <c r="A57">
        <v>6312</v>
      </c>
      <c r="B57">
        <v>11</v>
      </c>
      <c r="C57" t="s">
        <v>94</v>
      </c>
      <c r="D57">
        <v>1103</v>
      </c>
      <c r="E57" t="s">
        <v>97</v>
      </c>
      <c r="F57">
        <v>0</v>
      </c>
      <c r="G57" t="s">
        <v>42</v>
      </c>
      <c r="H57">
        <v>0</v>
      </c>
      <c r="I57" t="s">
        <v>42</v>
      </c>
      <c r="J57" s="13">
        <v>123636</v>
      </c>
      <c r="K57" s="13">
        <v>139290</v>
      </c>
      <c r="L57" s="14">
        <v>262926</v>
      </c>
      <c r="M57" s="13">
        <v>165989</v>
      </c>
    </row>
    <row r="58" spans="1:13" hidden="1">
      <c r="A58">
        <v>6312</v>
      </c>
      <c r="B58">
        <v>11</v>
      </c>
      <c r="C58" t="s">
        <v>94</v>
      </c>
      <c r="D58">
        <v>1104</v>
      </c>
      <c r="E58" t="s">
        <v>98</v>
      </c>
      <c r="F58">
        <v>0</v>
      </c>
      <c r="G58" t="s">
        <v>42</v>
      </c>
      <c r="H58">
        <v>0</v>
      </c>
      <c r="I58" t="s">
        <v>42</v>
      </c>
      <c r="J58" s="13">
        <v>18613</v>
      </c>
      <c r="K58" s="13">
        <v>20191</v>
      </c>
      <c r="L58" s="14">
        <v>38804</v>
      </c>
      <c r="M58" s="13">
        <v>13440</v>
      </c>
    </row>
    <row r="59" spans="1:13" hidden="1">
      <c r="A59">
        <v>6312</v>
      </c>
      <c r="B59">
        <v>11</v>
      </c>
      <c r="C59" t="s">
        <v>94</v>
      </c>
      <c r="D59">
        <v>1105</v>
      </c>
      <c r="E59" t="s">
        <v>99</v>
      </c>
      <c r="F59">
        <v>0</v>
      </c>
      <c r="G59" t="s">
        <v>42</v>
      </c>
      <c r="H59">
        <v>0</v>
      </c>
      <c r="I59" t="s">
        <v>42</v>
      </c>
      <c r="J59" s="13">
        <v>55233</v>
      </c>
      <c r="K59" s="13">
        <v>59376</v>
      </c>
      <c r="L59" s="14">
        <v>114609</v>
      </c>
      <c r="M59" s="13">
        <v>53227</v>
      </c>
    </row>
    <row r="60" spans="1:13" hidden="1">
      <c r="A60">
        <v>6312</v>
      </c>
      <c r="B60">
        <v>11</v>
      </c>
      <c r="C60" t="s">
        <v>94</v>
      </c>
      <c r="D60">
        <v>1106</v>
      </c>
      <c r="E60" t="s">
        <v>100</v>
      </c>
      <c r="F60">
        <v>0</v>
      </c>
      <c r="G60" t="s">
        <v>42</v>
      </c>
      <c r="H60">
        <v>0</v>
      </c>
      <c r="I60" t="s">
        <v>42</v>
      </c>
      <c r="J60" s="13">
        <v>28582</v>
      </c>
      <c r="K60" s="13">
        <v>30461</v>
      </c>
      <c r="L60" s="14">
        <v>59043</v>
      </c>
      <c r="M60" s="13">
        <v>43802</v>
      </c>
    </row>
    <row r="61" spans="1:13" hidden="1">
      <c r="A61">
        <v>6312</v>
      </c>
      <c r="B61">
        <v>11</v>
      </c>
      <c r="C61" t="s">
        <v>94</v>
      </c>
      <c r="D61">
        <v>1183</v>
      </c>
      <c r="E61" t="s">
        <v>101</v>
      </c>
      <c r="F61">
        <v>0</v>
      </c>
      <c r="G61" t="s">
        <v>42</v>
      </c>
      <c r="H61">
        <v>0</v>
      </c>
      <c r="I61" t="s">
        <v>42</v>
      </c>
      <c r="J61" s="13">
        <v>17058</v>
      </c>
      <c r="K61" s="13">
        <v>19367</v>
      </c>
      <c r="L61" s="14">
        <v>36425</v>
      </c>
      <c r="M61" s="13">
        <v>15418</v>
      </c>
    </row>
    <row r="62" spans="1:13" hidden="1">
      <c r="A62">
        <v>6312</v>
      </c>
      <c r="B62">
        <v>11</v>
      </c>
      <c r="C62" t="s">
        <v>94</v>
      </c>
      <c r="D62">
        <v>1184</v>
      </c>
      <c r="E62" t="s">
        <v>102</v>
      </c>
      <c r="F62">
        <v>0</v>
      </c>
      <c r="G62" t="s">
        <v>42</v>
      </c>
      <c r="H62">
        <v>0</v>
      </c>
      <c r="I62" t="s">
        <v>42</v>
      </c>
      <c r="J62" s="13">
        <v>10405</v>
      </c>
      <c r="K62" s="13">
        <v>11349</v>
      </c>
      <c r="L62" s="14">
        <v>21754</v>
      </c>
      <c r="M62" s="13">
        <v>17089</v>
      </c>
    </row>
    <row r="63" spans="1:13" hidden="1">
      <c r="A63">
        <v>6312</v>
      </c>
      <c r="B63">
        <v>11</v>
      </c>
      <c r="C63" t="s">
        <v>94</v>
      </c>
      <c r="D63">
        <v>1185</v>
      </c>
      <c r="E63" t="s">
        <v>103</v>
      </c>
      <c r="F63">
        <v>0</v>
      </c>
      <c r="G63" t="s">
        <v>42</v>
      </c>
      <c r="H63">
        <v>0</v>
      </c>
      <c r="I63" t="s">
        <v>42</v>
      </c>
      <c r="J63" s="13">
        <v>10349</v>
      </c>
      <c r="K63" s="13">
        <v>10960</v>
      </c>
      <c r="L63" s="14">
        <v>21309</v>
      </c>
      <c r="M63" s="13">
        <v>9008</v>
      </c>
    </row>
    <row r="64" spans="1:13" hidden="1">
      <c r="A64">
        <v>6312</v>
      </c>
      <c r="B64">
        <v>11</v>
      </c>
      <c r="C64" t="s">
        <v>94</v>
      </c>
      <c r="D64">
        <v>1186</v>
      </c>
      <c r="E64" t="s">
        <v>104</v>
      </c>
      <c r="F64">
        <v>0</v>
      </c>
      <c r="G64" t="s">
        <v>42</v>
      </c>
      <c r="H64">
        <v>0</v>
      </c>
      <c r="I64" t="s">
        <v>42</v>
      </c>
      <c r="J64" s="13">
        <v>5931</v>
      </c>
      <c r="K64" s="13">
        <v>6150</v>
      </c>
      <c r="L64" s="14">
        <v>12081</v>
      </c>
      <c r="M64" s="13">
        <v>5697</v>
      </c>
    </row>
    <row r="65" spans="1:13" hidden="1">
      <c r="A65">
        <v>6312</v>
      </c>
      <c r="B65">
        <v>11</v>
      </c>
      <c r="C65" t="s">
        <v>94</v>
      </c>
      <c r="D65">
        <v>1187</v>
      </c>
      <c r="E65" t="s">
        <v>105</v>
      </c>
      <c r="F65">
        <v>0</v>
      </c>
      <c r="G65" t="s">
        <v>42</v>
      </c>
      <c r="H65">
        <v>0</v>
      </c>
      <c r="I65" t="s">
        <v>42</v>
      </c>
      <c r="J65" s="13">
        <v>5903</v>
      </c>
      <c r="K65" s="13">
        <v>5934</v>
      </c>
      <c r="L65" s="14">
        <v>11837</v>
      </c>
      <c r="M65" s="13">
        <v>2197</v>
      </c>
    </row>
    <row r="66" spans="1:13" hidden="1">
      <c r="A66">
        <v>6312</v>
      </c>
      <c r="B66">
        <v>11</v>
      </c>
      <c r="C66" t="s">
        <v>94</v>
      </c>
      <c r="D66">
        <v>1188</v>
      </c>
      <c r="E66" t="s">
        <v>106</v>
      </c>
      <c r="F66">
        <v>0</v>
      </c>
      <c r="G66" t="s">
        <v>42</v>
      </c>
      <c r="H66">
        <v>0</v>
      </c>
      <c r="I66" t="s">
        <v>42</v>
      </c>
      <c r="J66" s="13">
        <v>3083</v>
      </c>
      <c r="K66" s="13">
        <v>3362</v>
      </c>
      <c r="L66" s="14">
        <v>6445</v>
      </c>
      <c r="M66" s="13">
        <v>2331</v>
      </c>
    </row>
    <row r="67" spans="1:13" hidden="1">
      <c r="A67">
        <v>6312</v>
      </c>
      <c r="B67">
        <v>11</v>
      </c>
      <c r="C67" t="s">
        <v>94</v>
      </c>
      <c r="D67">
        <v>1189</v>
      </c>
      <c r="E67" t="s">
        <v>107</v>
      </c>
      <c r="F67">
        <v>0</v>
      </c>
      <c r="G67" t="s">
        <v>42</v>
      </c>
      <c r="H67">
        <v>0</v>
      </c>
      <c r="I67" t="s">
        <v>42</v>
      </c>
      <c r="J67" s="13">
        <v>1461</v>
      </c>
      <c r="K67" s="13">
        <v>1539</v>
      </c>
      <c r="L67" s="14">
        <v>3000</v>
      </c>
      <c r="M67">
        <v>851</v>
      </c>
    </row>
    <row r="68" spans="1:13" hidden="1">
      <c r="A68">
        <v>6312</v>
      </c>
      <c r="B68">
        <v>11</v>
      </c>
      <c r="C68" t="s">
        <v>94</v>
      </c>
      <c r="D68">
        <v>1190</v>
      </c>
      <c r="E68" t="s">
        <v>108</v>
      </c>
      <c r="F68">
        <v>0</v>
      </c>
      <c r="G68" t="s">
        <v>42</v>
      </c>
      <c r="H68">
        <v>0</v>
      </c>
      <c r="I68" t="s">
        <v>42</v>
      </c>
      <c r="J68" s="13">
        <v>5609</v>
      </c>
      <c r="K68" s="13">
        <v>5781</v>
      </c>
      <c r="L68" s="14">
        <v>11390</v>
      </c>
      <c r="M68" s="13">
        <v>3174</v>
      </c>
    </row>
    <row r="69" spans="1:13" hidden="1">
      <c r="A69">
        <v>6312</v>
      </c>
      <c r="B69">
        <v>11</v>
      </c>
      <c r="C69" t="s">
        <v>94</v>
      </c>
      <c r="D69">
        <v>1191</v>
      </c>
      <c r="E69" t="s">
        <v>109</v>
      </c>
      <c r="F69">
        <v>0</v>
      </c>
      <c r="G69" t="s">
        <v>42</v>
      </c>
      <c r="H69">
        <v>0</v>
      </c>
      <c r="I69" t="s">
        <v>42</v>
      </c>
      <c r="J69" s="13">
        <v>57602</v>
      </c>
      <c r="K69" s="13">
        <v>61898</v>
      </c>
      <c r="L69" s="14">
        <v>119500</v>
      </c>
      <c r="M69" s="13">
        <v>59612</v>
      </c>
    </row>
    <row r="70" spans="1:13" hidden="1">
      <c r="A70">
        <v>6312</v>
      </c>
      <c r="B70">
        <v>11</v>
      </c>
      <c r="C70" t="s">
        <v>94</v>
      </c>
      <c r="D70">
        <v>1192</v>
      </c>
      <c r="E70" t="s">
        <v>110</v>
      </c>
      <c r="F70">
        <v>0</v>
      </c>
      <c r="G70" t="s">
        <v>42</v>
      </c>
      <c r="H70">
        <v>0</v>
      </c>
      <c r="I70" t="s">
        <v>42</v>
      </c>
      <c r="J70" s="13">
        <v>12597</v>
      </c>
      <c r="K70" s="13">
        <v>14243</v>
      </c>
      <c r="L70" s="14">
        <v>26840</v>
      </c>
      <c r="M70" s="13">
        <v>15544</v>
      </c>
    </row>
    <row r="71" spans="1:13" hidden="1">
      <c r="A71">
        <v>6312</v>
      </c>
      <c r="B71">
        <v>11</v>
      </c>
      <c r="C71" t="s">
        <v>94</v>
      </c>
      <c r="D71">
        <v>1193</v>
      </c>
      <c r="E71" t="s">
        <v>111</v>
      </c>
      <c r="F71">
        <v>0</v>
      </c>
      <c r="G71" t="s">
        <v>42</v>
      </c>
      <c r="H71">
        <v>0</v>
      </c>
      <c r="I71" t="s">
        <v>42</v>
      </c>
      <c r="J71" s="13">
        <v>46603</v>
      </c>
      <c r="K71" s="13">
        <v>53123</v>
      </c>
      <c r="L71" s="14">
        <v>99726</v>
      </c>
      <c r="M71" s="13">
        <v>50039</v>
      </c>
    </row>
    <row r="72" spans="1:13" hidden="1">
      <c r="A72">
        <v>6312</v>
      </c>
      <c r="B72">
        <v>11</v>
      </c>
      <c r="C72" t="s">
        <v>94</v>
      </c>
      <c r="D72">
        <v>1194</v>
      </c>
      <c r="E72" t="s">
        <v>112</v>
      </c>
      <c r="F72">
        <v>0</v>
      </c>
      <c r="G72" t="s">
        <v>42</v>
      </c>
      <c r="H72">
        <v>0</v>
      </c>
      <c r="I72" t="s">
        <v>42</v>
      </c>
      <c r="J72" s="13">
        <v>25688</v>
      </c>
      <c r="K72" s="13">
        <v>29230</v>
      </c>
      <c r="L72" s="14">
        <v>54918</v>
      </c>
      <c r="M72" s="13">
        <v>25203</v>
      </c>
    </row>
    <row r="73" spans="1:13" hidden="1">
      <c r="A73">
        <v>6312</v>
      </c>
      <c r="B73">
        <v>11</v>
      </c>
      <c r="C73" t="s">
        <v>94</v>
      </c>
      <c r="D73">
        <v>1195</v>
      </c>
      <c r="E73" t="s">
        <v>113</v>
      </c>
      <c r="F73">
        <v>0</v>
      </c>
      <c r="G73" t="s">
        <v>42</v>
      </c>
      <c r="H73">
        <v>0</v>
      </c>
      <c r="I73" t="s">
        <v>42</v>
      </c>
      <c r="J73" s="13">
        <v>34740</v>
      </c>
      <c r="K73" s="13">
        <v>36903</v>
      </c>
      <c r="L73" s="14">
        <v>71643</v>
      </c>
      <c r="M73" s="13">
        <v>35651</v>
      </c>
    </row>
    <row r="74" spans="1:13" hidden="1">
      <c r="A74">
        <v>6312</v>
      </c>
      <c r="B74">
        <v>11</v>
      </c>
      <c r="C74" t="s">
        <v>94</v>
      </c>
      <c r="D74">
        <v>1196</v>
      </c>
      <c r="E74" t="s">
        <v>114</v>
      </c>
      <c r="F74">
        <v>0</v>
      </c>
      <c r="G74" t="s">
        <v>42</v>
      </c>
      <c r="H74">
        <v>0</v>
      </c>
      <c r="I74" t="s">
        <v>42</v>
      </c>
      <c r="J74" s="13">
        <v>14022</v>
      </c>
      <c r="K74" s="13">
        <v>16611</v>
      </c>
      <c r="L74" s="14">
        <v>30633</v>
      </c>
      <c r="M74" s="13">
        <v>29943</v>
      </c>
    </row>
    <row r="75" spans="1:13" hidden="1">
      <c r="A75">
        <v>6312</v>
      </c>
      <c r="B75">
        <v>11</v>
      </c>
      <c r="C75" t="s">
        <v>94</v>
      </c>
      <c r="D75">
        <v>1197</v>
      </c>
      <c r="E75" t="s">
        <v>115</v>
      </c>
      <c r="F75">
        <v>0</v>
      </c>
      <c r="G75" t="s">
        <v>42</v>
      </c>
      <c r="H75">
        <v>0</v>
      </c>
      <c r="I75" t="s">
        <v>42</v>
      </c>
      <c r="J75" s="13">
        <v>33959</v>
      </c>
      <c r="K75" s="13">
        <v>36937</v>
      </c>
      <c r="L75" s="14">
        <v>70896</v>
      </c>
      <c r="M75" s="13">
        <v>37404</v>
      </c>
    </row>
    <row r="76" spans="1:13" hidden="1">
      <c r="A76">
        <v>6312</v>
      </c>
      <c r="B76">
        <v>11</v>
      </c>
      <c r="C76" t="s">
        <v>94</v>
      </c>
      <c r="D76">
        <v>1198</v>
      </c>
      <c r="E76" t="s">
        <v>116</v>
      </c>
      <c r="F76">
        <v>0</v>
      </c>
      <c r="G76" t="s">
        <v>42</v>
      </c>
      <c r="H76">
        <v>0</v>
      </c>
      <c r="I76" t="s">
        <v>42</v>
      </c>
      <c r="J76" s="13">
        <v>4372</v>
      </c>
      <c r="K76" s="13">
        <v>4699</v>
      </c>
      <c r="L76" s="14">
        <v>9071</v>
      </c>
      <c r="M76" s="13">
        <v>2182</v>
      </c>
    </row>
    <row r="77" spans="1:13" hidden="1">
      <c r="A77">
        <v>6312</v>
      </c>
      <c r="B77">
        <v>11</v>
      </c>
      <c r="C77" t="s">
        <v>94</v>
      </c>
      <c r="D77">
        <v>1199</v>
      </c>
      <c r="E77" t="s">
        <v>117</v>
      </c>
      <c r="F77">
        <v>0</v>
      </c>
      <c r="G77" t="s">
        <v>42</v>
      </c>
      <c r="H77">
        <v>0</v>
      </c>
      <c r="I77" t="s">
        <v>42</v>
      </c>
      <c r="J77" s="13">
        <v>24094</v>
      </c>
      <c r="K77" s="13">
        <v>25510</v>
      </c>
      <c r="L77" s="14">
        <v>49604</v>
      </c>
      <c r="M77" s="13">
        <v>20657</v>
      </c>
    </row>
    <row r="78" spans="1:13" hidden="1">
      <c r="A78">
        <v>6312</v>
      </c>
      <c r="B78">
        <v>12</v>
      </c>
      <c r="C78" t="s">
        <v>118</v>
      </c>
      <c r="D78">
        <v>0</v>
      </c>
      <c r="E78" t="s">
        <v>42</v>
      </c>
      <c r="F78">
        <v>0</v>
      </c>
      <c r="G78" t="s">
        <v>42</v>
      </c>
      <c r="H78">
        <v>0</v>
      </c>
      <c r="I78" t="s">
        <v>42</v>
      </c>
      <c r="J78" s="13">
        <v>594308</v>
      </c>
      <c r="K78" s="13">
        <v>682437</v>
      </c>
      <c r="L78" s="14">
        <v>1276745</v>
      </c>
      <c r="M78" s="13">
        <v>718799</v>
      </c>
    </row>
    <row r="79" spans="1:13" hidden="1">
      <c r="A79">
        <v>6312</v>
      </c>
      <c r="B79">
        <v>12</v>
      </c>
      <c r="C79" t="s">
        <v>118</v>
      </c>
      <c r="D79">
        <v>1201</v>
      </c>
      <c r="E79" t="s">
        <v>119</v>
      </c>
      <c r="F79">
        <v>0</v>
      </c>
      <c r="G79" t="s">
        <v>42</v>
      </c>
      <c r="H79">
        <v>0</v>
      </c>
      <c r="I79" t="s">
        <v>42</v>
      </c>
      <c r="J79" s="13">
        <v>26695</v>
      </c>
      <c r="K79" s="13">
        <v>30820</v>
      </c>
      <c r="L79" s="14">
        <v>57515</v>
      </c>
      <c r="M79" s="13">
        <v>30511</v>
      </c>
    </row>
    <row r="80" spans="1:13" hidden="1">
      <c r="A80">
        <v>6312</v>
      </c>
      <c r="B80">
        <v>12</v>
      </c>
      <c r="C80" t="s">
        <v>118</v>
      </c>
      <c r="D80">
        <v>1202</v>
      </c>
      <c r="E80" t="s">
        <v>120</v>
      </c>
      <c r="F80">
        <v>0</v>
      </c>
      <c r="G80" t="s">
        <v>42</v>
      </c>
      <c r="H80">
        <v>0</v>
      </c>
      <c r="I80" t="s">
        <v>42</v>
      </c>
      <c r="J80" s="13">
        <v>15472</v>
      </c>
      <c r="K80" s="13">
        <v>18175</v>
      </c>
      <c r="L80" s="14">
        <v>33647</v>
      </c>
      <c r="M80" s="13">
        <v>19019</v>
      </c>
    </row>
    <row r="81" spans="1:13" hidden="1">
      <c r="A81">
        <v>6312</v>
      </c>
      <c r="B81">
        <v>12</v>
      </c>
      <c r="C81" t="s">
        <v>118</v>
      </c>
      <c r="D81">
        <v>1203</v>
      </c>
      <c r="E81" t="s">
        <v>121</v>
      </c>
      <c r="F81">
        <v>0</v>
      </c>
      <c r="G81" t="s">
        <v>42</v>
      </c>
      <c r="H81">
        <v>0</v>
      </c>
      <c r="I81" t="s">
        <v>42</v>
      </c>
      <c r="J81" s="13">
        <v>47495</v>
      </c>
      <c r="K81" s="13">
        <v>55017</v>
      </c>
      <c r="L81" s="14">
        <v>102512</v>
      </c>
      <c r="M81" s="13">
        <v>51485</v>
      </c>
    </row>
    <row r="82" spans="1:13" hidden="1">
      <c r="A82">
        <v>6312</v>
      </c>
      <c r="B82">
        <v>12</v>
      </c>
      <c r="C82" t="s">
        <v>118</v>
      </c>
      <c r="D82">
        <v>1204</v>
      </c>
      <c r="E82" t="s">
        <v>122</v>
      </c>
      <c r="F82">
        <v>0</v>
      </c>
      <c r="G82" t="s">
        <v>42</v>
      </c>
      <c r="H82">
        <v>0</v>
      </c>
      <c r="I82" t="s">
        <v>42</v>
      </c>
      <c r="J82" s="13">
        <v>87017</v>
      </c>
      <c r="K82" s="13">
        <v>99366</v>
      </c>
      <c r="L82" s="14">
        <v>186383</v>
      </c>
      <c r="M82" s="13">
        <v>96585</v>
      </c>
    </row>
    <row r="83" spans="1:13" hidden="1">
      <c r="A83">
        <v>6312</v>
      </c>
      <c r="B83">
        <v>12</v>
      </c>
      <c r="C83" t="s">
        <v>118</v>
      </c>
      <c r="D83">
        <v>1205</v>
      </c>
      <c r="E83" t="s">
        <v>123</v>
      </c>
      <c r="F83">
        <v>0</v>
      </c>
      <c r="G83" t="s">
        <v>42</v>
      </c>
      <c r="H83">
        <v>0</v>
      </c>
      <c r="I83" t="s">
        <v>42</v>
      </c>
      <c r="J83" s="13">
        <v>32561</v>
      </c>
      <c r="K83" s="13">
        <v>35734</v>
      </c>
      <c r="L83" s="14">
        <v>68295</v>
      </c>
      <c r="M83" s="13">
        <v>32063</v>
      </c>
    </row>
    <row r="84" spans="1:13" hidden="1">
      <c r="A84">
        <v>6312</v>
      </c>
      <c r="B84">
        <v>12</v>
      </c>
      <c r="C84" t="s">
        <v>118</v>
      </c>
      <c r="D84">
        <v>1206</v>
      </c>
      <c r="E84" t="s">
        <v>124</v>
      </c>
      <c r="F84">
        <v>0</v>
      </c>
      <c r="G84" t="s">
        <v>42</v>
      </c>
      <c r="H84">
        <v>0</v>
      </c>
      <c r="I84" t="s">
        <v>42</v>
      </c>
      <c r="J84" s="13">
        <v>23495</v>
      </c>
      <c r="K84" s="13">
        <v>26245</v>
      </c>
      <c r="L84" s="14">
        <v>49740</v>
      </c>
      <c r="M84" s="13">
        <v>23589</v>
      </c>
    </row>
    <row r="85" spans="1:13" hidden="1">
      <c r="A85">
        <v>6312</v>
      </c>
      <c r="B85">
        <v>12</v>
      </c>
      <c r="C85" t="s">
        <v>118</v>
      </c>
      <c r="D85">
        <v>1286</v>
      </c>
      <c r="E85" t="s">
        <v>125</v>
      </c>
      <c r="F85">
        <v>0</v>
      </c>
      <c r="G85" t="s">
        <v>42</v>
      </c>
      <c r="H85">
        <v>0</v>
      </c>
      <c r="I85" t="s">
        <v>42</v>
      </c>
      <c r="J85" s="13">
        <v>17988</v>
      </c>
      <c r="K85" s="13">
        <v>21586</v>
      </c>
      <c r="L85" s="14">
        <v>39574</v>
      </c>
      <c r="M85" s="13">
        <v>26509</v>
      </c>
    </row>
    <row r="86" spans="1:13" hidden="1">
      <c r="A86">
        <v>6312</v>
      </c>
      <c r="B86">
        <v>12</v>
      </c>
      <c r="C86" t="s">
        <v>118</v>
      </c>
      <c r="D86">
        <v>1287</v>
      </c>
      <c r="E86" t="s">
        <v>126</v>
      </c>
      <c r="F86">
        <v>0</v>
      </c>
      <c r="G86" t="s">
        <v>42</v>
      </c>
      <c r="H86">
        <v>0</v>
      </c>
      <c r="I86" t="s">
        <v>42</v>
      </c>
      <c r="J86" s="13">
        <v>5068</v>
      </c>
      <c r="K86" s="13">
        <v>5831</v>
      </c>
      <c r="L86" s="14">
        <v>10899</v>
      </c>
      <c r="M86" s="13">
        <v>5979</v>
      </c>
    </row>
    <row r="87" spans="1:13" hidden="1">
      <c r="A87">
        <v>6312</v>
      </c>
      <c r="B87">
        <v>12</v>
      </c>
      <c r="C87" t="s">
        <v>118</v>
      </c>
      <c r="D87">
        <v>1288</v>
      </c>
      <c r="E87" t="s">
        <v>127</v>
      </c>
      <c r="F87">
        <v>0</v>
      </c>
      <c r="G87" t="s">
        <v>42</v>
      </c>
      <c r="H87">
        <v>0</v>
      </c>
      <c r="I87" t="s">
        <v>42</v>
      </c>
      <c r="J87" s="13">
        <v>22127</v>
      </c>
      <c r="K87" s="13">
        <v>25747</v>
      </c>
      <c r="L87" s="14">
        <v>47874</v>
      </c>
      <c r="M87" s="13">
        <v>23331</v>
      </c>
    </row>
    <row r="88" spans="1:13" hidden="1">
      <c r="A88">
        <v>6312</v>
      </c>
      <c r="B88">
        <v>12</v>
      </c>
      <c r="C88" t="s">
        <v>118</v>
      </c>
      <c r="D88">
        <v>1289</v>
      </c>
      <c r="E88" t="s">
        <v>128</v>
      </c>
      <c r="F88">
        <v>0</v>
      </c>
      <c r="G88" t="s">
        <v>42</v>
      </c>
      <c r="H88">
        <v>0</v>
      </c>
      <c r="I88" t="s">
        <v>42</v>
      </c>
      <c r="J88" s="13">
        <v>9276</v>
      </c>
      <c r="K88" s="13">
        <v>10781</v>
      </c>
      <c r="L88" s="14">
        <v>20057</v>
      </c>
      <c r="M88" s="13">
        <v>10742</v>
      </c>
    </row>
    <row r="89" spans="1:13" hidden="1">
      <c r="A89">
        <v>6312</v>
      </c>
      <c r="B89">
        <v>12</v>
      </c>
      <c r="C89" t="s">
        <v>118</v>
      </c>
      <c r="D89">
        <v>1290</v>
      </c>
      <c r="E89" t="s">
        <v>129</v>
      </c>
      <c r="F89">
        <v>0</v>
      </c>
      <c r="G89" t="s">
        <v>42</v>
      </c>
      <c r="H89">
        <v>0</v>
      </c>
      <c r="I89" t="s">
        <v>42</v>
      </c>
      <c r="J89" s="13">
        <v>10950</v>
      </c>
      <c r="K89" s="13">
        <v>12792</v>
      </c>
      <c r="L89" s="14">
        <v>23742</v>
      </c>
      <c r="M89" s="13">
        <v>15710</v>
      </c>
    </row>
    <row r="90" spans="1:13" hidden="1">
      <c r="A90">
        <v>6312</v>
      </c>
      <c r="B90">
        <v>12</v>
      </c>
      <c r="C90" t="s">
        <v>118</v>
      </c>
      <c r="D90">
        <v>1291</v>
      </c>
      <c r="E90" t="s">
        <v>130</v>
      </c>
      <c r="F90">
        <v>0</v>
      </c>
      <c r="G90" t="s">
        <v>42</v>
      </c>
      <c r="H90">
        <v>0</v>
      </c>
      <c r="I90" t="s">
        <v>42</v>
      </c>
      <c r="J90" s="13">
        <v>1273</v>
      </c>
      <c r="K90" s="13">
        <v>1238</v>
      </c>
      <c r="L90" s="14">
        <v>2511</v>
      </c>
      <c r="M90" s="13">
        <v>1055</v>
      </c>
    </row>
    <row r="91" spans="1:13" hidden="1">
      <c r="A91">
        <v>6312</v>
      </c>
      <c r="B91">
        <v>12</v>
      </c>
      <c r="C91" t="s">
        <v>118</v>
      </c>
      <c r="D91">
        <v>1292</v>
      </c>
      <c r="E91" t="s">
        <v>131</v>
      </c>
      <c r="F91">
        <v>0</v>
      </c>
      <c r="G91" t="s">
        <v>42</v>
      </c>
      <c r="H91">
        <v>0</v>
      </c>
      <c r="I91" t="s">
        <v>42</v>
      </c>
      <c r="J91" s="13">
        <v>5824</v>
      </c>
      <c r="K91" s="13">
        <v>6259</v>
      </c>
      <c r="L91" s="14">
        <v>12083</v>
      </c>
      <c r="M91" s="13">
        <v>5813</v>
      </c>
    </row>
    <row r="92" spans="1:13" hidden="1">
      <c r="A92">
        <v>6312</v>
      </c>
      <c r="B92">
        <v>12</v>
      </c>
      <c r="C92" t="s">
        <v>118</v>
      </c>
      <c r="D92">
        <v>1293</v>
      </c>
      <c r="E92" t="s">
        <v>132</v>
      </c>
      <c r="F92">
        <v>0</v>
      </c>
      <c r="G92" t="s">
        <v>42</v>
      </c>
      <c r="H92">
        <v>0</v>
      </c>
      <c r="I92" t="s">
        <v>42</v>
      </c>
      <c r="J92" s="13">
        <v>2994</v>
      </c>
      <c r="K92" s="13">
        <v>3107</v>
      </c>
      <c r="L92" s="14">
        <v>6101</v>
      </c>
      <c r="M92" s="13">
        <v>2753</v>
      </c>
    </row>
    <row r="93" spans="1:13" hidden="1">
      <c r="A93">
        <v>6312</v>
      </c>
      <c r="B93">
        <v>12</v>
      </c>
      <c r="C93" t="s">
        <v>118</v>
      </c>
      <c r="D93">
        <v>1294</v>
      </c>
      <c r="E93" t="s">
        <v>133</v>
      </c>
      <c r="F93">
        <v>0</v>
      </c>
      <c r="G93" t="s">
        <v>42</v>
      </c>
      <c r="H93">
        <v>0</v>
      </c>
      <c r="I93" t="s">
        <v>42</v>
      </c>
      <c r="J93" s="13">
        <v>21338</v>
      </c>
      <c r="K93" s="13">
        <v>25017</v>
      </c>
      <c r="L93" s="14">
        <v>46355</v>
      </c>
      <c r="M93" s="13">
        <v>23299</v>
      </c>
    </row>
    <row r="94" spans="1:13" hidden="1">
      <c r="A94">
        <v>6312</v>
      </c>
      <c r="B94">
        <v>12</v>
      </c>
      <c r="C94" t="s">
        <v>118</v>
      </c>
      <c r="D94">
        <v>1295</v>
      </c>
      <c r="E94" t="s">
        <v>134</v>
      </c>
      <c r="F94">
        <v>0</v>
      </c>
      <c r="G94" t="s">
        <v>42</v>
      </c>
      <c r="H94">
        <v>0</v>
      </c>
      <c r="I94" t="s">
        <v>42</v>
      </c>
      <c r="J94" s="13">
        <v>15279</v>
      </c>
      <c r="K94" s="13">
        <v>17726</v>
      </c>
      <c r="L94" s="14">
        <v>33005</v>
      </c>
      <c r="M94" s="13">
        <v>13190</v>
      </c>
    </row>
    <row r="95" spans="1:13" hidden="1">
      <c r="A95">
        <v>6312</v>
      </c>
      <c r="B95">
        <v>12</v>
      </c>
      <c r="C95" t="s">
        <v>118</v>
      </c>
      <c r="D95">
        <v>1296</v>
      </c>
      <c r="E95" t="s">
        <v>135</v>
      </c>
      <c r="F95">
        <v>0</v>
      </c>
      <c r="G95" t="s">
        <v>42</v>
      </c>
      <c r="H95">
        <v>0</v>
      </c>
      <c r="I95" t="s">
        <v>42</v>
      </c>
      <c r="J95" s="13">
        <v>20473</v>
      </c>
      <c r="K95" s="13">
        <v>24054</v>
      </c>
      <c r="L95" s="14">
        <v>44527</v>
      </c>
      <c r="M95" s="13">
        <v>22035</v>
      </c>
    </row>
    <row r="96" spans="1:13" hidden="1">
      <c r="A96">
        <v>6312</v>
      </c>
      <c r="B96">
        <v>12</v>
      </c>
      <c r="C96" t="s">
        <v>118</v>
      </c>
      <c r="D96">
        <v>1297</v>
      </c>
      <c r="E96" t="s">
        <v>136</v>
      </c>
      <c r="F96">
        <v>0</v>
      </c>
      <c r="G96" t="s">
        <v>42</v>
      </c>
      <c r="H96">
        <v>0</v>
      </c>
      <c r="I96" t="s">
        <v>42</v>
      </c>
      <c r="J96" s="13">
        <v>87602</v>
      </c>
      <c r="K96" s="13">
        <v>101856</v>
      </c>
      <c r="L96" s="14">
        <v>189458</v>
      </c>
      <c r="M96" s="13">
        <v>131416</v>
      </c>
    </row>
    <row r="97" spans="1:13" hidden="1">
      <c r="A97">
        <v>6312</v>
      </c>
      <c r="B97">
        <v>12</v>
      </c>
      <c r="C97" t="s">
        <v>118</v>
      </c>
      <c r="D97">
        <v>1298</v>
      </c>
      <c r="E97" t="s">
        <v>137</v>
      </c>
      <c r="F97">
        <v>0</v>
      </c>
      <c r="G97" t="s">
        <v>42</v>
      </c>
      <c r="H97">
        <v>0</v>
      </c>
      <c r="I97" t="s">
        <v>42</v>
      </c>
      <c r="J97" s="13">
        <v>23663</v>
      </c>
      <c r="K97" s="13">
        <v>27778</v>
      </c>
      <c r="L97" s="14">
        <v>51441</v>
      </c>
      <c r="M97" s="13">
        <v>25771</v>
      </c>
    </row>
    <row r="98" spans="1:13" hidden="1">
      <c r="A98">
        <v>6312</v>
      </c>
      <c r="B98">
        <v>12</v>
      </c>
      <c r="C98" t="s">
        <v>118</v>
      </c>
      <c r="D98">
        <v>1299</v>
      </c>
      <c r="E98" t="s">
        <v>138</v>
      </c>
      <c r="F98">
        <v>0</v>
      </c>
      <c r="G98" t="s">
        <v>42</v>
      </c>
      <c r="H98">
        <v>0</v>
      </c>
      <c r="I98" t="s">
        <v>42</v>
      </c>
      <c r="J98" s="13">
        <v>117718</v>
      </c>
      <c r="K98" s="13">
        <v>133308</v>
      </c>
      <c r="L98" s="14">
        <v>251026</v>
      </c>
      <c r="M98" s="13">
        <v>157944</v>
      </c>
    </row>
    <row r="99" spans="1:13" hidden="1">
      <c r="A99">
        <v>6312</v>
      </c>
      <c r="B99">
        <v>13</v>
      </c>
      <c r="C99" t="s">
        <v>139</v>
      </c>
      <c r="D99">
        <v>0</v>
      </c>
      <c r="E99" t="s">
        <v>42</v>
      </c>
      <c r="F99">
        <v>0</v>
      </c>
      <c r="G99" t="s">
        <v>42</v>
      </c>
      <c r="H99">
        <v>0</v>
      </c>
      <c r="I99" t="s">
        <v>42</v>
      </c>
      <c r="J99" s="13">
        <v>557752</v>
      </c>
      <c r="K99" s="13">
        <v>618660</v>
      </c>
      <c r="L99" s="14">
        <v>1176412</v>
      </c>
      <c r="M99" s="13">
        <v>642474</v>
      </c>
    </row>
    <row r="100" spans="1:13" hidden="1">
      <c r="A100">
        <v>6312</v>
      </c>
      <c r="B100">
        <v>13</v>
      </c>
      <c r="C100" t="s">
        <v>139</v>
      </c>
      <c r="D100">
        <v>1301</v>
      </c>
      <c r="E100" t="s">
        <v>140</v>
      </c>
      <c r="F100">
        <v>0</v>
      </c>
      <c r="G100" t="s">
        <v>42</v>
      </c>
      <c r="H100">
        <v>0</v>
      </c>
      <c r="I100" t="s">
        <v>42</v>
      </c>
      <c r="J100" s="13">
        <v>60902</v>
      </c>
      <c r="K100" s="13">
        <v>67126</v>
      </c>
      <c r="L100" s="14">
        <v>128028</v>
      </c>
      <c r="M100" s="13">
        <v>66691</v>
      </c>
    </row>
    <row r="101" spans="1:13" hidden="1">
      <c r="A101">
        <v>6312</v>
      </c>
      <c r="B101">
        <v>13</v>
      </c>
      <c r="C101" t="s">
        <v>139</v>
      </c>
      <c r="D101">
        <v>1302</v>
      </c>
      <c r="E101" t="s">
        <v>141</v>
      </c>
      <c r="F101">
        <v>0</v>
      </c>
      <c r="G101" t="s">
        <v>42</v>
      </c>
      <c r="H101">
        <v>0</v>
      </c>
      <c r="I101" t="s">
        <v>42</v>
      </c>
      <c r="J101" s="13">
        <v>69797</v>
      </c>
      <c r="K101" s="13">
        <v>77063</v>
      </c>
      <c r="L101" s="14">
        <v>146860</v>
      </c>
      <c r="M101" s="13">
        <v>68683</v>
      </c>
    </row>
    <row r="102" spans="1:13" hidden="1">
      <c r="A102">
        <v>6312</v>
      </c>
      <c r="B102">
        <v>13</v>
      </c>
      <c r="C102" t="s">
        <v>139</v>
      </c>
      <c r="D102">
        <v>1304</v>
      </c>
      <c r="E102" t="s">
        <v>142</v>
      </c>
      <c r="F102">
        <v>0</v>
      </c>
      <c r="G102" t="s">
        <v>42</v>
      </c>
      <c r="H102">
        <v>0</v>
      </c>
      <c r="I102" t="s">
        <v>42</v>
      </c>
      <c r="J102" s="13">
        <v>25626</v>
      </c>
      <c r="K102" s="13">
        <v>26046</v>
      </c>
      <c r="L102" s="14">
        <v>51672</v>
      </c>
      <c r="M102" s="13">
        <v>16437</v>
      </c>
    </row>
    <row r="103" spans="1:13" hidden="1">
      <c r="A103">
        <v>6312</v>
      </c>
      <c r="B103">
        <v>13</v>
      </c>
      <c r="C103" t="s">
        <v>139</v>
      </c>
      <c r="D103">
        <v>1305</v>
      </c>
      <c r="E103" t="s">
        <v>143</v>
      </c>
      <c r="F103">
        <v>0</v>
      </c>
      <c r="G103" t="s">
        <v>42</v>
      </c>
      <c r="H103">
        <v>0</v>
      </c>
      <c r="I103" t="s">
        <v>42</v>
      </c>
      <c r="J103" s="13">
        <v>28778</v>
      </c>
      <c r="K103" s="13">
        <v>30107</v>
      </c>
      <c r="L103" s="14">
        <v>58885</v>
      </c>
      <c r="M103" s="13">
        <v>29565</v>
      </c>
    </row>
    <row r="104" spans="1:13" hidden="1">
      <c r="A104">
        <v>6312</v>
      </c>
      <c r="B104">
        <v>13</v>
      </c>
      <c r="C104" t="s">
        <v>139</v>
      </c>
      <c r="D104">
        <v>1306</v>
      </c>
      <c r="E104" t="s">
        <v>144</v>
      </c>
      <c r="F104">
        <v>0</v>
      </c>
      <c r="G104" t="s">
        <v>42</v>
      </c>
      <c r="H104">
        <v>0</v>
      </c>
      <c r="I104" t="s">
        <v>42</v>
      </c>
      <c r="J104" s="13">
        <v>41296</v>
      </c>
      <c r="K104" s="13">
        <v>44025</v>
      </c>
      <c r="L104" s="14">
        <v>85321</v>
      </c>
      <c r="M104" s="13">
        <v>41769</v>
      </c>
    </row>
    <row r="105" spans="1:13" hidden="1">
      <c r="A105">
        <v>6312</v>
      </c>
      <c r="B105">
        <v>13</v>
      </c>
      <c r="C105" t="s">
        <v>139</v>
      </c>
      <c r="D105">
        <v>1307</v>
      </c>
      <c r="E105" t="s">
        <v>145</v>
      </c>
      <c r="F105">
        <v>0</v>
      </c>
      <c r="G105" t="s">
        <v>42</v>
      </c>
      <c r="H105">
        <v>0</v>
      </c>
      <c r="I105" t="s">
        <v>42</v>
      </c>
      <c r="J105" s="13">
        <v>21709</v>
      </c>
      <c r="K105" s="13">
        <v>23140</v>
      </c>
      <c r="L105" s="14">
        <v>44849</v>
      </c>
      <c r="M105" s="13">
        <v>19446</v>
      </c>
    </row>
    <row r="106" spans="1:13" hidden="1">
      <c r="A106">
        <v>6312</v>
      </c>
      <c r="B106">
        <v>13</v>
      </c>
      <c r="C106" t="s">
        <v>139</v>
      </c>
      <c r="D106">
        <v>1379</v>
      </c>
      <c r="E106" t="s">
        <v>146</v>
      </c>
      <c r="F106">
        <v>0</v>
      </c>
      <c r="G106" t="s">
        <v>42</v>
      </c>
      <c r="H106">
        <v>0</v>
      </c>
      <c r="I106" t="s">
        <v>42</v>
      </c>
      <c r="J106" s="13">
        <v>31482</v>
      </c>
      <c r="K106" s="13">
        <v>35774</v>
      </c>
      <c r="L106" s="14">
        <v>67256</v>
      </c>
      <c r="M106" s="13">
        <v>39485</v>
      </c>
    </row>
    <row r="107" spans="1:13" hidden="1">
      <c r="A107">
        <v>6312</v>
      </c>
      <c r="B107">
        <v>13</v>
      </c>
      <c r="C107" t="s">
        <v>139</v>
      </c>
      <c r="D107">
        <v>1380</v>
      </c>
      <c r="E107" t="s">
        <v>147</v>
      </c>
      <c r="F107">
        <v>0</v>
      </c>
      <c r="G107" t="s">
        <v>42</v>
      </c>
      <c r="H107">
        <v>0</v>
      </c>
      <c r="I107" t="s">
        <v>42</v>
      </c>
      <c r="J107" s="13">
        <v>12168</v>
      </c>
      <c r="K107" s="13">
        <v>13615</v>
      </c>
      <c r="L107" s="14">
        <v>25783</v>
      </c>
      <c r="M107" s="13">
        <v>19879</v>
      </c>
    </row>
    <row r="108" spans="1:13" hidden="1">
      <c r="A108">
        <v>6312</v>
      </c>
      <c r="B108">
        <v>13</v>
      </c>
      <c r="C108" t="s">
        <v>139</v>
      </c>
      <c r="D108">
        <v>1381</v>
      </c>
      <c r="E108" t="s">
        <v>148</v>
      </c>
      <c r="F108">
        <v>0</v>
      </c>
      <c r="G108" t="s">
        <v>42</v>
      </c>
      <c r="H108">
        <v>0</v>
      </c>
      <c r="I108" t="s">
        <v>42</v>
      </c>
      <c r="J108" s="13">
        <v>5863</v>
      </c>
      <c r="K108" s="13">
        <v>6538</v>
      </c>
      <c r="L108" s="14">
        <v>12401</v>
      </c>
      <c r="M108" s="13">
        <v>6357</v>
      </c>
    </row>
    <row r="109" spans="1:13" hidden="1">
      <c r="A109">
        <v>6312</v>
      </c>
      <c r="B109">
        <v>13</v>
      </c>
      <c r="C109" t="s">
        <v>139</v>
      </c>
      <c r="D109">
        <v>1382</v>
      </c>
      <c r="E109" t="s">
        <v>149</v>
      </c>
      <c r="F109">
        <v>0</v>
      </c>
      <c r="G109" t="s">
        <v>42</v>
      </c>
      <c r="H109">
        <v>0</v>
      </c>
      <c r="I109" t="s">
        <v>42</v>
      </c>
      <c r="J109" s="13">
        <v>30685</v>
      </c>
      <c r="K109" s="13">
        <v>35491</v>
      </c>
      <c r="L109" s="14">
        <v>66176</v>
      </c>
      <c r="M109" s="13">
        <v>33373</v>
      </c>
    </row>
    <row r="110" spans="1:13" hidden="1">
      <c r="A110">
        <v>6312</v>
      </c>
      <c r="B110">
        <v>13</v>
      </c>
      <c r="C110" t="s">
        <v>139</v>
      </c>
      <c r="D110">
        <v>1384</v>
      </c>
      <c r="E110" t="s">
        <v>150</v>
      </c>
      <c r="F110">
        <v>0</v>
      </c>
      <c r="G110" t="s">
        <v>42</v>
      </c>
      <c r="H110">
        <v>0</v>
      </c>
      <c r="I110" t="s">
        <v>42</v>
      </c>
      <c r="J110" s="13">
        <v>15079</v>
      </c>
      <c r="K110" s="13">
        <v>17909</v>
      </c>
      <c r="L110" s="14">
        <v>32988</v>
      </c>
      <c r="M110" s="13">
        <v>15387</v>
      </c>
    </row>
    <row r="111" spans="1:13" hidden="1">
      <c r="A111">
        <v>6312</v>
      </c>
      <c r="B111">
        <v>13</v>
      </c>
      <c r="C111" t="s">
        <v>139</v>
      </c>
      <c r="D111">
        <v>1386</v>
      </c>
      <c r="E111" t="s">
        <v>151</v>
      </c>
      <c r="F111">
        <v>0</v>
      </c>
      <c r="G111" t="s">
        <v>42</v>
      </c>
      <c r="H111">
        <v>0</v>
      </c>
      <c r="I111" t="s">
        <v>42</v>
      </c>
      <c r="J111" s="13">
        <v>6801</v>
      </c>
      <c r="K111" s="13">
        <v>7556</v>
      </c>
      <c r="L111" s="14">
        <v>14357</v>
      </c>
      <c r="M111" s="13">
        <v>7072</v>
      </c>
    </row>
    <row r="112" spans="1:13" hidden="1">
      <c r="A112">
        <v>6312</v>
      </c>
      <c r="B112">
        <v>13</v>
      </c>
      <c r="C112" t="s">
        <v>139</v>
      </c>
      <c r="D112">
        <v>1387</v>
      </c>
      <c r="E112" t="s">
        <v>152</v>
      </c>
      <c r="F112">
        <v>0</v>
      </c>
      <c r="G112" t="s">
        <v>42</v>
      </c>
      <c r="H112">
        <v>0</v>
      </c>
      <c r="I112" t="s">
        <v>42</v>
      </c>
      <c r="J112" s="13">
        <v>5342</v>
      </c>
      <c r="K112" s="13">
        <v>5631</v>
      </c>
      <c r="L112" s="14">
        <v>10973</v>
      </c>
      <c r="M112" s="13">
        <v>4494</v>
      </c>
    </row>
    <row r="113" spans="1:13" hidden="1">
      <c r="A113">
        <v>6312</v>
      </c>
      <c r="B113">
        <v>13</v>
      </c>
      <c r="C113" t="s">
        <v>139</v>
      </c>
      <c r="D113">
        <v>1388</v>
      </c>
      <c r="E113" t="s">
        <v>153</v>
      </c>
      <c r="F113">
        <v>0</v>
      </c>
      <c r="G113" t="s">
        <v>42</v>
      </c>
      <c r="H113">
        <v>0</v>
      </c>
      <c r="I113" t="s">
        <v>42</v>
      </c>
      <c r="J113" s="13">
        <v>9079</v>
      </c>
      <c r="K113" s="13">
        <v>10030</v>
      </c>
      <c r="L113" s="14">
        <v>19109</v>
      </c>
      <c r="M113" s="13">
        <v>10044</v>
      </c>
    </row>
    <row r="114" spans="1:13" hidden="1">
      <c r="A114">
        <v>6312</v>
      </c>
      <c r="B114">
        <v>13</v>
      </c>
      <c r="C114" t="s">
        <v>139</v>
      </c>
      <c r="D114">
        <v>1389</v>
      </c>
      <c r="E114" t="s">
        <v>154</v>
      </c>
      <c r="F114">
        <v>0</v>
      </c>
      <c r="G114" t="s">
        <v>42</v>
      </c>
      <c r="H114">
        <v>0</v>
      </c>
      <c r="I114" t="s">
        <v>42</v>
      </c>
      <c r="J114" s="13">
        <v>1288</v>
      </c>
      <c r="K114" s="13">
        <v>1328</v>
      </c>
      <c r="L114" s="14">
        <v>2616</v>
      </c>
      <c r="M114" s="13">
        <v>1043</v>
      </c>
    </row>
    <row r="115" spans="1:13" hidden="1">
      <c r="A115">
        <v>6312</v>
      </c>
      <c r="B115">
        <v>13</v>
      </c>
      <c r="C115" t="s">
        <v>139</v>
      </c>
      <c r="D115">
        <v>1390</v>
      </c>
      <c r="E115" t="s">
        <v>155</v>
      </c>
      <c r="F115">
        <v>0</v>
      </c>
      <c r="G115" t="s">
        <v>42</v>
      </c>
      <c r="H115">
        <v>0</v>
      </c>
      <c r="I115" t="s">
        <v>42</v>
      </c>
      <c r="J115" s="13">
        <v>4986</v>
      </c>
      <c r="K115" s="13">
        <v>5429</v>
      </c>
      <c r="L115" s="14">
        <v>10415</v>
      </c>
      <c r="M115" s="13">
        <v>5245</v>
      </c>
    </row>
    <row r="116" spans="1:13" hidden="1">
      <c r="A116">
        <v>6312</v>
      </c>
      <c r="B116">
        <v>13</v>
      </c>
      <c r="C116" t="s">
        <v>139</v>
      </c>
      <c r="D116">
        <v>1391</v>
      </c>
      <c r="E116" t="s">
        <v>156</v>
      </c>
      <c r="F116">
        <v>0</v>
      </c>
      <c r="G116" t="s">
        <v>42</v>
      </c>
      <c r="H116">
        <v>0</v>
      </c>
      <c r="I116" t="s">
        <v>42</v>
      </c>
      <c r="J116" s="13">
        <v>1465</v>
      </c>
      <c r="K116" s="13">
        <v>1571</v>
      </c>
      <c r="L116" s="14">
        <v>3036</v>
      </c>
      <c r="M116" s="13">
        <v>1870</v>
      </c>
    </row>
    <row r="117" spans="1:13" hidden="1">
      <c r="A117">
        <v>6312</v>
      </c>
      <c r="B117">
        <v>13</v>
      </c>
      <c r="C117" t="s">
        <v>139</v>
      </c>
      <c r="D117">
        <v>1392</v>
      </c>
      <c r="E117" t="s">
        <v>157</v>
      </c>
      <c r="F117">
        <v>0</v>
      </c>
      <c r="G117" t="s">
        <v>42</v>
      </c>
      <c r="H117">
        <v>0</v>
      </c>
      <c r="I117" t="s">
        <v>42</v>
      </c>
      <c r="J117" s="13">
        <v>15029</v>
      </c>
      <c r="K117" s="13">
        <v>16826</v>
      </c>
      <c r="L117" s="14">
        <v>31855</v>
      </c>
      <c r="M117" s="13">
        <v>17377</v>
      </c>
    </row>
    <row r="118" spans="1:13" hidden="1">
      <c r="A118">
        <v>6312</v>
      </c>
      <c r="B118">
        <v>13</v>
      </c>
      <c r="C118" t="s">
        <v>139</v>
      </c>
      <c r="D118">
        <v>1393</v>
      </c>
      <c r="E118" t="s">
        <v>158</v>
      </c>
      <c r="F118">
        <v>0</v>
      </c>
      <c r="G118" t="s">
        <v>42</v>
      </c>
      <c r="H118">
        <v>0</v>
      </c>
      <c r="I118" t="s">
        <v>42</v>
      </c>
      <c r="J118" s="13">
        <v>29962</v>
      </c>
      <c r="K118" s="13">
        <v>33108</v>
      </c>
      <c r="L118" s="14">
        <v>63070</v>
      </c>
      <c r="M118" s="13">
        <v>33989</v>
      </c>
    </row>
    <row r="119" spans="1:13" hidden="1">
      <c r="A119">
        <v>6312</v>
      </c>
      <c r="B119">
        <v>13</v>
      </c>
      <c r="C119" t="s">
        <v>139</v>
      </c>
      <c r="D119">
        <v>1394</v>
      </c>
      <c r="E119" t="s">
        <v>159</v>
      </c>
      <c r="F119">
        <v>0</v>
      </c>
      <c r="G119" t="s">
        <v>42</v>
      </c>
      <c r="H119">
        <v>0</v>
      </c>
      <c r="I119" t="s">
        <v>42</v>
      </c>
      <c r="J119" s="13">
        <v>30516</v>
      </c>
      <c r="K119" s="13">
        <v>34133</v>
      </c>
      <c r="L119" s="14">
        <v>64649</v>
      </c>
      <c r="M119" s="13">
        <v>51658</v>
      </c>
    </row>
    <row r="120" spans="1:13" hidden="1">
      <c r="A120">
        <v>6312</v>
      </c>
      <c r="B120">
        <v>13</v>
      </c>
      <c r="C120" t="s">
        <v>139</v>
      </c>
      <c r="D120">
        <v>1395</v>
      </c>
      <c r="E120" t="s">
        <v>160</v>
      </c>
      <c r="F120">
        <v>0</v>
      </c>
      <c r="G120" t="s">
        <v>42</v>
      </c>
      <c r="H120">
        <v>0</v>
      </c>
      <c r="I120" t="s">
        <v>42</v>
      </c>
      <c r="J120" s="13">
        <v>3404</v>
      </c>
      <c r="K120" s="13">
        <v>3729</v>
      </c>
      <c r="L120" s="14">
        <v>7133</v>
      </c>
      <c r="M120" s="13">
        <v>4485</v>
      </c>
    </row>
    <row r="121" spans="1:13" hidden="1">
      <c r="A121">
        <v>6312</v>
      </c>
      <c r="B121">
        <v>13</v>
      </c>
      <c r="C121" t="s">
        <v>139</v>
      </c>
      <c r="D121">
        <v>1396</v>
      </c>
      <c r="E121" t="s">
        <v>161</v>
      </c>
      <c r="F121">
        <v>0</v>
      </c>
      <c r="G121" t="s">
        <v>42</v>
      </c>
      <c r="H121">
        <v>0</v>
      </c>
      <c r="I121" t="s">
        <v>42</v>
      </c>
      <c r="J121" s="13">
        <v>35077</v>
      </c>
      <c r="K121" s="13">
        <v>42166</v>
      </c>
      <c r="L121" s="14">
        <v>77243</v>
      </c>
      <c r="M121" s="13">
        <v>56320</v>
      </c>
    </row>
    <row r="122" spans="1:13" hidden="1">
      <c r="A122">
        <v>6312</v>
      </c>
      <c r="B122">
        <v>13</v>
      </c>
      <c r="C122" t="s">
        <v>139</v>
      </c>
      <c r="D122">
        <v>1397</v>
      </c>
      <c r="E122" t="s">
        <v>162</v>
      </c>
      <c r="F122">
        <v>0</v>
      </c>
      <c r="G122" t="s">
        <v>42</v>
      </c>
      <c r="H122">
        <v>0</v>
      </c>
      <c r="I122" t="s">
        <v>42</v>
      </c>
      <c r="J122" s="13">
        <v>21233</v>
      </c>
      <c r="K122" s="13">
        <v>22708</v>
      </c>
      <c r="L122" s="14">
        <v>43941</v>
      </c>
      <c r="M122" s="13">
        <v>26172</v>
      </c>
    </row>
    <row r="123" spans="1:13" hidden="1">
      <c r="A123">
        <v>6312</v>
      </c>
      <c r="B123">
        <v>13</v>
      </c>
      <c r="C123" t="s">
        <v>139</v>
      </c>
      <c r="D123">
        <v>1398</v>
      </c>
      <c r="E123" t="s">
        <v>163</v>
      </c>
      <c r="F123">
        <v>0</v>
      </c>
      <c r="G123" t="s">
        <v>42</v>
      </c>
      <c r="H123">
        <v>0</v>
      </c>
      <c r="I123" t="s">
        <v>42</v>
      </c>
      <c r="J123" s="13">
        <v>39105</v>
      </c>
      <c r="K123" s="13">
        <v>45163</v>
      </c>
      <c r="L123" s="14">
        <v>84268</v>
      </c>
      <c r="M123" s="13">
        <v>56127</v>
      </c>
    </row>
    <row r="124" spans="1:13" hidden="1">
      <c r="A124">
        <v>6312</v>
      </c>
      <c r="B124">
        <v>13</v>
      </c>
      <c r="C124" t="s">
        <v>139</v>
      </c>
      <c r="D124">
        <v>1399</v>
      </c>
      <c r="E124" t="s">
        <v>164</v>
      </c>
      <c r="F124">
        <v>0</v>
      </c>
      <c r="G124" t="s">
        <v>42</v>
      </c>
      <c r="H124">
        <v>0</v>
      </c>
      <c r="I124" t="s">
        <v>42</v>
      </c>
      <c r="J124" s="13">
        <v>11080</v>
      </c>
      <c r="K124" s="13">
        <v>12448</v>
      </c>
      <c r="L124" s="14">
        <v>23528</v>
      </c>
      <c r="M124" s="13">
        <v>9506</v>
      </c>
    </row>
    <row r="125" spans="1:13" hidden="1">
      <c r="A125">
        <v>6312</v>
      </c>
      <c r="B125">
        <v>14</v>
      </c>
      <c r="C125" t="s">
        <v>165</v>
      </c>
      <c r="D125">
        <v>0</v>
      </c>
      <c r="E125" t="s">
        <v>42</v>
      </c>
      <c r="F125">
        <v>0</v>
      </c>
      <c r="G125" t="s">
        <v>42</v>
      </c>
      <c r="H125">
        <v>0</v>
      </c>
      <c r="I125" t="s">
        <v>42</v>
      </c>
      <c r="J125" s="13">
        <v>393551</v>
      </c>
      <c r="K125" s="13">
        <v>425537</v>
      </c>
      <c r="L125" s="14">
        <v>819088</v>
      </c>
      <c r="M125" s="13">
        <v>336357</v>
      </c>
    </row>
    <row r="126" spans="1:13" hidden="1">
      <c r="A126">
        <v>6312</v>
      </c>
      <c r="B126">
        <v>14</v>
      </c>
      <c r="C126" t="s">
        <v>165</v>
      </c>
      <c r="D126">
        <v>1401</v>
      </c>
      <c r="E126" t="s">
        <v>166</v>
      </c>
      <c r="F126">
        <v>0</v>
      </c>
      <c r="G126" t="s">
        <v>42</v>
      </c>
      <c r="H126">
        <v>0</v>
      </c>
      <c r="I126" t="s">
        <v>42</v>
      </c>
      <c r="J126" s="13">
        <v>33680</v>
      </c>
      <c r="K126" s="13">
        <v>36800</v>
      </c>
      <c r="L126" s="14">
        <v>70480</v>
      </c>
      <c r="M126" s="13">
        <v>24750</v>
      </c>
    </row>
    <row r="127" spans="1:13" hidden="1">
      <c r="A127">
        <v>6312</v>
      </c>
      <c r="B127">
        <v>14</v>
      </c>
      <c r="C127" t="s">
        <v>165</v>
      </c>
      <c r="D127">
        <v>1402</v>
      </c>
      <c r="E127" t="s">
        <v>167</v>
      </c>
      <c r="F127">
        <v>0</v>
      </c>
      <c r="G127" t="s">
        <v>42</v>
      </c>
      <c r="H127">
        <v>0</v>
      </c>
      <c r="I127" t="s">
        <v>42</v>
      </c>
      <c r="J127" s="13">
        <v>14879</v>
      </c>
      <c r="K127" s="13">
        <v>16307</v>
      </c>
      <c r="L127" s="14">
        <v>31186</v>
      </c>
      <c r="M127" s="13">
        <v>11162</v>
      </c>
    </row>
    <row r="128" spans="1:13" hidden="1">
      <c r="A128">
        <v>6312</v>
      </c>
      <c r="B128">
        <v>14</v>
      </c>
      <c r="C128" t="s">
        <v>165</v>
      </c>
      <c r="D128">
        <v>1403</v>
      </c>
      <c r="E128" t="s">
        <v>168</v>
      </c>
      <c r="F128">
        <v>0</v>
      </c>
      <c r="G128" t="s">
        <v>42</v>
      </c>
      <c r="H128">
        <v>0</v>
      </c>
      <c r="I128" t="s">
        <v>42</v>
      </c>
      <c r="J128" s="13">
        <v>10474</v>
      </c>
      <c r="K128" s="13">
        <v>11469</v>
      </c>
      <c r="L128" s="14">
        <v>21943</v>
      </c>
      <c r="M128" s="13">
        <v>11363</v>
      </c>
    </row>
    <row r="129" spans="1:13" hidden="1">
      <c r="A129">
        <v>6312</v>
      </c>
      <c r="B129">
        <v>14</v>
      </c>
      <c r="C129" t="s">
        <v>165</v>
      </c>
      <c r="D129">
        <v>1404</v>
      </c>
      <c r="E129" t="s">
        <v>169</v>
      </c>
      <c r="F129">
        <v>0</v>
      </c>
      <c r="G129" t="s">
        <v>42</v>
      </c>
      <c r="H129">
        <v>0</v>
      </c>
      <c r="I129" t="s">
        <v>42</v>
      </c>
      <c r="J129" s="13">
        <v>15491</v>
      </c>
      <c r="K129" s="13">
        <v>16290</v>
      </c>
      <c r="L129" s="14">
        <v>31781</v>
      </c>
      <c r="M129" s="13">
        <v>10554</v>
      </c>
    </row>
    <row r="130" spans="1:13" hidden="1">
      <c r="A130">
        <v>6312</v>
      </c>
      <c r="B130">
        <v>14</v>
      </c>
      <c r="C130" t="s">
        <v>165</v>
      </c>
      <c r="D130">
        <v>1405</v>
      </c>
      <c r="E130" t="s">
        <v>170</v>
      </c>
      <c r="F130">
        <v>0</v>
      </c>
      <c r="G130" t="s">
        <v>42</v>
      </c>
      <c r="H130">
        <v>0</v>
      </c>
      <c r="I130" t="s">
        <v>42</v>
      </c>
      <c r="J130" s="13">
        <v>6938</v>
      </c>
      <c r="K130" s="13">
        <v>7510</v>
      </c>
      <c r="L130" s="14">
        <v>14448</v>
      </c>
      <c r="M130" s="13">
        <v>5433</v>
      </c>
    </row>
    <row r="131" spans="1:13" hidden="1">
      <c r="A131">
        <v>6312</v>
      </c>
      <c r="B131">
        <v>14</v>
      </c>
      <c r="C131" t="s">
        <v>165</v>
      </c>
      <c r="D131">
        <v>1406</v>
      </c>
      <c r="E131" t="s">
        <v>171</v>
      </c>
      <c r="F131">
        <v>0</v>
      </c>
      <c r="G131" t="s">
        <v>42</v>
      </c>
      <c r="H131">
        <v>0</v>
      </c>
      <c r="I131" t="s">
        <v>42</v>
      </c>
      <c r="J131" s="13">
        <v>24351</v>
      </c>
      <c r="K131" s="13">
        <v>26718</v>
      </c>
      <c r="L131" s="14">
        <v>51069</v>
      </c>
      <c r="M131" s="13">
        <v>26825</v>
      </c>
    </row>
    <row r="132" spans="1:13" hidden="1">
      <c r="A132">
        <v>6312</v>
      </c>
      <c r="B132">
        <v>14</v>
      </c>
      <c r="C132" t="s">
        <v>165</v>
      </c>
      <c r="D132">
        <v>1407</v>
      </c>
      <c r="E132" t="s">
        <v>172</v>
      </c>
      <c r="F132">
        <v>0</v>
      </c>
      <c r="G132" t="s">
        <v>42</v>
      </c>
      <c r="H132">
        <v>0</v>
      </c>
      <c r="I132" t="s">
        <v>42</v>
      </c>
      <c r="J132" s="13">
        <v>17576</v>
      </c>
      <c r="K132" s="13">
        <v>18857</v>
      </c>
      <c r="L132" s="14">
        <v>36433</v>
      </c>
      <c r="M132" s="13">
        <v>12530</v>
      </c>
    </row>
    <row r="133" spans="1:13" hidden="1">
      <c r="A133">
        <v>6312</v>
      </c>
      <c r="B133">
        <v>14</v>
      </c>
      <c r="C133" t="s">
        <v>165</v>
      </c>
      <c r="D133">
        <v>1408</v>
      </c>
      <c r="E133" t="s">
        <v>173</v>
      </c>
      <c r="F133">
        <v>0</v>
      </c>
      <c r="G133" t="s">
        <v>42</v>
      </c>
      <c r="H133">
        <v>0</v>
      </c>
      <c r="I133" t="s">
        <v>42</v>
      </c>
      <c r="J133" s="13">
        <v>10822</v>
      </c>
      <c r="K133" s="13">
        <v>11565</v>
      </c>
      <c r="L133" s="14">
        <v>22387</v>
      </c>
      <c r="M133" s="13">
        <v>7271</v>
      </c>
    </row>
    <row r="134" spans="1:13" hidden="1">
      <c r="A134">
        <v>6312</v>
      </c>
      <c r="B134">
        <v>14</v>
      </c>
      <c r="C134" t="s">
        <v>165</v>
      </c>
      <c r="D134">
        <v>1409</v>
      </c>
      <c r="E134" t="s">
        <v>174</v>
      </c>
      <c r="F134">
        <v>0</v>
      </c>
      <c r="G134" t="s">
        <v>42</v>
      </c>
      <c r="H134">
        <v>0</v>
      </c>
      <c r="I134" t="s">
        <v>42</v>
      </c>
      <c r="J134" s="13">
        <v>12445</v>
      </c>
      <c r="K134" s="13">
        <v>13225</v>
      </c>
      <c r="L134" s="14">
        <v>25670</v>
      </c>
      <c r="M134" s="13">
        <v>8149</v>
      </c>
    </row>
    <row r="135" spans="1:13" hidden="1">
      <c r="A135">
        <v>6312</v>
      </c>
      <c r="B135">
        <v>14</v>
      </c>
      <c r="C135" t="s">
        <v>165</v>
      </c>
      <c r="D135">
        <v>1410</v>
      </c>
      <c r="E135" t="s">
        <v>175</v>
      </c>
      <c r="F135">
        <v>0</v>
      </c>
      <c r="G135" t="s">
        <v>42</v>
      </c>
      <c r="H135">
        <v>0</v>
      </c>
      <c r="I135" t="s">
        <v>42</v>
      </c>
      <c r="J135" s="13">
        <v>14664</v>
      </c>
      <c r="K135" s="13">
        <v>15057</v>
      </c>
      <c r="L135" s="14">
        <v>29721</v>
      </c>
      <c r="M135" s="13">
        <v>9578</v>
      </c>
    </row>
    <row r="136" spans="1:13" hidden="1">
      <c r="A136">
        <v>6312</v>
      </c>
      <c r="B136">
        <v>14</v>
      </c>
      <c r="C136" t="s">
        <v>165</v>
      </c>
      <c r="D136">
        <v>1411</v>
      </c>
      <c r="E136" t="s">
        <v>176</v>
      </c>
      <c r="F136">
        <v>0</v>
      </c>
      <c r="G136" t="s">
        <v>42</v>
      </c>
      <c r="H136">
        <v>0</v>
      </c>
      <c r="I136" t="s">
        <v>42</v>
      </c>
      <c r="J136" s="13">
        <v>26999</v>
      </c>
      <c r="K136" s="13">
        <v>28382</v>
      </c>
      <c r="L136" s="14">
        <v>55381</v>
      </c>
      <c r="M136" s="13">
        <v>25227</v>
      </c>
    </row>
    <row r="137" spans="1:13" hidden="1">
      <c r="A137">
        <v>6312</v>
      </c>
      <c r="B137">
        <v>14</v>
      </c>
      <c r="C137" t="s">
        <v>165</v>
      </c>
      <c r="D137">
        <v>1412</v>
      </c>
      <c r="E137" t="s">
        <v>177</v>
      </c>
      <c r="F137">
        <v>0</v>
      </c>
      <c r="G137" t="s">
        <v>42</v>
      </c>
      <c r="H137">
        <v>0</v>
      </c>
      <c r="I137" t="s">
        <v>42</v>
      </c>
      <c r="J137" s="13">
        <v>15200</v>
      </c>
      <c r="K137" s="13">
        <v>15994</v>
      </c>
      <c r="L137" s="14">
        <v>31194</v>
      </c>
      <c r="M137" s="13">
        <v>9832</v>
      </c>
    </row>
    <row r="138" spans="1:13" hidden="1">
      <c r="A138">
        <v>6312</v>
      </c>
      <c r="B138">
        <v>14</v>
      </c>
      <c r="C138" t="s">
        <v>165</v>
      </c>
      <c r="D138">
        <v>1413</v>
      </c>
      <c r="E138" t="s">
        <v>178</v>
      </c>
      <c r="F138">
        <v>0</v>
      </c>
      <c r="G138" t="s">
        <v>42</v>
      </c>
      <c r="H138">
        <v>0</v>
      </c>
      <c r="I138" t="s">
        <v>42</v>
      </c>
      <c r="J138" s="13">
        <v>6919</v>
      </c>
      <c r="K138" s="13">
        <v>7050</v>
      </c>
      <c r="L138" s="14">
        <v>13969</v>
      </c>
      <c r="M138" s="13">
        <v>4455</v>
      </c>
    </row>
    <row r="139" spans="1:13" hidden="1">
      <c r="A139">
        <v>6312</v>
      </c>
      <c r="B139">
        <v>14</v>
      </c>
      <c r="C139" t="s">
        <v>165</v>
      </c>
      <c r="D139">
        <v>1414</v>
      </c>
      <c r="E139" t="s">
        <v>179</v>
      </c>
      <c r="F139">
        <v>0</v>
      </c>
      <c r="G139" t="s">
        <v>42</v>
      </c>
      <c r="H139">
        <v>0</v>
      </c>
      <c r="I139" t="s">
        <v>42</v>
      </c>
      <c r="J139" s="13">
        <v>22243</v>
      </c>
      <c r="K139" s="13">
        <v>24224</v>
      </c>
      <c r="L139" s="14">
        <v>46467</v>
      </c>
      <c r="M139" s="13">
        <v>21498</v>
      </c>
    </row>
    <row r="140" spans="1:13" hidden="1">
      <c r="A140">
        <v>6312</v>
      </c>
      <c r="B140">
        <v>14</v>
      </c>
      <c r="C140" t="s">
        <v>165</v>
      </c>
      <c r="D140">
        <v>1415</v>
      </c>
      <c r="E140" t="s">
        <v>180</v>
      </c>
      <c r="F140">
        <v>0</v>
      </c>
      <c r="G140" t="s">
        <v>42</v>
      </c>
      <c r="H140">
        <v>0</v>
      </c>
      <c r="I140" t="s">
        <v>42</v>
      </c>
      <c r="J140" s="13">
        <v>6396</v>
      </c>
      <c r="K140" s="13">
        <v>7028</v>
      </c>
      <c r="L140" s="14">
        <v>13424</v>
      </c>
      <c r="M140" s="13">
        <v>5023</v>
      </c>
    </row>
    <row r="141" spans="1:13" hidden="1">
      <c r="A141">
        <v>6312</v>
      </c>
      <c r="B141">
        <v>14</v>
      </c>
      <c r="C141" t="s">
        <v>165</v>
      </c>
      <c r="D141">
        <v>1416</v>
      </c>
      <c r="E141" t="s">
        <v>181</v>
      </c>
      <c r="F141">
        <v>0</v>
      </c>
      <c r="G141" t="s">
        <v>42</v>
      </c>
      <c r="H141">
        <v>0</v>
      </c>
      <c r="I141" t="s">
        <v>42</v>
      </c>
      <c r="J141" s="13">
        <v>3189</v>
      </c>
      <c r="K141" s="13">
        <v>3662</v>
      </c>
      <c r="L141" s="14">
        <v>6851</v>
      </c>
      <c r="M141" s="13">
        <v>2665</v>
      </c>
    </row>
    <row r="142" spans="1:13" hidden="1">
      <c r="A142">
        <v>6312</v>
      </c>
      <c r="B142">
        <v>14</v>
      </c>
      <c r="C142" t="s">
        <v>165</v>
      </c>
      <c r="D142">
        <v>1466</v>
      </c>
      <c r="E142" t="s">
        <v>182</v>
      </c>
      <c r="F142">
        <v>0</v>
      </c>
      <c r="G142" t="s">
        <v>42</v>
      </c>
      <c r="H142">
        <v>0</v>
      </c>
      <c r="I142" t="s">
        <v>42</v>
      </c>
      <c r="J142" s="13">
        <v>3640</v>
      </c>
      <c r="K142" s="13">
        <v>3742</v>
      </c>
      <c r="L142" s="14">
        <v>7382</v>
      </c>
      <c r="M142" s="13">
        <v>2819</v>
      </c>
    </row>
    <row r="143" spans="1:13" hidden="1">
      <c r="A143">
        <v>6312</v>
      </c>
      <c r="B143">
        <v>14</v>
      </c>
      <c r="C143" t="s">
        <v>165</v>
      </c>
      <c r="D143">
        <v>1467</v>
      </c>
      <c r="E143" t="s">
        <v>183</v>
      </c>
      <c r="F143">
        <v>0</v>
      </c>
      <c r="G143" t="s">
        <v>42</v>
      </c>
      <c r="H143">
        <v>0</v>
      </c>
      <c r="I143" t="s">
        <v>42</v>
      </c>
      <c r="J143" s="13">
        <v>3341</v>
      </c>
      <c r="K143" s="13">
        <v>3683</v>
      </c>
      <c r="L143" s="14">
        <v>7024</v>
      </c>
      <c r="M143" s="13">
        <v>2904</v>
      </c>
    </row>
    <row r="144" spans="1:13" hidden="1">
      <c r="A144">
        <v>6312</v>
      </c>
      <c r="B144">
        <v>14</v>
      </c>
      <c r="C144" t="s">
        <v>165</v>
      </c>
      <c r="D144">
        <v>1468</v>
      </c>
      <c r="E144" t="s">
        <v>184</v>
      </c>
      <c r="F144">
        <v>0</v>
      </c>
      <c r="G144" t="s">
        <v>42</v>
      </c>
      <c r="H144">
        <v>0</v>
      </c>
      <c r="I144" t="s">
        <v>42</v>
      </c>
      <c r="J144" s="13">
        <v>3550</v>
      </c>
      <c r="K144" s="13">
        <v>3957</v>
      </c>
      <c r="L144" s="14">
        <v>7507</v>
      </c>
      <c r="M144" s="13">
        <v>4080</v>
      </c>
    </row>
    <row r="145" spans="1:13" hidden="1">
      <c r="A145">
        <v>6312</v>
      </c>
      <c r="B145">
        <v>14</v>
      </c>
      <c r="C145" t="s">
        <v>165</v>
      </c>
      <c r="D145">
        <v>1469</v>
      </c>
      <c r="E145" t="s">
        <v>185</v>
      </c>
      <c r="F145">
        <v>0</v>
      </c>
      <c r="G145" t="s">
        <v>42</v>
      </c>
      <c r="H145">
        <v>0</v>
      </c>
      <c r="I145" t="s">
        <v>42</v>
      </c>
      <c r="J145" s="13">
        <v>6163</v>
      </c>
      <c r="K145" s="13">
        <v>6999</v>
      </c>
      <c r="L145" s="14">
        <v>13162</v>
      </c>
      <c r="M145" s="13">
        <v>5629</v>
      </c>
    </row>
    <row r="146" spans="1:13" hidden="1">
      <c r="A146">
        <v>6312</v>
      </c>
      <c r="B146">
        <v>14</v>
      </c>
      <c r="C146" t="s">
        <v>165</v>
      </c>
      <c r="D146">
        <v>1470</v>
      </c>
      <c r="E146" t="s">
        <v>186</v>
      </c>
      <c r="F146">
        <v>0</v>
      </c>
      <c r="G146" t="s">
        <v>42</v>
      </c>
      <c r="H146">
        <v>0</v>
      </c>
      <c r="I146" t="s">
        <v>42</v>
      </c>
      <c r="J146" s="13">
        <v>4895</v>
      </c>
      <c r="K146" s="13">
        <v>5229</v>
      </c>
      <c r="L146" s="14">
        <v>10124</v>
      </c>
      <c r="M146" s="13">
        <v>4340</v>
      </c>
    </row>
    <row r="147" spans="1:13" hidden="1">
      <c r="A147">
        <v>6312</v>
      </c>
      <c r="B147">
        <v>14</v>
      </c>
      <c r="C147" t="s">
        <v>165</v>
      </c>
      <c r="D147">
        <v>1471</v>
      </c>
      <c r="E147" t="s">
        <v>187</v>
      </c>
      <c r="F147">
        <v>0</v>
      </c>
      <c r="G147" t="s">
        <v>42</v>
      </c>
      <c r="H147">
        <v>0</v>
      </c>
      <c r="I147" t="s">
        <v>42</v>
      </c>
      <c r="J147" s="13">
        <v>4403</v>
      </c>
      <c r="K147" s="13">
        <v>4936</v>
      </c>
      <c r="L147" s="14">
        <v>9339</v>
      </c>
      <c r="M147" s="13">
        <v>5310</v>
      </c>
    </row>
    <row r="148" spans="1:13" hidden="1">
      <c r="A148">
        <v>6312</v>
      </c>
      <c r="B148">
        <v>14</v>
      </c>
      <c r="C148" t="s">
        <v>165</v>
      </c>
      <c r="D148">
        <v>1472</v>
      </c>
      <c r="E148" t="s">
        <v>188</v>
      </c>
      <c r="F148">
        <v>0</v>
      </c>
      <c r="G148" t="s">
        <v>42</v>
      </c>
      <c r="H148">
        <v>0</v>
      </c>
      <c r="I148" t="s">
        <v>42</v>
      </c>
      <c r="J148" s="13">
        <v>2204</v>
      </c>
      <c r="K148" s="13">
        <v>2438</v>
      </c>
      <c r="L148" s="14">
        <v>4642</v>
      </c>
      <c r="M148" s="13">
        <v>2996</v>
      </c>
    </row>
    <row r="149" spans="1:13" hidden="1">
      <c r="A149">
        <v>6312</v>
      </c>
      <c r="B149">
        <v>14</v>
      </c>
      <c r="C149" t="s">
        <v>165</v>
      </c>
      <c r="D149">
        <v>1473</v>
      </c>
      <c r="E149" t="s">
        <v>189</v>
      </c>
      <c r="F149">
        <v>0</v>
      </c>
      <c r="G149" t="s">
        <v>42</v>
      </c>
      <c r="H149">
        <v>0</v>
      </c>
      <c r="I149" t="s">
        <v>42</v>
      </c>
      <c r="J149">
        <v>964</v>
      </c>
      <c r="K149" s="13">
        <v>1041</v>
      </c>
      <c r="L149" s="14">
        <v>2005</v>
      </c>
      <c r="M149">
        <v>875</v>
      </c>
    </row>
    <row r="150" spans="1:13" hidden="1">
      <c r="A150">
        <v>6312</v>
      </c>
      <c r="B150">
        <v>14</v>
      </c>
      <c r="C150" t="s">
        <v>165</v>
      </c>
      <c r="D150">
        <v>1474</v>
      </c>
      <c r="E150" t="s">
        <v>190</v>
      </c>
      <c r="F150">
        <v>0</v>
      </c>
      <c r="G150" t="s">
        <v>42</v>
      </c>
      <c r="H150">
        <v>0</v>
      </c>
      <c r="I150" t="s">
        <v>42</v>
      </c>
      <c r="J150" s="13">
        <v>3016</v>
      </c>
      <c r="K150" s="13">
        <v>3304</v>
      </c>
      <c r="L150" s="14">
        <v>6320</v>
      </c>
      <c r="M150" s="13">
        <v>2466</v>
      </c>
    </row>
    <row r="151" spans="1:13" hidden="1">
      <c r="A151">
        <v>6312</v>
      </c>
      <c r="B151">
        <v>14</v>
      </c>
      <c r="C151" t="s">
        <v>165</v>
      </c>
      <c r="D151">
        <v>1475</v>
      </c>
      <c r="E151" t="s">
        <v>191</v>
      </c>
      <c r="F151">
        <v>0</v>
      </c>
      <c r="G151" t="s">
        <v>42</v>
      </c>
      <c r="H151">
        <v>0</v>
      </c>
      <c r="I151" t="s">
        <v>42</v>
      </c>
      <c r="J151" s="13">
        <v>1567</v>
      </c>
      <c r="K151" s="13">
        <v>1664</v>
      </c>
      <c r="L151" s="14">
        <v>3231</v>
      </c>
      <c r="M151" s="13">
        <v>1437</v>
      </c>
    </row>
    <row r="152" spans="1:13" hidden="1">
      <c r="A152">
        <v>6312</v>
      </c>
      <c r="B152">
        <v>14</v>
      </c>
      <c r="C152" t="s">
        <v>165</v>
      </c>
      <c r="D152">
        <v>1476</v>
      </c>
      <c r="E152" t="s">
        <v>192</v>
      </c>
      <c r="F152">
        <v>0</v>
      </c>
      <c r="G152" t="s">
        <v>42</v>
      </c>
      <c r="H152">
        <v>0</v>
      </c>
      <c r="I152" t="s">
        <v>42</v>
      </c>
      <c r="J152" s="13">
        <v>3097</v>
      </c>
      <c r="K152" s="13">
        <v>3523</v>
      </c>
      <c r="L152" s="14">
        <v>6620</v>
      </c>
      <c r="M152" s="13">
        <v>4077</v>
      </c>
    </row>
    <row r="153" spans="1:13" hidden="1">
      <c r="A153">
        <v>6312</v>
      </c>
      <c r="B153">
        <v>14</v>
      </c>
      <c r="C153" t="s">
        <v>165</v>
      </c>
      <c r="D153">
        <v>1477</v>
      </c>
      <c r="E153" t="s">
        <v>193</v>
      </c>
      <c r="F153">
        <v>0</v>
      </c>
      <c r="G153" t="s">
        <v>42</v>
      </c>
      <c r="H153">
        <v>0</v>
      </c>
      <c r="I153" t="s">
        <v>42</v>
      </c>
      <c r="J153" s="13">
        <v>2568</v>
      </c>
      <c r="K153" s="13">
        <v>2680</v>
      </c>
      <c r="L153" s="14">
        <v>5248</v>
      </c>
      <c r="M153" s="13">
        <v>1831</v>
      </c>
    </row>
    <row r="154" spans="1:13" hidden="1">
      <c r="A154">
        <v>6312</v>
      </c>
      <c r="B154">
        <v>14</v>
      </c>
      <c r="C154" t="s">
        <v>165</v>
      </c>
      <c r="D154">
        <v>1478</v>
      </c>
      <c r="E154" t="s">
        <v>194</v>
      </c>
      <c r="F154">
        <v>0</v>
      </c>
      <c r="G154" t="s">
        <v>42</v>
      </c>
      <c r="H154">
        <v>0</v>
      </c>
      <c r="I154" t="s">
        <v>42</v>
      </c>
      <c r="J154" s="13">
        <v>2871</v>
      </c>
      <c r="K154" s="13">
        <v>3078</v>
      </c>
      <c r="L154" s="14">
        <v>5949</v>
      </c>
      <c r="M154" s="13">
        <v>1800</v>
      </c>
    </row>
    <row r="155" spans="1:13" hidden="1">
      <c r="A155">
        <v>6312</v>
      </c>
      <c r="B155">
        <v>14</v>
      </c>
      <c r="C155" t="s">
        <v>165</v>
      </c>
      <c r="D155">
        <v>1479</v>
      </c>
      <c r="E155" t="s">
        <v>195</v>
      </c>
      <c r="F155">
        <v>0</v>
      </c>
      <c r="G155" t="s">
        <v>42</v>
      </c>
      <c r="H155">
        <v>0</v>
      </c>
      <c r="I155" t="s">
        <v>42</v>
      </c>
      <c r="J155" s="13">
        <v>10401</v>
      </c>
      <c r="K155" s="13">
        <v>10956</v>
      </c>
      <c r="L155" s="14">
        <v>21357</v>
      </c>
      <c r="M155" s="13">
        <v>9689</v>
      </c>
    </row>
    <row r="156" spans="1:13" hidden="1">
      <c r="A156">
        <v>6312</v>
      </c>
      <c r="B156">
        <v>14</v>
      </c>
      <c r="C156" t="s">
        <v>165</v>
      </c>
      <c r="D156">
        <v>1480</v>
      </c>
      <c r="E156" t="s">
        <v>196</v>
      </c>
      <c r="F156">
        <v>0</v>
      </c>
      <c r="G156" t="s">
        <v>42</v>
      </c>
      <c r="H156">
        <v>0</v>
      </c>
      <c r="I156" t="s">
        <v>42</v>
      </c>
      <c r="J156" s="13">
        <v>1300</v>
      </c>
      <c r="K156" s="13">
        <v>1351</v>
      </c>
      <c r="L156" s="14">
        <v>2651</v>
      </c>
      <c r="M156" s="13">
        <v>1414</v>
      </c>
    </row>
    <row r="157" spans="1:13" hidden="1">
      <c r="A157">
        <v>6312</v>
      </c>
      <c r="B157">
        <v>14</v>
      </c>
      <c r="C157" t="s">
        <v>165</v>
      </c>
      <c r="D157">
        <v>1481</v>
      </c>
      <c r="E157" t="s">
        <v>197</v>
      </c>
      <c r="F157">
        <v>0</v>
      </c>
      <c r="G157" t="s">
        <v>42</v>
      </c>
      <c r="H157">
        <v>0</v>
      </c>
      <c r="I157" t="s">
        <v>42</v>
      </c>
      <c r="J157" s="13">
        <v>2527</v>
      </c>
      <c r="K157" s="13">
        <v>2838</v>
      </c>
      <c r="L157" s="14">
        <v>5365</v>
      </c>
      <c r="M157" s="13">
        <v>2543</v>
      </c>
    </row>
    <row r="158" spans="1:13" hidden="1">
      <c r="A158">
        <v>6312</v>
      </c>
      <c r="B158">
        <v>14</v>
      </c>
      <c r="C158" t="s">
        <v>165</v>
      </c>
      <c r="D158">
        <v>1482</v>
      </c>
      <c r="E158" t="s">
        <v>198</v>
      </c>
      <c r="F158">
        <v>0</v>
      </c>
      <c r="G158" t="s">
        <v>42</v>
      </c>
      <c r="H158">
        <v>0</v>
      </c>
      <c r="I158" t="s">
        <v>42</v>
      </c>
      <c r="J158" s="13">
        <v>3703</v>
      </c>
      <c r="K158" s="13">
        <v>3947</v>
      </c>
      <c r="L158" s="14">
        <v>7650</v>
      </c>
      <c r="M158" s="13">
        <v>2754</v>
      </c>
    </row>
    <row r="159" spans="1:13" hidden="1">
      <c r="A159">
        <v>6312</v>
      </c>
      <c r="B159">
        <v>14</v>
      </c>
      <c r="C159" t="s">
        <v>165</v>
      </c>
      <c r="D159">
        <v>1483</v>
      </c>
      <c r="E159" t="s">
        <v>199</v>
      </c>
      <c r="F159">
        <v>0</v>
      </c>
      <c r="G159" t="s">
        <v>42</v>
      </c>
      <c r="H159">
        <v>0</v>
      </c>
      <c r="I159" t="s">
        <v>42</v>
      </c>
      <c r="J159" s="13">
        <v>4616</v>
      </c>
      <c r="K159" s="13">
        <v>4957</v>
      </c>
      <c r="L159" s="14">
        <v>9573</v>
      </c>
      <c r="M159" s="13">
        <v>4375</v>
      </c>
    </row>
    <row r="160" spans="1:13" hidden="1">
      <c r="A160">
        <v>6312</v>
      </c>
      <c r="B160">
        <v>14</v>
      </c>
      <c r="C160" t="s">
        <v>165</v>
      </c>
      <c r="D160">
        <v>1484</v>
      </c>
      <c r="E160" t="s">
        <v>200</v>
      </c>
      <c r="F160">
        <v>0</v>
      </c>
      <c r="G160" t="s">
        <v>42</v>
      </c>
      <c r="H160">
        <v>0</v>
      </c>
      <c r="I160" t="s">
        <v>42</v>
      </c>
      <c r="J160" s="13">
        <v>4490</v>
      </c>
      <c r="K160" s="13">
        <v>4949</v>
      </c>
      <c r="L160" s="14">
        <v>9439</v>
      </c>
      <c r="M160" s="13">
        <v>6309</v>
      </c>
    </row>
    <row r="161" spans="1:13" hidden="1">
      <c r="A161">
        <v>6312</v>
      </c>
      <c r="B161">
        <v>14</v>
      </c>
      <c r="C161" t="s">
        <v>165</v>
      </c>
      <c r="D161">
        <v>1485</v>
      </c>
      <c r="E161" t="s">
        <v>201</v>
      </c>
      <c r="F161">
        <v>0</v>
      </c>
      <c r="G161" t="s">
        <v>42</v>
      </c>
      <c r="H161">
        <v>0</v>
      </c>
      <c r="I161" t="s">
        <v>42</v>
      </c>
      <c r="J161" s="13">
        <v>5007</v>
      </c>
      <c r="K161" s="13">
        <v>5763</v>
      </c>
      <c r="L161" s="14">
        <v>10770</v>
      </c>
      <c r="M161" s="13">
        <v>7091</v>
      </c>
    </row>
    <row r="162" spans="1:13" hidden="1">
      <c r="A162">
        <v>6312</v>
      </c>
      <c r="B162">
        <v>14</v>
      </c>
      <c r="C162" t="s">
        <v>165</v>
      </c>
      <c r="D162">
        <v>1486</v>
      </c>
      <c r="E162" t="s">
        <v>202</v>
      </c>
      <c r="F162">
        <v>0</v>
      </c>
      <c r="G162" t="s">
        <v>42</v>
      </c>
      <c r="H162">
        <v>0</v>
      </c>
      <c r="I162" t="s">
        <v>42</v>
      </c>
      <c r="J162" s="13">
        <v>3353</v>
      </c>
      <c r="K162" s="13">
        <v>3454</v>
      </c>
      <c r="L162" s="14">
        <v>6807</v>
      </c>
      <c r="M162" s="13">
        <v>2193</v>
      </c>
    </row>
    <row r="163" spans="1:13" hidden="1">
      <c r="A163">
        <v>6312</v>
      </c>
      <c r="B163">
        <v>14</v>
      </c>
      <c r="C163" t="s">
        <v>165</v>
      </c>
      <c r="D163">
        <v>1487</v>
      </c>
      <c r="E163" t="s">
        <v>203</v>
      </c>
      <c r="F163">
        <v>0</v>
      </c>
      <c r="G163" t="s">
        <v>42</v>
      </c>
      <c r="H163">
        <v>0</v>
      </c>
      <c r="I163" t="s">
        <v>42</v>
      </c>
      <c r="J163" s="13">
        <v>2495</v>
      </c>
      <c r="K163" s="13">
        <v>2795</v>
      </c>
      <c r="L163" s="14">
        <v>5290</v>
      </c>
      <c r="M163" s="13">
        <v>2219</v>
      </c>
    </row>
    <row r="164" spans="1:13" hidden="1">
      <c r="A164">
        <v>6312</v>
      </c>
      <c r="B164">
        <v>14</v>
      </c>
      <c r="C164" t="s">
        <v>165</v>
      </c>
      <c r="D164">
        <v>1488</v>
      </c>
      <c r="E164" t="s">
        <v>204</v>
      </c>
      <c r="F164">
        <v>0</v>
      </c>
      <c r="G164" t="s">
        <v>42</v>
      </c>
      <c r="H164">
        <v>0</v>
      </c>
      <c r="I164" t="s">
        <v>42</v>
      </c>
      <c r="J164" s="13">
        <v>4079</v>
      </c>
      <c r="K164" s="13">
        <v>4405</v>
      </c>
      <c r="L164" s="14">
        <v>8484</v>
      </c>
      <c r="M164" s="13">
        <v>3254</v>
      </c>
    </row>
    <row r="165" spans="1:13" hidden="1">
      <c r="A165">
        <v>6312</v>
      </c>
      <c r="B165">
        <v>14</v>
      </c>
      <c r="C165" t="s">
        <v>165</v>
      </c>
      <c r="D165">
        <v>1489</v>
      </c>
      <c r="E165" t="s">
        <v>205</v>
      </c>
      <c r="F165">
        <v>0</v>
      </c>
      <c r="G165" t="s">
        <v>42</v>
      </c>
      <c r="H165">
        <v>0</v>
      </c>
      <c r="I165" t="s">
        <v>42</v>
      </c>
      <c r="J165" s="13">
        <v>5219</v>
      </c>
      <c r="K165" s="13">
        <v>5793</v>
      </c>
      <c r="L165" s="14">
        <v>11012</v>
      </c>
      <c r="M165" s="13">
        <v>3713</v>
      </c>
    </row>
    <row r="166" spans="1:13" hidden="1">
      <c r="A166">
        <v>6312</v>
      </c>
      <c r="B166">
        <v>14</v>
      </c>
      <c r="C166" t="s">
        <v>165</v>
      </c>
      <c r="D166">
        <v>1490</v>
      </c>
      <c r="E166" t="s">
        <v>206</v>
      </c>
      <c r="F166">
        <v>0</v>
      </c>
      <c r="G166" t="s">
        <v>42</v>
      </c>
      <c r="H166">
        <v>0</v>
      </c>
      <c r="I166" t="s">
        <v>42</v>
      </c>
      <c r="J166" s="13">
        <v>3000</v>
      </c>
      <c r="K166" s="13">
        <v>3010</v>
      </c>
      <c r="L166" s="14">
        <v>6010</v>
      </c>
      <c r="M166" s="13">
        <v>1804</v>
      </c>
    </row>
    <row r="167" spans="1:13" hidden="1">
      <c r="A167">
        <v>6312</v>
      </c>
      <c r="B167">
        <v>14</v>
      </c>
      <c r="C167" t="s">
        <v>165</v>
      </c>
      <c r="D167">
        <v>1491</v>
      </c>
      <c r="E167" t="s">
        <v>207</v>
      </c>
      <c r="F167">
        <v>0</v>
      </c>
      <c r="G167" t="s">
        <v>42</v>
      </c>
      <c r="H167">
        <v>0</v>
      </c>
      <c r="I167" t="s">
        <v>42</v>
      </c>
      <c r="J167" s="13">
        <v>5017</v>
      </c>
      <c r="K167" s="13">
        <v>5230</v>
      </c>
      <c r="L167" s="14">
        <v>10247</v>
      </c>
      <c r="M167" s="13">
        <v>3779</v>
      </c>
    </row>
    <row r="168" spans="1:13" hidden="1">
      <c r="A168">
        <v>6312</v>
      </c>
      <c r="B168">
        <v>14</v>
      </c>
      <c r="C168" t="s">
        <v>165</v>
      </c>
      <c r="D168">
        <v>1492</v>
      </c>
      <c r="E168" t="s">
        <v>208</v>
      </c>
      <c r="F168">
        <v>0</v>
      </c>
      <c r="G168" t="s">
        <v>42</v>
      </c>
      <c r="H168">
        <v>0</v>
      </c>
      <c r="I168" t="s">
        <v>42</v>
      </c>
      <c r="J168" s="13">
        <v>3745</v>
      </c>
      <c r="K168" s="13">
        <v>4040</v>
      </c>
      <c r="L168" s="14">
        <v>7785</v>
      </c>
      <c r="M168" s="13">
        <v>2810</v>
      </c>
    </row>
    <row r="169" spans="1:13" hidden="1">
      <c r="A169">
        <v>6312</v>
      </c>
      <c r="B169">
        <v>14</v>
      </c>
      <c r="C169" t="s">
        <v>165</v>
      </c>
      <c r="D169">
        <v>1493</v>
      </c>
      <c r="E169" t="s">
        <v>209</v>
      </c>
      <c r="F169">
        <v>0</v>
      </c>
      <c r="G169" t="s">
        <v>42</v>
      </c>
      <c r="H169">
        <v>0</v>
      </c>
      <c r="I169" t="s">
        <v>42</v>
      </c>
      <c r="J169" s="13">
        <v>3319</v>
      </c>
      <c r="K169" s="13">
        <v>3650</v>
      </c>
      <c r="L169" s="14">
        <v>6969</v>
      </c>
      <c r="M169" s="13">
        <v>3027</v>
      </c>
    </row>
    <row r="170" spans="1:13" hidden="1">
      <c r="A170">
        <v>6312</v>
      </c>
      <c r="B170">
        <v>14</v>
      </c>
      <c r="C170" t="s">
        <v>165</v>
      </c>
      <c r="D170">
        <v>1494</v>
      </c>
      <c r="E170" t="s">
        <v>210</v>
      </c>
      <c r="F170">
        <v>0</v>
      </c>
      <c r="G170" t="s">
        <v>42</v>
      </c>
      <c r="H170">
        <v>0</v>
      </c>
      <c r="I170" t="s">
        <v>42</v>
      </c>
      <c r="J170" s="13">
        <v>3959</v>
      </c>
      <c r="K170" s="13">
        <v>4464</v>
      </c>
      <c r="L170" s="14">
        <v>8423</v>
      </c>
      <c r="M170" s="13">
        <v>4118</v>
      </c>
    </row>
    <row r="171" spans="1:13" hidden="1">
      <c r="A171">
        <v>6312</v>
      </c>
      <c r="B171">
        <v>14</v>
      </c>
      <c r="C171" t="s">
        <v>165</v>
      </c>
      <c r="D171">
        <v>1495</v>
      </c>
      <c r="E171" t="s">
        <v>211</v>
      </c>
      <c r="F171">
        <v>0</v>
      </c>
      <c r="G171" t="s">
        <v>42</v>
      </c>
      <c r="H171">
        <v>0</v>
      </c>
      <c r="I171" t="s">
        <v>42</v>
      </c>
      <c r="J171" s="13">
        <v>9336</v>
      </c>
      <c r="K171" s="13">
        <v>10765</v>
      </c>
      <c r="L171" s="14">
        <v>20101</v>
      </c>
      <c r="M171" s="13">
        <v>10266</v>
      </c>
    </row>
    <row r="172" spans="1:13" hidden="1">
      <c r="A172">
        <v>6312</v>
      </c>
      <c r="B172">
        <v>14</v>
      </c>
      <c r="C172" t="s">
        <v>165</v>
      </c>
      <c r="D172">
        <v>1496</v>
      </c>
      <c r="E172" t="s">
        <v>212</v>
      </c>
      <c r="F172">
        <v>0</v>
      </c>
      <c r="G172" t="s">
        <v>42</v>
      </c>
      <c r="H172">
        <v>0</v>
      </c>
      <c r="I172" t="s">
        <v>42</v>
      </c>
      <c r="J172" s="13">
        <v>5200</v>
      </c>
      <c r="K172" s="13">
        <v>5548</v>
      </c>
      <c r="L172" s="14">
        <v>10748</v>
      </c>
      <c r="M172" s="13">
        <v>3165</v>
      </c>
    </row>
    <row r="173" spans="1:13" hidden="1">
      <c r="A173">
        <v>6312</v>
      </c>
      <c r="B173">
        <v>14</v>
      </c>
      <c r="C173" t="s">
        <v>165</v>
      </c>
      <c r="D173">
        <v>1497</v>
      </c>
      <c r="E173" t="s">
        <v>213</v>
      </c>
      <c r="F173">
        <v>0</v>
      </c>
      <c r="G173" t="s">
        <v>42</v>
      </c>
      <c r="H173">
        <v>0</v>
      </c>
      <c r="I173" t="s">
        <v>42</v>
      </c>
      <c r="J173" s="13">
        <v>3060</v>
      </c>
      <c r="K173" s="13">
        <v>3468</v>
      </c>
      <c r="L173" s="14">
        <v>6528</v>
      </c>
      <c r="M173" s="13">
        <v>3174</v>
      </c>
    </row>
    <row r="174" spans="1:13" hidden="1">
      <c r="A174">
        <v>6312</v>
      </c>
      <c r="B174">
        <v>14</v>
      </c>
      <c r="C174" t="s">
        <v>165</v>
      </c>
      <c r="D174">
        <v>1498</v>
      </c>
      <c r="E174" t="s">
        <v>214</v>
      </c>
      <c r="F174">
        <v>0</v>
      </c>
      <c r="G174" t="s">
        <v>42</v>
      </c>
      <c r="H174">
        <v>0</v>
      </c>
      <c r="I174" t="s">
        <v>42</v>
      </c>
      <c r="J174" s="13">
        <v>1757</v>
      </c>
      <c r="K174" s="13">
        <v>1957</v>
      </c>
      <c r="L174" s="14">
        <v>3714</v>
      </c>
      <c r="M174" s="13">
        <v>1449</v>
      </c>
    </row>
    <row r="175" spans="1:13" hidden="1">
      <c r="A175">
        <v>6312</v>
      </c>
      <c r="B175">
        <v>14</v>
      </c>
      <c r="C175" t="s">
        <v>165</v>
      </c>
      <c r="D175">
        <v>1499</v>
      </c>
      <c r="E175" t="s">
        <v>215</v>
      </c>
      <c r="F175">
        <v>0</v>
      </c>
      <c r="G175" t="s">
        <v>42</v>
      </c>
      <c r="H175">
        <v>0</v>
      </c>
      <c r="I175" t="s">
        <v>42</v>
      </c>
      <c r="J175" s="13">
        <v>23423</v>
      </c>
      <c r="K175" s="13">
        <v>25785</v>
      </c>
      <c r="L175" s="14">
        <v>49208</v>
      </c>
      <c r="M175" s="13">
        <v>20332</v>
      </c>
    </row>
    <row r="176" spans="1:13" hidden="1">
      <c r="A176">
        <v>6312</v>
      </c>
      <c r="B176">
        <v>15</v>
      </c>
      <c r="C176" t="s">
        <v>216</v>
      </c>
      <c r="D176">
        <v>0</v>
      </c>
      <c r="E176" t="s">
        <v>42</v>
      </c>
      <c r="F176">
        <v>0</v>
      </c>
      <c r="G176" t="s">
        <v>42</v>
      </c>
      <c r="H176">
        <v>0</v>
      </c>
      <c r="I176" t="s">
        <v>42</v>
      </c>
      <c r="J176" s="13">
        <v>132393</v>
      </c>
      <c r="K176" s="13">
        <v>144191</v>
      </c>
      <c r="L176" s="14">
        <v>276584</v>
      </c>
      <c r="M176" s="13">
        <v>101291</v>
      </c>
    </row>
    <row r="177" spans="1:13" hidden="1">
      <c r="A177">
        <v>6312</v>
      </c>
      <c r="B177">
        <v>15</v>
      </c>
      <c r="C177" t="s">
        <v>216</v>
      </c>
      <c r="D177">
        <v>1501</v>
      </c>
      <c r="E177" t="s">
        <v>217</v>
      </c>
      <c r="F177">
        <v>0</v>
      </c>
      <c r="G177" t="s">
        <v>42</v>
      </c>
      <c r="H177">
        <v>0</v>
      </c>
      <c r="I177" t="s">
        <v>42</v>
      </c>
      <c r="J177" s="13">
        <v>20742</v>
      </c>
      <c r="K177" s="13">
        <v>22997</v>
      </c>
      <c r="L177" s="14">
        <v>43739</v>
      </c>
      <c r="M177" s="13">
        <v>16782</v>
      </c>
    </row>
    <row r="178" spans="1:13" hidden="1">
      <c r="A178">
        <v>6312</v>
      </c>
      <c r="B178">
        <v>15</v>
      </c>
      <c r="C178" t="s">
        <v>216</v>
      </c>
      <c r="D178">
        <v>1502</v>
      </c>
      <c r="E178" t="s">
        <v>218</v>
      </c>
      <c r="F178">
        <v>0</v>
      </c>
      <c r="G178" t="s">
        <v>42</v>
      </c>
      <c r="H178">
        <v>0</v>
      </c>
      <c r="I178" t="s">
        <v>42</v>
      </c>
      <c r="J178" s="13">
        <v>3424</v>
      </c>
      <c r="K178" s="13">
        <v>3697</v>
      </c>
      <c r="L178" s="14">
        <v>7121</v>
      </c>
      <c r="M178" s="13">
        <v>2387</v>
      </c>
    </row>
    <row r="179" spans="1:13" hidden="1">
      <c r="A179">
        <v>6312</v>
      </c>
      <c r="B179">
        <v>15</v>
      </c>
      <c r="C179" t="s">
        <v>216</v>
      </c>
      <c r="D179">
        <v>1503</v>
      </c>
      <c r="E179" t="s">
        <v>219</v>
      </c>
      <c r="F179">
        <v>0</v>
      </c>
      <c r="G179" t="s">
        <v>42</v>
      </c>
      <c r="H179">
        <v>0</v>
      </c>
      <c r="I179" t="s">
        <v>42</v>
      </c>
      <c r="J179" s="13">
        <v>8989</v>
      </c>
      <c r="K179" s="13">
        <v>9907</v>
      </c>
      <c r="L179" s="14">
        <v>18896</v>
      </c>
      <c r="M179" s="13">
        <v>6665</v>
      </c>
    </row>
    <row r="180" spans="1:13" hidden="1">
      <c r="A180">
        <v>6312</v>
      </c>
      <c r="B180">
        <v>15</v>
      </c>
      <c r="C180" t="s">
        <v>216</v>
      </c>
      <c r="D180">
        <v>1504</v>
      </c>
      <c r="E180" t="s">
        <v>220</v>
      </c>
      <c r="F180">
        <v>0</v>
      </c>
      <c r="G180" t="s">
        <v>42</v>
      </c>
      <c r="H180">
        <v>0</v>
      </c>
      <c r="I180" t="s">
        <v>42</v>
      </c>
      <c r="J180" s="13">
        <v>20865</v>
      </c>
      <c r="K180" s="13">
        <v>22935</v>
      </c>
      <c r="L180" s="14">
        <v>43800</v>
      </c>
      <c r="M180" s="13">
        <v>15385</v>
      </c>
    </row>
    <row r="181" spans="1:13" hidden="1">
      <c r="A181">
        <v>6312</v>
      </c>
      <c r="B181">
        <v>15</v>
      </c>
      <c r="C181" t="s">
        <v>216</v>
      </c>
      <c r="D181">
        <v>1505</v>
      </c>
      <c r="E181" t="s">
        <v>221</v>
      </c>
      <c r="F181">
        <v>0</v>
      </c>
      <c r="G181" t="s">
        <v>42</v>
      </c>
      <c r="H181">
        <v>0</v>
      </c>
      <c r="I181" t="s">
        <v>42</v>
      </c>
      <c r="J181" s="13">
        <v>15077</v>
      </c>
      <c r="K181" s="13">
        <v>15839</v>
      </c>
      <c r="L181" s="14">
        <v>30916</v>
      </c>
      <c r="M181" s="13">
        <v>9961</v>
      </c>
    </row>
    <row r="182" spans="1:13" hidden="1">
      <c r="A182">
        <v>6312</v>
      </c>
      <c r="B182">
        <v>15</v>
      </c>
      <c r="C182" t="s">
        <v>216</v>
      </c>
      <c r="D182">
        <v>1506</v>
      </c>
      <c r="E182" t="s">
        <v>222</v>
      </c>
      <c r="F182">
        <v>0</v>
      </c>
      <c r="G182" t="s">
        <v>42</v>
      </c>
      <c r="H182">
        <v>0</v>
      </c>
      <c r="I182" t="s">
        <v>42</v>
      </c>
      <c r="J182" s="13">
        <v>24513</v>
      </c>
      <c r="K182" s="13">
        <v>26492</v>
      </c>
      <c r="L182" s="14">
        <v>51005</v>
      </c>
      <c r="M182" s="13">
        <v>18066</v>
      </c>
    </row>
    <row r="183" spans="1:13" hidden="1">
      <c r="A183">
        <v>6312</v>
      </c>
      <c r="B183">
        <v>15</v>
      </c>
      <c r="C183" t="s">
        <v>216</v>
      </c>
      <c r="D183">
        <v>1507</v>
      </c>
      <c r="E183" t="s">
        <v>223</v>
      </c>
      <c r="F183">
        <v>0</v>
      </c>
      <c r="G183" t="s">
        <v>42</v>
      </c>
      <c r="H183">
        <v>0</v>
      </c>
      <c r="I183" t="s">
        <v>42</v>
      </c>
      <c r="J183" s="13">
        <v>4072</v>
      </c>
      <c r="K183" s="13">
        <v>4340</v>
      </c>
      <c r="L183" s="14">
        <v>8412</v>
      </c>
      <c r="M183" s="13">
        <v>2833</v>
      </c>
    </row>
    <row r="184" spans="1:13" hidden="1">
      <c r="A184">
        <v>6312</v>
      </c>
      <c r="B184">
        <v>15</v>
      </c>
      <c r="C184" t="s">
        <v>216</v>
      </c>
      <c r="D184">
        <v>1590</v>
      </c>
      <c r="E184" t="s">
        <v>224</v>
      </c>
      <c r="F184">
        <v>0</v>
      </c>
      <c r="G184" t="s">
        <v>42</v>
      </c>
      <c r="H184">
        <v>0</v>
      </c>
      <c r="I184" t="s">
        <v>42</v>
      </c>
      <c r="J184" s="13">
        <v>5080</v>
      </c>
      <c r="K184" s="13">
        <v>5606</v>
      </c>
      <c r="L184" s="14">
        <v>10686</v>
      </c>
      <c r="M184" s="13">
        <v>3504</v>
      </c>
    </row>
    <row r="185" spans="1:13" hidden="1">
      <c r="A185">
        <v>6312</v>
      </c>
      <c r="B185">
        <v>15</v>
      </c>
      <c r="C185" t="s">
        <v>216</v>
      </c>
      <c r="D185">
        <v>1591</v>
      </c>
      <c r="E185" t="s">
        <v>225</v>
      </c>
      <c r="F185">
        <v>0</v>
      </c>
      <c r="G185" t="s">
        <v>42</v>
      </c>
      <c r="H185">
        <v>0</v>
      </c>
      <c r="I185" t="s">
        <v>42</v>
      </c>
      <c r="J185" s="13">
        <v>2749</v>
      </c>
      <c r="K185" s="13">
        <v>3233</v>
      </c>
      <c r="L185" s="14">
        <v>5982</v>
      </c>
      <c r="M185" s="13">
        <v>2988</v>
      </c>
    </row>
    <row r="186" spans="1:13" hidden="1">
      <c r="A186">
        <v>6312</v>
      </c>
      <c r="B186">
        <v>15</v>
      </c>
      <c r="C186" t="s">
        <v>216</v>
      </c>
      <c r="D186">
        <v>1592</v>
      </c>
      <c r="E186" t="s">
        <v>226</v>
      </c>
      <c r="F186">
        <v>0</v>
      </c>
      <c r="G186" t="s">
        <v>42</v>
      </c>
      <c r="H186">
        <v>0</v>
      </c>
      <c r="I186" t="s">
        <v>42</v>
      </c>
      <c r="J186" s="13">
        <v>3670</v>
      </c>
      <c r="K186" s="13">
        <v>3998</v>
      </c>
      <c r="L186" s="14">
        <v>7668</v>
      </c>
      <c r="M186" s="13">
        <v>2777</v>
      </c>
    </row>
    <row r="187" spans="1:13" hidden="1">
      <c r="A187">
        <v>6312</v>
      </c>
      <c r="B187">
        <v>15</v>
      </c>
      <c r="C187" t="s">
        <v>216</v>
      </c>
      <c r="D187">
        <v>1593</v>
      </c>
      <c r="E187" t="s">
        <v>227</v>
      </c>
      <c r="F187">
        <v>0</v>
      </c>
      <c r="G187" t="s">
        <v>42</v>
      </c>
      <c r="H187">
        <v>0</v>
      </c>
      <c r="I187" t="s">
        <v>42</v>
      </c>
      <c r="J187" s="13">
        <v>1595</v>
      </c>
      <c r="K187" s="13">
        <v>1655</v>
      </c>
      <c r="L187" s="14">
        <v>3250</v>
      </c>
      <c r="M187" s="13">
        <v>1258</v>
      </c>
    </row>
    <row r="188" spans="1:13" hidden="1">
      <c r="A188">
        <v>6312</v>
      </c>
      <c r="B188">
        <v>15</v>
      </c>
      <c r="C188" t="s">
        <v>216</v>
      </c>
      <c r="D188">
        <v>1594</v>
      </c>
      <c r="E188" t="s">
        <v>228</v>
      </c>
      <c r="F188">
        <v>0</v>
      </c>
      <c r="G188" t="s">
        <v>42</v>
      </c>
      <c r="H188">
        <v>0</v>
      </c>
      <c r="I188" t="s">
        <v>42</v>
      </c>
      <c r="J188" s="13">
        <v>2009</v>
      </c>
      <c r="K188" s="13">
        <v>2210</v>
      </c>
      <c r="L188" s="14">
        <v>4219</v>
      </c>
      <c r="M188" s="13">
        <v>1561</v>
      </c>
    </row>
    <row r="189" spans="1:13" hidden="1">
      <c r="A189">
        <v>6312</v>
      </c>
      <c r="B189">
        <v>15</v>
      </c>
      <c r="C189" t="s">
        <v>216</v>
      </c>
      <c r="D189">
        <v>1595</v>
      </c>
      <c r="E189" t="s">
        <v>229</v>
      </c>
      <c r="F189">
        <v>0</v>
      </c>
      <c r="G189" t="s">
        <v>42</v>
      </c>
      <c r="H189">
        <v>0</v>
      </c>
      <c r="I189" t="s">
        <v>42</v>
      </c>
      <c r="J189" s="13">
        <v>2012</v>
      </c>
      <c r="K189" s="13">
        <v>2261</v>
      </c>
      <c r="L189" s="14">
        <v>4273</v>
      </c>
      <c r="M189" s="13">
        <v>1829</v>
      </c>
    </row>
    <row r="190" spans="1:13" hidden="1">
      <c r="A190">
        <v>6312</v>
      </c>
      <c r="B190">
        <v>15</v>
      </c>
      <c r="C190" t="s">
        <v>216</v>
      </c>
      <c r="D190">
        <v>1596</v>
      </c>
      <c r="E190" t="s">
        <v>230</v>
      </c>
      <c r="F190">
        <v>0</v>
      </c>
      <c r="G190" t="s">
        <v>42</v>
      </c>
      <c r="H190">
        <v>0</v>
      </c>
      <c r="I190" t="s">
        <v>42</v>
      </c>
      <c r="J190" s="13">
        <v>6123</v>
      </c>
      <c r="K190" s="13">
        <v>6577</v>
      </c>
      <c r="L190" s="14">
        <v>12700</v>
      </c>
      <c r="M190" s="13">
        <v>4156</v>
      </c>
    </row>
    <row r="191" spans="1:13" hidden="1">
      <c r="A191">
        <v>6312</v>
      </c>
      <c r="B191">
        <v>15</v>
      </c>
      <c r="C191" t="s">
        <v>216</v>
      </c>
      <c r="D191">
        <v>1597</v>
      </c>
      <c r="E191" t="s">
        <v>231</v>
      </c>
      <c r="F191">
        <v>0</v>
      </c>
      <c r="G191" t="s">
        <v>42</v>
      </c>
      <c r="H191">
        <v>0</v>
      </c>
      <c r="I191" t="s">
        <v>42</v>
      </c>
      <c r="J191" s="13">
        <v>1380</v>
      </c>
      <c r="K191" s="13">
        <v>1413</v>
      </c>
      <c r="L191" s="14">
        <v>2793</v>
      </c>
      <c r="M191">
        <v>949</v>
      </c>
    </row>
    <row r="192" spans="1:13" hidden="1">
      <c r="A192">
        <v>6312</v>
      </c>
      <c r="B192">
        <v>15</v>
      </c>
      <c r="C192" t="s">
        <v>216</v>
      </c>
      <c r="D192">
        <v>1598</v>
      </c>
      <c r="E192" t="s">
        <v>232</v>
      </c>
      <c r="F192">
        <v>0</v>
      </c>
      <c r="G192" t="s">
        <v>42</v>
      </c>
      <c r="H192">
        <v>0</v>
      </c>
      <c r="I192" t="s">
        <v>42</v>
      </c>
      <c r="J192" s="13">
        <v>4276</v>
      </c>
      <c r="K192" s="13">
        <v>4622</v>
      </c>
      <c r="L192" s="14">
        <v>8898</v>
      </c>
      <c r="M192" s="13">
        <v>3593</v>
      </c>
    </row>
    <row r="193" spans="1:13" hidden="1">
      <c r="A193">
        <v>6312</v>
      </c>
      <c r="B193">
        <v>15</v>
      </c>
      <c r="C193" t="s">
        <v>216</v>
      </c>
      <c r="D193">
        <v>1599</v>
      </c>
      <c r="E193" t="s">
        <v>233</v>
      </c>
      <c r="F193">
        <v>0</v>
      </c>
      <c r="G193" t="s">
        <v>42</v>
      </c>
      <c r="H193">
        <v>0</v>
      </c>
      <c r="I193" t="s">
        <v>42</v>
      </c>
      <c r="J193" s="13">
        <v>5817</v>
      </c>
      <c r="K193" s="13">
        <v>6409</v>
      </c>
      <c r="L193" s="14">
        <v>12226</v>
      </c>
      <c r="M193" s="13">
        <v>6597</v>
      </c>
    </row>
    <row r="194" spans="1:13" hidden="1">
      <c r="A194">
        <v>6312</v>
      </c>
      <c r="B194">
        <v>16</v>
      </c>
      <c r="C194" t="s">
        <v>234</v>
      </c>
      <c r="D194">
        <v>0</v>
      </c>
      <c r="E194" t="s">
        <v>42</v>
      </c>
      <c r="F194">
        <v>0</v>
      </c>
      <c r="G194" t="s">
        <v>42</v>
      </c>
      <c r="H194">
        <v>0</v>
      </c>
      <c r="I194" t="s">
        <v>42</v>
      </c>
      <c r="J194" s="13">
        <v>371157</v>
      </c>
      <c r="K194" s="13">
        <v>371771</v>
      </c>
      <c r="L194" s="14">
        <v>742928</v>
      </c>
      <c r="M194" s="13">
        <v>299338</v>
      </c>
    </row>
    <row r="195" spans="1:13" hidden="1">
      <c r="A195">
        <v>6312</v>
      </c>
      <c r="B195">
        <v>16</v>
      </c>
      <c r="C195" t="s">
        <v>234</v>
      </c>
      <c r="D195">
        <v>1601</v>
      </c>
      <c r="E195" t="s">
        <v>235</v>
      </c>
      <c r="F195">
        <v>0</v>
      </c>
      <c r="G195" t="s">
        <v>42</v>
      </c>
      <c r="H195">
        <v>0</v>
      </c>
      <c r="I195" t="s">
        <v>42</v>
      </c>
      <c r="J195" s="13">
        <v>52238</v>
      </c>
      <c r="K195" s="13">
        <v>51436</v>
      </c>
      <c r="L195" s="14">
        <v>103674</v>
      </c>
      <c r="M195" s="13">
        <v>41105</v>
      </c>
    </row>
    <row r="196" spans="1:13" hidden="1">
      <c r="A196">
        <v>6312</v>
      </c>
      <c r="B196">
        <v>16</v>
      </c>
      <c r="C196" t="s">
        <v>234</v>
      </c>
      <c r="D196">
        <v>1602</v>
      </c>
      <c r="E196" t="s">
        <v>236</v>
      </c>
      <c r="F196">
        <v>0</v>
      </c>
      <c r="G196" t="s">
        <v>42</v>
      </c>
      <c r="H196">
        <v>0</v>
      </c>
      <c r="I196" t="s">
        <v>42</v>
      </c>
      <c r="J196" s="13">
        <v>26635</v>
      </c>
      <c r="K196" s="13">
        <v>27387</v>
      </c>
      <c r="L196" s="14">
        <v>54022</v>
      </c>
      <c r="M196" s="13">
        <v>23220</v>
      </c>
    </row>
    <row r="197" spans="1:13" hidden="1">
      <c r="A197">
        <v>6312</v>
      </c>
      <c r="B197">
        <v>16</v>
      </c>
      <c r="C197" t="s">
        <v>234</v>
      </c>
      <c r="D197">
        <v>1603</v>
      </c>
      <c r="E197" t="s">
        <v>237</v>
      </c>
      <c r="F197">
        <v>0</v>
      </c>
      <c r="G197" t="s">
        <v>42</v>
      </c>
      <c r="H197">
        <v>0</v>
      </c>
      <c r="I197" t="s">
        <v>42</v>
      </c>
      <c r="J197" s="13">
        <v>37896</v>
      </c>
      <c r="K197" s="13">
        <v>38536</v>
      </c>
      <c r="L197" s="14">
        <v>76432</v>
      </c>
      <c r="M197" s="13">
        <v>28633</v>
      </c>
    </row>
    <row r="198" spans="1:13" hidden="1">
      <c r="A198">
        <v>6312</v>
      </c>
      <c r="B198">
        <v>16</v>
      </c>
      <c r="C198" t="s">
        <v>234</v>
      </c>
      <c r="D198">
        <v>1604</v>
      </c>
      <c r="E198" t="s">
        <v>238</v>
      </c>
      <c r="F198">
        <v>0</v>
      </c>
      <c r="G198" t="s">
        <v>42</v>
      </c>
      <c r="H198">
        <v>0</v>
      </c>
      <c r="I198" t="s">
        <v>42</v>
      </c>
      <c r="J198" s="13">
        <v>36423</v>
      </c>
      <c r="K198" s="13">
        <v>37182</v>
      </c>
      <c r="L198" s="14">
        <v>73605</v>
      </c>
      <c r="M198" s="13">
        <v>27833</v>
      </c>
    </row>
    <row r="199" spans="1:13" hidden="1">
      <c r="A199">
        <v>6312</v>
      </c>
      <c r="B199">
        <v>16</v>
      </c>
      <c r="C199" t="s">
        <v>234</v>
      </c>
      <c r="D199">
        <v>1605</v>
      </c>
      <c r="E199" t="s">
        <v>239</v>
      </c>
      <c r="F199">
        <v>0</v>
      </c>
      <c r="G199" t="s">
        <v>42</v>
      </c>
      <c r="H199">
        <v>0</v>
      </c>
      <c r="I199" t="s">
        <v>42</v>
      </c>
      <c r="J199" s="13">
        <v>21244</v>
      </c>
      <c r="K199" s="13">
        <v>22906</v>
      </c>
      <c r="L199" s="14">
        <v>44150</v>
      </c>
      <c r="M199" s="13">
        <v>15308</v>
      </c>
    </row>
    <row r="200" spans="1:13" hidden="1">
      <c r="A200">
        <v>6312</v>
      </c>
      <c r="B200">
        <v>16</v>
      </c>
      <c r="C200" t="s">
        <v>234</v>
      </c>
      <c r="D200">
        <v>1606</v>
      </c>
      <c r="E200" t="s">
        <v>240</v>
      </c>
      <c r="F200">
        <v>0</v>
      </c>
      <c r="G200" t="s">
        <v>42</v>
      </c>
      <c r="H200">
        <v>0</v>
      </c>
      <c r="I200" t="s">
        <v>42</v>
      </c>
      <c r="J200" s="13">
        <v>33524</v>
      </c>
      <c r="K200" s="13">
        <v>36195</v>
      </c>
      <c r="L200" s="14">
        <v>69719</v>
      </c>
      <c r="M200" s="13">
        <v>25041</v>
      </c>
    </row>
    <row r="201" spans="1:13" hidden="1">
      <c r="A201">
        <v>6312</v>
      </c>
      <c r="B201">
        <v>16</v>
      </c>
      <c r="C201" t="s">
        <v>234</v>
      </c>
      <c r="D201">
        <v>1607</v>
      </c>
      <c r="E201" t="s">
        <v>241</v>
      </c>
      <c r="F201">
        <v>0</v>
      </c>
      <c r="G201" t="s">
        <v>42</v>
      </c>
      <c r="H201">
        <v>0</v>
      </c>
      <c r="I201" t="s">
        <v>42</v>
      </c>
      <c r="J201" s="13">
        <v>12758</v>
      </c>
      <c r="K201" s="13">
        <v>13027</v>
      </c>
      <c r="L201" s="14">
        <v>25785</v>
      </c>
      <c r="M201" s="13">
        <v>9324</v>
      </c>
    </row>
    <row r="202" spans="1:13" hidden="1">
      <c r="A202">
        <v>6312</v>
      </c>
      <c r="B202">
        <v>16</v>
      </c>
      <c r="C202" t="s">
        <v>234</v>
      </c>
      <c r="D202">
        <v>1608</v>
      </c>
      <c r="E202" t="s">
        <v>242</v>
      </c>
      <c r="F202">
        <v>0</v>
      </c>
      <c r="G202" t="s">
        <v>42</v>
      </c>
      <c r="H202">
        <v>0</v>
      </c>
      <c r="I202" t="s">
        <v>42</v>
      </c>
      <c r="J202" s="13">
        <v>7148</v>
      </c>
      <c r="K202" s="13">
        <v>6962</v>
      </c>
      <c r="L202" s="14">
        <v>14110</v>
      </c>
      <c r="M202" s="13">
        <v>5244</v>
      </c>
    </row>
    <row r="203" spans="1:13" hidden="1">
      <c r="A203">
        <v>6312</v>
      </c>
      <c r="B203">
        <v>16</v>
      </c>
      <c r="C203" t="s">
        <v>234</v>
      </c>
      <c r="D203">
        <v>1609</v>
      </c>
      <c r="E203" t="s">
        <v>243</v>
      </c>
      <c r="F203">
        <v>0</v>
      </c>
      <c r="G203" t="s">
        <v>42</v>
      </c>
      <c r="H203">
        <v>0</v>
      </c>
      <c r="I203" t="s">
        <v>42</v>
      </c>
      <c r="J203" s="13">
        <v>12186</v>
      </c>
      <c r="K203" s="13">
        <v>12198</v>
      </c>
      <c r="L203" s="14">
        <v>24384</v>
      </c>
      <c r="M203" s="13">
        <v>8472</v>
      </c>
    </row>
    <row r="204" spans="1:13" hidden="1">
      <c r="A204">
        <v>6312</v>
      </c>
      <c r="B204">
        <v>16</v>
      </c>
      <c r="C204" t="s">
        <v>234</v>
      </c>
      <c r="D204">
        <v>1610</v>
      </c>
      <c r="E204" t="s">
        <v>244</v>
      </c>
      <c r="F204">
        <v>0</v>
      </c>
      <c r="G204" t="s">
        <v>42</v>
      </c>
      <c r="H204">
        <v>0</v>
      </c>
      <c r="I204" t="s">
        <v>42</v>
      </c>
      <c r="J204" s="13">
        <v>13580</v>
      </c>
      <c r="K204" s="13">
        <v>13671</v>
      </c>
      <c r="L204" s="14">
        <v>27251</v>
      </c>
      <c r="M204" s="13">
        <v>10329</v>
      </c>
    </row>
    <row r="205" spans="1:13" hidden="1">
      <c r="A205">
        <v>6312</v>
      </c>
      <c r="B205">
        <v>16</v>
      </c>
      <c r="C205" t="s">
        <v>234</v>
      </c>
      <c r="D205">
        <v>1611</v>
      </c>
      <c r="E205" t="s">
        <v>245</v>
      </c>
      <c r="F205">
        <v>0</v>
      </c>
      <c r="G205" t="s">
        <v>42</v>
      </c>
      <c r="H205">
        <v>0</v>
      </c>
      <c r="I205" t="s">
        <v>42</v>
      </c>
      <c r="J205" s="13">
        <v>13671</v>
      </c>
      <c r="K205" s="13">
        <v>14238</v>
      </c>
      <c r="L205" s="14">
        <v>27909</v>
      </c>
      <c r="M205" s="13">
        <v>11480</v>
      </c>
    </row>
    <row r="206" spans="1:13" hidden="1">
      <c r="A206">
        <v>6312</v>
      </c>
      <c r="B206">
        <v>16</v>
      </c>
      <c r="C206" t="s">
        <v>234</v>
      </c>
      <c r="D206">
        <v>1681</v>
      </c>
      <c r="E206" t="s">
        <v>246</v>
      </c>
      <c r="F206">
        <v>0</v>
      </c>
      <c r="G206" t="s">
        <v>42</v>
      </c>
      <c r="H206">
        <v>0</v>
      </c>
      <c r="I206" t="s">
        <v>42</v>
      </c>
      <c r="J206" s="13">
        <v>4754</v>
      </c>
      <c r="K206" s="13">
        <v>5549</v>
      </c>
      <c r="L206" s="14">
        <v>10303</v>
      </c>
      <c r="M206" s="13">
        <v>5177</v>
      </c>
    </row>
    <row r="207" spans="1:13" hidden="1">
      <c r="A207">
        <v>6312</v>
      </c>
      <c r="B207">
        <v>16</v>
      </c>
      <c r="C207" t="s">
        <v>234</v>
      </c>
      <c r="D207">
        <v>1682</v>
      </c>
      <c r="E207" t="s">
        <v>247</v>
      </c>
      <c r="F207">
        <v>0</v>
      </c>
      <c r="G207" t="s">
        <v>42</v>
      </c>
      <c r="H207">
        <v>0</v>
      </c>
      <c r="I207" t="s">
        <v>42</v>
      </c>
      <c r="J207" s="13">
        <v>5996</v>
      </c>
      <c r="K207" s="13">
        <v>5022</v>
      </c>
      <c r="L207" s="14">
        <v>11018</v>
      </c>
      <c r="M207" s="13">
        <v>4730</v>
      </c>
    </row>
    <row r="208" spans="1:13" hidden="1">
      <c r="A208">
        <v>6312</v>
      </c>
      <c r="B208">
        <v>16</v>
      </c>
      <c r="C208" t="s">
        <v>234</v>
      </c>
      <c r="D208">
        <v>1683</v>
      </c>
      <c r="E208" t="s">
        <v>248</v>
      </c>
      <c r="F208">
        <v>0</v>
      </c>
      <c r="G208" t="s">
        <v>42</v>
      </c>
      <c r="H208">
        <v>0</v>
      </c>
      <c r="I208" t="s">
        <v>42</v>
      </c>
      <c r="J208" s="13">
        <v>16305</v>
      </c>
      <c r="K208" s="13">
        <v>13301</v>
      </c>
      <c r="L208" s="14">
        <v>29606</v>
      </c>
      <c r="M208" s="13">
        <v>12324</v>
      </c>
    </row>
    <row r="209" spans="1:13" hidden="1">
      <c r="A209">
        <v>6312</v>
      </c>
      <c r="B209">
        <v>16</v>
      </c>
      <c r="C209" t="s">
        <v>234</v>
      </c>
      <c r="D209">
        <v>1684</v>
      </c>
      <c r="E209" t="s">
        <v>249</v>
      </c>
      <c r="F209">
        <v>0</v>
      </c>
      <c r="G209" t="s">
        <v>42</v>
      </c>
      <c r="H209">
        <v>0</v>
      </c>
      <c r="I209" t="s">
        <v>42</v>
      </c>
      <c r="J209" s="13">
        <v>6913</v>
      </c>
      <c r="K209" s="13">
        <v>7800</v>
      </c>
      <c r="L209" s="14">
        <v>14713</v>
      </c>
      <c r="M209" s="13">
        <v>7083</v>
      </c>
    </row>
    <row r="210" spans="1:13" hidden="1">
      <c r="A210">
        <v>6312</v>
      </c>
      <c r="B210">
        <v>16</v>
      </c>
      <c r="C210" t="s">
        <v>234</v>
      </c>
      <c r="D210">
        <v>1685</v>
      </c>
      <c r="E210" t="s">
        <v>250</v>
      </c>
      <c r="F210">
        <v>0</v>
      </c>
      <c r="G210" t="s">
        <v>42</v>
      </c>
      <c r="H210">
        <v>0</v>
      </c>
      <c r="I210" t="s">
        <v>42</v>
      </c>
      <c r="J210" s="13">
        <v>3905</v>
      </c>
      <c r="K210" s="13">
        <v>4183</v>
      </c>
      <c r="L210" s="14">
        <v>8088</v>
      </c>
      <c r="M210" s="13">
        <v>3739</v>
      </c>
    </row>
    <row r="211" spans="1:13" hidden="1">
      <c r="A211">
        <v>6312</v>
      </c>
      <c r="B211">
        <v>16</v>
      </c>
      <c r="C211" t="s">
        <v>234</v>
      </c>
      <c r="D211">
        <v>1686</v>
      </c>
      <c r="E211" t="s">
        <v>251</v>
      </c>
      <c r="F211">
        <v>0</v>
      </c>
      <c r="G211" t="s">
        <v>42</v>
      </c>
      <c r="H211">
        <v>0</v>
      </c>
      <c r="I211" t="s">
        <v>42</v>
      </c>
      <c r="J211" s="13">
        <v>16029</v>
      </c>
      <c r="K211" s="13">
        <v>9267</v>
      </c>
      <c r="L211" s="14">
        <v>25296</v>
      </c>
      <c r="M211" s="13">
        <v>11806</v>
      </c>
    </row>
    <row r="212" spans="1:13" hidden="1">
      <c r="A212">
        <v>6312</v>
      </c>
      <c r="B212">
        <v>16</v>
      </c>
      <c r="C212" t="s">
        <v>234</v>
      </c>
      <c r="D212">
        <v>1688</v>
      </c>
      <c r="E212" t="s">
        <v>252</v>
      </c>
      <c r="F212">
        <v>0</v>
      </c>
      <c r="G212" t="s">
        <v>42</v>
      </c>
      <c r="H212">
        <v>0</v>
      </c>
      <c r="I212" t="s">
        <v>42</v>
      </c>
      <c r="J212" s="13">
        <v>3479</v>
      </c>
      <c r="K212" s="13">
        <v>3795</v>
      </c>
      <c r="L212" s="14">
        <v>7274</v>
      </c>
      <c r="M212" s="13">
        <v>3251</v>
      </c>
    </row>
    <row r="213" spans="1:13" hidden="1">
      <c r="A213">
        <v>6312</v>
      </c>
      <c r="B213">
        <v>16</v>
      </c>
      <c r="C213" t="s">
        <v>234</v>
      </c>
      <c r="D213">
        <v>1689</v>
      </c>
      <c r="E213" t="s">
        <v>253</v>
      </c>
      <c r="F213">
        <v>0</v>
      </c>
      <c r="G213" t="s">
        <v>42</v>
      </c>
      <c r="H213">
        <v>0</v>
      </c>
      <c r="I213" t="s">
        <v>42</v>
      </c>
      <c r="J213" s="13">
        <v>1930</v>
      </c>
      <c r="K213" s="13">
        <v>1955</v>
      </c>
      <c r="L213" s="14">
        <v>3885</v>
      </c>
      <c r="M213" s="13">
        <v>2097</v>
      </c>
    </row>
    <row r="214" spans="1:13" hidden="1">
      <c r="A214">
        <v>6312</v>
      </c>
      <c r="B214">
        <v>16</v>
      </c>
      <c r="C214" t="s">
        <v>234</v>
      </c>
      <c r="D214">
        <v>1690</v>
      </c>
      <c r="E214" t="s">
        <v>254</v>
      </c>
      <c r="F214">
        <v>0</v>
      </c>
      <c r="G214" t="s">
        <v>42</v>
      </c>
      <c r="H214">
        <v>0</v>
      </c>
      <c r="I214" t="s">
        <v>42</v>
      </c>
      <c r="J214" s="13">
        <v>1023</v>
      </c>
      <c r="K214" s="13">
        <v>1125</v>
      </c>
      <c r="L214" s="14">
        <v>2148</v>
      </c>
      <c r="M214">
        <v>910</v>
      </c>
    </row>
    <row r="215" spans="1:13" hidden="1">
      <c r="A215">
        <v>6312</v>
      </c>
      <c r="B215">
        <v>16</v>
      </c>
      <c r="C215" t="s">
        <v>234</v>
      </c>
      <c r="D215">
        <v>1691</v>
      </c>
      <c r="E215" t="s">
        <v>255</v>
      </c>
      <c r="F215">
        <v>0</v>
      </c>
      <c r="G215" t="s">
        <v>42</v>
      </c>
      <c r="H215">
        <v>0</v>
      </c>
      <c r="I215" t="s">
        <v>42</v>
      </c>
      <c r="J215" s="13">
        <v>1060</v>
      </c>
      <c r="K215" s="13">
        <v>1217</v>
      </c>
      <c r="L215" s="14">
        <v>2277</v>
      </c>
      <c r="M215">
        <v>994</v>
      </c>
    </row>
    <row r="216" spans="1:13" hidden="1">
      <c r="A216">
        <v>6312</v>
      </c>
      <c r="B216">
        <v>16</v>
      </c>
      <c r="C216" t="s">
        <v>234</v>
      </c>
      <c r="D216">
        <v>1692</v>
      </c>
      <c r="E216" t="s">
        <v>256</v>
      </c>
      <c r="F216">
        <v>0</v>
      </c>
      <c r="G216" t="s">
        <v>42</v>
      </c>
      <c r="H216">
        <v>0</v>
      </c>
      <c r="I216" t="s">
        <v>42</v>
      </c>
      <c r="J216" s="13">
        <v>7647</v>
      </c>
      <c r="K216" s="13">
        <v>8236</v>
      </c>
      <c r="L216" s="14">
        <v>15883</v>
      </c>
      <c r="M216" s="13">
        <v>8564</v>
      </c>
    </row>
    <row r="217" spans="1:13" hidden="1">
      <c r="A217">
        <v>6312</v>
      </c>
      <c r="B217">
        <v>16</v>
      </c>
      <c r="C217" t="s">
        <v>234</v>
      </c>
      <c r="D217">
        <v>1693</v>
      </c>
      <c r="E217" t="s">
        <v>257</v>
      </c>
      <c r="F217">
        <v>0</v>
      </c>
      <c r="G217" t="s">
        <v>42</v>
      </c>
      <c r="H217">
        <v>0</v>
      </c>
      <c r="I217" t="s">
        <v>42</v>
      </c>
      <c r="J217" s="13">
        <v>2442</v>
      </c>
      <c r="K217" s="13">
        <v>2600</v>
      </c>
      <c r="L217" s="14">
        <v>5042</v>
      </c>
      <c r="M217" s="13">
        <v>2134</v>
      </c>
    </row>
    <row r="218" spans="1:13" hidden="1">
      <c r="A218">
        <v>6312</v>
      </c>
      <c r="B218">
        <v>16</v>
      </c>
      <c r="C218" t="s">
        <v>234</v>
      </c>
      <c r="D218">
        <v>1694</v>
      </c>
      <c r="E218" t="s">
        <v>258</v>
      </c>
      <c r="F218">
        <v>0</v>
      </c>
      <c r="G218" t="s">
        <v>42</v>
      </c>
      <c r="H218">
        <v>0</v>
      </c>
      <c r="I218" t="s">
        <v>42</v>
      </c>
      <c r="J218" s="13">
        <v>1571</v>
      </c>
      <c r="K218" s="13">
        <v>1723</v>
      </c>
      <c r="L218" s="14">
        <v>3294</v>
      </c>
      <c r="M218" s="13">
        <v>1436</v>
      </c>
    </row>
    <row r="219" spans="1:13" hidden="1">
      <c r="A219">
        <v>6312</v>
      </c>
      <c r="B219">
        <v>16</v>
      </c>
      <c r="C219" t="s">
        <v>234</v>
      </c>
      <c r="D219">
        <v>1695</v>
      </c>
      <c r="E219" t="s">
        <v>259</v>
      </c>
      <c r="F219">
        <v>0</v>
      </c>
      <c r="G219" t="s">
        <v>42</v>
      </c>
      <c r="H219">
        <v>0</v>
      </c>
      <c r="I219" t="s">
        <v>42</v>
      </c>
      <c r="J219" s="13">
        <v>1289</v>
      </c>
      <c r="K219" s="13">
        <v>1346</v>
      </c>
      <c r="L219" s="14">
        <v>2635</v>
      </c>
      <c r="M219" s="13">
        <v>1050</v>
      </c>
    </row>
    <row r="220" spans="1:13" hidden="1">
      <c r="A220">
        <v>6312</v>
      </c>
      <c r="B220">
        <v>16</v>
      </c>
      <c r="C220" t="s">
        <v>234</v>
      </c>
      <c r="D220">
        <v>1696</v>
      </c>
      <c r="E220" t="s">
        <v>260</v>
      </c>
      <c r="F220">
        <v>0</v>
      </c>
      <c r="G220" t="s">
        <v>42</v>
      </c>
      <c r="H220">
        <v>0</v>
      </c>
      <c r="I220" t="s">
        <v>42</v>
      </c>
      <c r="J220" s="13">
        <v>14596</v>
      </c>
      <c r="K220" s="13">
        <v>14975</v>
      </c>
      <c r="L220" s="14">
        <v>29571</v>
      </c>
      <c r="M220" s="13">
        <v>11496</v>
      </c>
    </row>
    <row r="221" spans="1:13" hidden="1">
      <c r="A221">
        <v>6312</v>
      </c>
      <c r="B221">
        <v>16</v>
      </c>
      <c r="C221" t="s">
        <v>234</v>
      </c>
      <c r="D221">
        <v>1697</v>
      </c>
      <c r="E221" t="s">
        <v>261</v>
      </c>
      <c r="F221">
        <v>0</v>
      </c>
      <c r="G221" t="s">
        <v>42</v>
      </c>
      <c r="H221">
        <v>0</v>
      </c>
      <c r="I221" t="s">
        <v>42</v>
      </c>
      <c r="J221" s="13">
        <v>2798</v>
      </c>
      <c r="K221" s="13">
        <v>3047</v>
      </c>
      <c r="L221" s="14">
        <v>5845</v>
      </c>
      <c r="M221" s="13">
        <v>2434</v>
      </c>
    </row>
    <row r="222" spans="1:13" hidden="1">
      <c r="A222">
        <v>6312</v>
      </c>
      <c r="B222">
        <v>16</v>
      </c>
      <c r="C222" t="s">
        <v>234</v>
      </c>
      <c r="D222">
        <v>1698</v>
      </c>
      <c r="E222" t="s">
        <v>262</v>
      </c>
      <c r="F222">
        <v>0</v>
      </c>
      <c r="G222" t="s">
        <v>42</v>
      </c>
      <c r="H222">
        <v>0</v>
      </c>
      <c r="I222" t="s">
        <v>42</v>
      </c>
      <c r="J222" s="13">
        <v>1534</v>
      </c>
      <c r="K222" s="13">
        <v>1696</v>
      </c>
      <c r="L222" s="14">
        <v>3230</v>
      </c>
      <c r="M222" s="13">
        <v>1441</v>
      </c>
    </row>
    <row r="223" spans="1:13" hidden="1">
      <c r="A223">
        <v>6312</v>
      </c>
      <c r="B223">
        <v>16</v>
      </c>
      <c r="C223" t="s">
        <v>234</v>
      </c>
      <c r="D223">
        <v>1699</v>
      </c>
      <c r="E223" t="s">
        <v>263</v>
      </c>
      <c r="F223">
        <v>0</v>
      </c>
      <c r="G223" t="s">
        <v>42</v>
      </c>
      <c r="H223">
        <v>0</v>
      </c>
      <c r="I223" t="s">
        <v>42</v>
      </c>
      <c r="J223" s="13">
        <v>10583</v>
      </c>
      <c r="K223" s="13">
        <v>11196</v>
      </c>
      <c r="L223" s="14">
        <v>21779</v>
      </c>
      <c r="M223" s="13">
        <v>12683</v>
      </c>
    </row>
    <row r="224" spans="1:13" hidden="1">
      <c r="A224">
        <v>6312</v>
      </c>
      <c r="B224">
        <v>17</v>
      </c>
      <c r="C224" t="s">
        <v>264</v>
      </c>
      <c r="D224">
        <v>0</v>
      </c>
      <c r="E224" t="s">
        <v>42</v>
      </c>
      <c r="F224">
        <v>0</v>
      </c>
      <c r="G224" t="s">
        <v>42</v>
      </c>
      <c r="H224">
        <v>0</v>
      </c>
      <c r="I224" t="s">
        <v>42</v>
      </c>
      <c r="J224" s="13">
        <v>97897</v>
      </c>
      <c r="K224" s="13">
        <v>108001</v>
      </c>
      <c r="L224" s="14">
        <v>205898</v>
      </c>
      <c r="M224" s="13">
        <v>78410</v>
      </c>
    </row>
    <row r="225" spans="1:13" hidden="1">
      <c r="A225">
        <v>6312</v>
      </c>
      <c r="B225">
        <v>17</v>
      </c>
      <c r="C225" t="s">
        <v>264</v>
      </c>
      <c r="D225">
        <v>1701</v>
      </c>
      <c r="E225" t="s">
        <v>265</v>
      </c>
      <c r="F225">
        <v>0</v>
      </c>
      <c r="G225" t="s">
        <v>42</v>
      </c>
      <c r="H225">
        <v>0</v>
      </c>
      <c r="I225" t="s">
        <v>42</v>
      </c>
      <c r="J225" s="13">
        <v>17049</v>
      </c>
      <c r="K225" s="13">
        <v>19462</v>
      </c>
      <c r="L225" s="14">
        <v>36511</v>
      </c>
      <c r="M225" s="13">
        <v>13204</v>
      </c>
    </row>
    <row r="226" spans="1:13" hidden="1">
      <c r="A226">
        <v>6312</v>
      </c>
      <c r="B226">
        <v>17</v>
      </c>
      <c r="C226" t="s">
        <v>264</v>
      </c>
      <c r="D226">
        <v>1702</v>
      </c>
      <c r="E226" t="s">
        <v>266</v>
      </c>
      <c r="F226">
        <v>0</v>
      </c>
      <c r="G226" t="s">
        <v>42</v>
      </c>
      <c r="H226">
        <v>0</v>
      </c>
      <c r="I226" t="s">
        <v>42</v>
      </c>
      <c r="J226" s="13">
        <v>9412</v>
      </c>
      <c r="K226" s="13">
        <v>10032</v>
      </c>
      <c r="L226" s="14">
        <v>19444</v>
      </c>
      <c r="M226" s="13">
        <v>7070</v>
      </c>
    </row>
    <row r="227" spans="1:13" hidden="1">
      <c r="A227">
        <v>6312</v>
      </c>
      <c r="B227">
        <v>17</v>
      </c>
      <c r="C227" t="s">
        <v>264</v>
      </c>
      <c r="D227">
        <v>1703</v>
      </c>
      <c r="E227" t="s">
        <v>267</v>
      </c>
      <c r="F227">
        <v>0</v>
      </c>
      <c r="G227" t="s">
        <v>42</v>
      </c>
      <c r="H227">
        <v>0</v>
      </c>
      <c r="I227" t="s">
        <v>42</v>
      </c>
      <c r="J227" s="13">
        <v>12443</v>
      </c>
      <c r="K227" s="13">
        <v>13403</v>
      </c>
      <c r="L227" s="14">
        <v>25846</v>
      </c>
      <c r="M227" s="13">
        <v>8821</v>
      </c>
    </row>
    <row r="228" spans="1:13" hidden="1">
      <c r="A228">
        <v>6312</v>
      </c>
      <c r="B228">
        <v>17</v>
      </c>
      <c r="C228" t="s">
        <v>264</v>
      </c>
      <c r="D228">
        <v>1704</v>
      </c>
      <c r="E228" t="s">
        <v>268</v>
      </c>
      <c r="F228">
        <v>0</v>
      </c>
      <c r="G228" t="s">
        <v>42</v>
      </c>
      <c r="H228">
        <v>0</v>
      </c>
      <c r="I228" t="s">
        <v>42</v>
      </c>
      <c r="J228" s="13">
        <v>7894</v>
      </c>
      <c r="K228" s="13">
        <v>8760</v>
      </c>
      <c r="L228" s="14">
        <v>16654</v>
      </c>
      <c r="M228" s="13">
        <v>5912</v>
      </c>
    </row>
    <row r="229" spans="1:13" hidden="1">
      <c r="A229">
        <v>6312</v>
      </c>
      <c r="B229">
        <v>17</v>
      </c>
      <c r="C229" t="s">
        <v>264</v>
      </c>
      <c r="D229">
        <v>1705</v>
      </c>
      <c r="E229" t="s">
        <v>269</v>
      </c>
      <c r="F229">
        <v>0</v>
      </c>
      <c r="G229" t="s">
        <v>42</v>
      </c>
      <c r="H229">
        <v>0</v>
      </c>
      <c r="I229" t="s">
        <v>42</v>
      </c>
      <c r="J229" s="13">
        <v>2567</v>
      </c>
      <c r="K229" s="13">
        <v>2894</v>
      </c>
      <c r="L229" s="14">
        <v>5461</v>
      </c>
      <c r="M229" s="13">
        <v>1840</v>
      </c>
    </row>
    <row r="230" spans="1:13" hidden="1">
      <c r="A230">
        <v>6312</v>
      </c>
      <c r="B230">
        <v>17</v>
      </c>
      <c r="C230" t="s">
        <v>264</v>
      </c>
      <c r="D230">
        <v>1706</v>
      </c>
      <c r="E230" t="s">
        <v>270</v>
      </c>
      <c r="F230">
        <v>0</v>
      </c>
      <c r="G230" t="s">
        <v>42</v>
      </c>
      <c r="H230">
        <v>0</v>
      </c>
      <c r="I230" t="s">
        <v>42</v>
      </c>
      <c r="J230" s="13">
        <v>23564</v>
      </c>
      <c r="K230" s="13">
        <v>25472</v>
      </c>
      <c r="L230" s="14">
        <v>49036</v>
      </c>
      <c r="M230" s="13">
        <v>17555</v>
      </c>
    </row>
    <row r="231" spans="1:13" hidden="1">
      <c r="A231">
        <v>6312</v>
      </c>
      <c r="B231">
        <v>17</v>
      </c>
      <c r="C231" t="s">
        <v>264</v>
      </c>
      <c r="D231">
        <v>1793</v>
      </c>
      <c r="E231" t="s">
        <v>271</v>
      </c>
      <c r="F231">
        <v>0</v>
      </c>
      <c r="G231" t="s">
        <v>42</v>
      </c>
      <c r="H231">
        <v>0</v>
      </c>
      <c r="I231" t="s">
        <v>42</v>
      </c>
      <c r="J231" s="13">
        <v>2169</v>
      </c>
      <c r="K231" s="13">
        <v>2388</v>
      </c>
      <c r="L231" s="14">
        <v>4557</v>
      </c>
      <c r="M231" s="13">
        <v>2278</v>
      </c>
    </row>
    <row r="232" spans="1:13" hidden="1">
      <c r="A232">
        <v>6312</v>
      </c>
      <c r="B232">
        <v>17</v>
      </c>
      <c r="C232" t="s">
        <v>264</v>
      </c>
      <c r="D232">
        <v>1794</v>
      </c>
      <c r="E232" t="s">
        <v>272</v>
      </c>
      <c r="F232">
        <v>0</v>
      </c>
      <c r="G232" t="s">
        <v>42</v>
      </c>
      <c r="H232">
        <v>0</v>
      </c>
      <c r="I232" t="s">
        <v>42</v>
      </c>
      <c r="J232" s="13">
        <v>4180</v>
      </c>
      <c r="K232" s="13">
        <v>4568</v>
      </c>
      <c r="L232" s="14">
        <v>8748</v>
      </c>
      <c r="M232" s="13">
        <v>3405</v>
      </c>
    </row>
    <row r="233" spans="1:13" hidden="1">
      <c r="A233">
        <v>6312</v>
      </c>
      <c r="B233">
        <v>17</v>
      </c>
      <c r="C233" t="s">
        <v>264</v>
      </c>
      <c r="D233">
        <v>1795</v>
      </c>
      <c r="E233" t="s">
        <v>273</v>
      </c>
      <c r="F233">
        <v>0</v>
      </c>
      <c r="G233" t="s">
        <v>42</v>
      </c>
      <c r="H233">
        <v>0</v>
      </c>
      <c r="I233" t="s">
        <v>42</v>
      </c>
      <c r="J233" s="13">
        <v>1528</v>
      </c>
      <c r="K233" s="13">
        <v>1645</v>
      </c>
      <c r="L233" s="14">
        <v>3173</v>
      </c>
      <c r="M233" s="13">
        <v>1301</v>
      </c>
    </row>
    <row r="234" spans="1:13" hidden="1">
      <c r="A234">
        <v>6312</v>
      </c>
      <c r="B234">
        <v>17</v>
      </c>
      <c r="C234" t="s">
        <v>264</v>
      </c>
      <c r="D234">
        <v>1796</v>
      </c>
      <c r="E234" t="s">
        <v>274</v>
      </c>
      <c r="F234">
        <v>0</v>
      </c>
      <c r="G234" t="s">
        <v>42</v>
      </c>
      <c r="H234">
        <v>0</v>
      </c>
      <c r="I234" t="s">
        <v>42</v>
      </c>
      <c r="J234" s="13">
        <v>1625</v>
      </c>
      <c r="K234" s="13">
        <v>1781</v>
      </c>
      <c r="L234" s="14">
        <v>3406</v>
      </c>
      <c r="M234" s="13">
        <v>1362</v>
      </c>
    </row>
    <row r="235" spans="1:13" hidden="1">
      <c r="A235">
        <v>6312</v>
      </c>
      <c r="B235">
        <v>17</v>
      </c>
      <c r="C235" t="s">
        <v>264</v>
      </c>
      <c r="D235">
        <v>1797</v>
      </c>
      <c r="E235" t="s">
        <v>275</v>
      </c>
      <c r="F235">
        <v>0</v>
      </c>
      <c r="G235" t="s">
        <v>42</v>
      </c>
      <c r="H235">
        <v>0</v>
      </c>
      <c r="I235" t="s">
        <v>42</v>
      </c>
      <c r="J235">
        <v>966</v>
      </c>
      <c r="K235" s="13">
        <v>1080</v>
      </c>
      <c r="L235" s="14">
        <v>2046</v>
      </c>
      <c r="M235">
        <v>837</v>
      </c>
    </row>
    <row r="236" spans="1:13" hidden="1">
      <c r="A236">
        <v>6312</v>
      </c>
      <c r="B236">
        <v>17</v>
      </c>
      <c r="C236" t="s">
        <v>264</v>
      </c>
      <c r="D236">
        <v>1798</v>
      </c>
      <c r="E236" t="s">
        <v>276</v>
      </c>
      <c r="F236">
        <v>0</v>
      </c>
      <c r="G236" t="s">
        <v>42</v>
      </c>
      <c r="H236">
        <v>0</v>
      </c>
      <c r="I236" t="s">
        <v>42</v>
      </c>
      <c r="J236" s="13">
        <v>6546</v>
      </c>
      <c r="K236" s="13">
        <v>7391</v>
      </c>
      <c r="L236" s="14">
        <v>13937</v>
      </c>
      <c r="M236" s="13">
        <v>5624</v>
      </c>
    </row>
    <row r="237" spans="1:13" hidden="1">
      <c r="A237">
        <v>6312</v>
      </c>
      <c r="B237">
        <v>17</v>
      </c>
      <c r="C237" t="s">
        <v>264</v>
      </c>
      <c r="D237">
        <v>1799</v>
      </c>
      <c r="E237" t="s">
        <v>277</v>
      </c>
      <c r="F237">
        <v>0</v>
      </c>
      <c r="G237" t="s">
        <v>42</v>
      </c>
      <c r="H237">
        <v>0</v>
      </c>
      <c r="I237" t="s">
        <v>42</v>
      </c>
      <c r="J237" s="13">
        <v>7954</v>
      </c>
      <c r="K237" s="13">
        <v>9125</v>
      </c>
      <c r="L237" s="14">
        <v>17079</v>
      </c>
      <c r="M237" s="13">
        <v>9201</v>
      </c>
    </row>
    <row r="238" spans="1:13" hidden="1">
      <c r="A238">
        <v>6312</v>
      </c>
      <c r="B238">
        <v>18</v>
      </c>
      <c r="C238" t="s">
        <v>278</v>
      </c>
      <c r="D238">
        <v>0</v>
      </c>
      <c r="E238" t="s">
        <v>42</v>
      </c>
      <c r="F238">
        <v>0</v>
      </c>
      <c r="G238" t="s">
        <v>42</v>
      </c>
      <c r="H238">
        <v>0</v>
      </c>
      <c r="I238" t="s">
        <v>42</v>
      </c>
      <c r="J238" s="13">
        <v>155013</v>
      </c>
      <c r="K238" s="13">
        <v>167464</v>
      </c>
      <c r="L238" s="14">
        <v>322477</v>
      </c>
      <c r="M238" s="13">
        <v>126673</v>
      </c>
    </row>
    <row r="239" spans="1:13" hidden="1">
      <c r="A239">
        <v>6312</v>
      </c>
      <c r="B239">
        <v>18</v>
      </c>
      <c r="C239" t="s">
        <v>278</v>
      </c>
      <c r="D239">
        <v>1801</v>
      </c>
      <c r="E239" t="s">
        <v>279</v>
      </c>
      <c r="F239">
        <v>0</v>
      </c>
      <c r="G239" t="s">
        <v>42</v>
      </c>
      <c r="H239">
        <v>0</v>
      </c>
      <c r="I239" t="s">
        <v>42</v>
      </c>
      <c r="J239" s="13">
        <v>11029</v>
      </c>
      <c r="K239" s="13">
        <v>11814</v>
      </c>
      <c r="L239" s="14">
        <v>22843</v>
      </c>
      <c r="M239" s="13">
        <v>8632</v>
      </c>
    </row>
    <row r="240" spans="1:13" hidden="1">
      <c r="A240">
        <v>6312</v>
      </c>
      <c r="B240">
        <v>18</v>
      </c>
      <c r="C240" t="s">
        <v>278</v>
      </c>
      <c r="D240">
        <v>1802</v>
      </c>
      <c r="E240" t="s">
        <v>280</v>
      </c>
      <c r="F240">
        <v>0</v>
      </c>
      <c r="G240" t="s">
        <v>42</v>
      </c>
      <c r="H240">
        <v>0</v>
      </c>
      <c r="I240" t="s">
        <v>42</v>
      </c>
      <c r="J240" s="13">
        <v>11421</v>
      </c>
      <c r="K240" s="13">
        <v>12440</v>
      </c>
      <c r="L240" s="14">
        <v>23861</v>
      </c>
      <c r="M240" s="13">
        <v>8792</v>
      </c>
    </row>
    <row r="241" spans="1:13" hidden="1">
      <c r="A241">
        <v>6312</v>
      </c>
      <c r="B241">
        <v>18</v>
      </c>
      <c r="C241" t="s">
        <v>278</v>
      </c>
      <c r="D241">
        <v>1803</v>
      </c>
      <c r="E241" t="s">
        <v>281</v>
      </c>
      <c r="F241">
        <v>0</v>
      </c>
      <c r="G241" t="s">
        <v>42</v>
      </c>
      <c r="H241">
        <v>0</v>
      </c>
      <c r="I241" t="s">
        <v>42</v>
      </c>
      <c r="J241" s="13">
        <v>10658</v>
      </c>
      <c r="K241" s="13">
        <v>11418</v>
      </c>
      <c r="L241" s="14">
        <v>22076</v>
      </c>
      <c r="M241" s="13">
        <v>8976</v>
      </c>
    </row>
    <row r="242" spans="1:13" hidden="1">
      <c r="A242">
        <v>6312</v>
      </c>
      <c r="B242">
        <v>18</v>
      </c>
      <c r="C242" t="s">
        <v>278</v>
      </c>
      <c r="D242">
        <v>1804</v>
      </c>
      <c r="E242" t="s">
        <v>282</v>
      </c>
      <c r="F242">
        <v>0</v>
      </c>
      <c r="G242" t="s">
        <v>42</v>
      </c>
      <c r="H242">
        <v>0</v>
      </c>
      <c r="I242" t="s">
        <v>42</v>
      </c>
      <c r="J242" s="13">
        <v>15020</v>
      </c>
      <c r="K242" s="13">
        <v>15918</v>
      </c>
      <c r="L242" s="14">
        <v>30938</v>
      </c>
      <c r="M242" s="13">
        <v>11652</v>
      </c>
    </row>
    <row r="243" spans="1:13" hidden="1">
      <c r="A243">
        <v>6312</v>
      </c>
      <c r="B243">
        <v>18</v>
      </c>
      <c r="C243" t="s">
        <v>278</v>
      </c>
      <c r="D243">
        <v>1805</v>
      </c>
      <c r="E243" t="s">
        <v>283</v>
      </c>
      <c r="F243">
        <v>0</v>
      </c>
      <c r="G243" t="s">
        <v>42</v>
      </c>
      <c r="H243">
        <v>0</v>
      </c>
      <c r="I243" t="s">
        <v>42</v>
      </c>
      <c r="J243" s="13">
        <v>29454</v>
      </c>
      <c r="K243" s="13">
        <v>31943</v>
      </c>
      <c r="L243" s="14">
        <v>61397</v>
      </c>
      <c r="M243" s="13">
        <v>22100</v>
      </c>
    </row>
    <row r="244" spans="1:13" hidden="1">
      <c r="A244">
        <v>6312</v>
      </c>
      <c r="B244">
        <v>18</v>
      </c>
      <c r="C244" t="s">
        <v>278</v>
      </c>
      <c r="D244">
        <v>1806</v>
      </c>
      <c r="E244" t="s">
        <v>284</v>
      </c>
      <c r="F244">
        <v>0</v>
      </c>
      <c r="G244" t="s">
        <v>42</v>
      </c>
      <c r="H244">
        <v>0</v>
      </c>
      <c r="I244" t="s">
        <v>42</v>
      </c>
      <c r="J244" s="13">
        <v>19938</v>
      </c>
      <c r="K244" s="13">
        <v>21262</v>
      </c>
      <c r="L244" s="14">
        <v>41200</v>
      </c>
      <c r="M244" s="13">
        <v>14492</v>
      </c>
    </row>
    <row r="245" spans="1:13" hidden="1">
      <c r="A245">
        <v>6312</v>
      </c>
      <c r="B245">
        <v>18</v>
      </c>
      <c r="C245" t="s">
        <v>278</v>
      </c>
      <c r="D245">
        <v>1807</v>
      </c>
      <c r="E245" t="s">
        <v>285</v>
      </c>
      <c r="F245">
        <v>0</v>
      </c>
      <c r="G245" t="s">
        <v>42</v>
      </c>
      <c r="H245">
        <v>0</v>
      </c>
      <c r="I245" t="s">
        <v>42</v>
      </c>
      <c r="J245" s="13">
        <v>6326</v>
      </c>
      <c r="K245" s="13">
        <v>6503</v>
      </c>
      <c r="L245" s="14">
        <v>12829</v>
      </c>
      <c r="M245" s="13">
        <v>5093</v>
      </c>
    </row>
    <row r="246" spans="1:13" hidden="1">
      <c r="A246">
        <v>6312</v>
      </c>
      <c r="B246">
        <v>18</v>
      </c>
      <c r="C246" t="s">
        <v>278</v>
      </c>
      <c r="D246">
        <v>1808</v>
      </c>
      <c r="E246" t="s">
        <v>286</v>
      </c>
      <c r="F246">
        <v>0</v>
      </c>
      <c r="G246" t="s">
        <v>42</v>
      </c>
      <c r="H246">
        <v>0</v>
      </c>
      <c r="I246" t="s">
        <v>42</v>
      </c>
      <c r="J246" s="13">
        <v>5319</v>
      </c>
      <c r="K246" s="13">
        <v>5547</v>
      </c>
      <c r="L246" s="14">
        <v>10866</v>
      </c>
      <c r="M246" s="13">
        <v>3938</v>
      </c>
    </row>
    <row r="247" spans="1:13" hidden="1">
      <c r="A247">
        <v>6312</v>
      </c>
      <c r="B247">
        <v>18</v>
      </c>
      <c r="C247" t="s">
        <v>278</v>
      </c>
      <c r="D247">
        <v>1880</v>
      </c>
      <c r="E247" t="s">
        <v>160</v>
      </c>
      <c r="F247">
        <v>0</v>
      </c>
      <c r="G247" t="s">
        <v>42</v>
      </c>
      <c r="H247">
        <v>0</v>
      </c>
      <c r="I247" t="s">
        <v>42</v>
      </c>
      <c r="J247" s="13">
        <v>2537</v>
      </c>
      <c r="K247" s="13">
        <v>2844</v>
      </c>
      <c r="L247" s="14">
        <v>5381</v>
      </c>
      <c r="M247" s="13">
        <v>2610</v>
      </c>
    </row>
    <row r="248" spans="1:13" hidden="1">
      <c r="A248">
        <v>6312</v>
      </c>
      <c r="B248">
        <v>18</v>
      </c>
      <c r="C248" t="s">
        <v>278</v>
      </c>
      <c r="D248">
        <v>1881</v>
      </c>
      <c r="E248" t="s">
        <v>287</v>
      </c>
      <c r="F248">
        <v>0</v>
      </c>
      <c r="G248" t="s">
        <v>42</v>
      </c>
      <c r="H248">
        <v>0</v>
      </c>
      <c r="I248" t="s">
        <v>42</v>
      </c>
      <c r="J248" s="13">
        <v>3597</v>
      </c>
      <c r="K248" s="13">
        <v>3982</v>
      </c>
      <c r="L248" s="14">
        <v>7579</v>
      </c>
      <c r="M248" s="13">
        <v>2570</v>
      </c>
    </row>
    <row r="249" spans="1:13" hidden="1">
      <c r="A249">
        <v>6312</v>
      </c>
      <c r="B249">
        <v>18</v>
      </c>
      <c r="C249" t="s">
        <v>278</v>
      </c>
      <c r="D249">
        <v>1882</v>
      </c>
      <c r="E249" t="s">
        <v>288</v>
      </c>
      <c r="F249">
        <v>0</v>
      </c>
      <c r="G249" t="s">
        <v>42</v>
      </c>
      <c r="H249">
        <v>0</v>
      </c>
      <c r="I249" t="s">
        <v>42</v>
      </c>
      <c r="J249" s="13">
        <v>3646</v>
      </c>
      <c r="K249" s="13">
        <v>3873</v>
      </c>
      <c r="L249" s="14">
        <v>7519</v>
      </c>
      <c r="M249" s="13">
        <v>2430</v>
      </c>
    </row>
    <row r="250" spans="1:13" hidden="1">
      <c r="A250">
        <v>6312</v>
      </c>
      <c r="B250">
        <v>18</v>
      </c>
      <c r="C250" t="s">
        <v>278</v>
      </c>
      <c r="D250">
        <v>1883</v>
      </c>
      <c r="E250" t="s">
        <v>289</v>
      </c>
      <c r="F250">
        <v>0</v>
      </c>
      <c r="G250" t="s">
        <v>42</v>
      </c>
      <c r="H250">
        <v>0</v>
      </c>
      <c r="I250" t="s">
        <v>42</v>
      </c>
      <c r="J250" s="13">
        <v>2461</v>
      </c>
      <c r="K250" s="13">
        <v>2591</v>
      </c>
      <c r="L250" s="14">
        <v>5052</v>
      </c>
      <c r="M250" s="13">
        <v>1782</v>
      </c>
    </row>
    <row r="251" spans="1:13" hidden="1">
      <c r="A251">
        <v>6312</v>
      </c>
      <c r="B251">
        <v>18</v>
      </c>
      <c r="C251" t="s">
        <v>278</v>
      </c>
      <c r="D251">
        <v>1884</v>
      </c>
      <c r="E251" t="s">
        <v>290</v>
      </c>
      <c r="F251">
        <v>0</v>
      </c>
      <c r="G251" t="s">
        <v>42</v>
      </c>
      <c r="H251">
        <v>0</v>
      </c>
      <c r="I251" t="s">
        <v>42</v>
      </c>
      <c r="J251" s="13">
        <v>3633</v>
      </c>
      <c r="K251" s="13">
        <v>4357</v>
      </c>
      <c r="L251" s="14">
        <v>7990</v>
      </c>
      <c r="M251" s="13">
        <v>2671</v>
      </c>
    </row>
    <row r="252" spans="1:13" hidden="1">
      <c r="A252">
        <v>6312</v>
      </c>
      <c r="B252">
        <v>18</v>
      </c>
      <c r="C252" t="s">
        <v>278</v>
      </c>
      <c r="D252">
        <v>1885</v>
      </c>
      <c r="E252" t="s">
        <v>291</v>
      </c>
      <c r="F252">
        <v>0</v>
      </c>
      <c r="G252" t="s">
        <v>42</v>
      </c>
      <c r="H252">
        <v>0</v>
      </c>
      <c r="I252" t="s">
        <v>42</v>
      </c>
      <c r="J252" s="13">
        <v>3296</v>
      </c>
      <c r="K252" s="13">
        <v>3661</v>
      </c>
      <c r="L252" s="14">
        <v>6957</v>
      </c>
      <c r="M252" s="13">
        <v>3493</v>
      </c>
    </row>
    <row r="253" spans="1:13" hidden="1">
      <c r="A253">
        <v>6312</v>
      </c>
      <c r="B253">
        <v>18</v>
      </c>
      <c r="C253" t="s">
        <v>278</v>
      </c>
      <c r="D253">
        <v>1887</v>
      </c>
      <c r="E253" t="s">
        <v>292</v>
      </c>
      <c r="F253">
        <v>0</v>
      </c>
      <c r="G253" t="s">
        <v>42</v>
      </c>
      <c r="H253">
        <v>0</v>
      </c>
      <c r="I253" t="s">
        <v>42</v>
      </c>
      <c r="J253" s="13">
        <v>3801</v>
      </c>
      <c r="K253" s="13">
        <v>3963</v>
      </c>
      <c r="L253" s="14">
        <v>7764</v>
      </c>
      <c r="M253" s="13">
        <v>2733</v>
      </c>
    </row>
    <row r="254" spans="1:13" hidden="1">
      <c r="A254">
        <v>6312</v>
      </c>
      <c r="B254">
        <v>18</v>
      </c>
      <c r="C254" t="s">
        <v>278</v>
      </c>
      <c r="D254">
        <v>1889</v>
      </c>
      <c r="E254" t="s">
        <v>293</v>
      </c>
      <c r="F254">
        <v>0</v>
      </c>
      <c r="G254" t="s">
        <v>42</v>
      </c>
      <c r="H254">
        <v>0</v>
      </c>
      <c r="I254" t="s">
        <v>42</v>
      </c>
      <c r="J254" s="13">
        <v>3273</v>
      </c>
      <c r="K254" s="13">
        <v>3415</v>
      </c>
      <c r="L254" s="14">
        <v>6688</v>
      </c>
      <c r="M254" s="13">
        <v>2458</v>
      </c>
    </row>
    <row r="255" spans="1:13" hidden="1">
      <c r="A255">
        <v>6312</v>
      </c>
      <c r="B255">
        <v>18</v>
      </c>
      <c r="C255" t="s">
        <v>278</v>
      </c>
      <c r="D255">
        <v>1890</v>
      </c>
      <c r="E255" t="s">
        <v>294</v>
      </c>
      <c r="F255">
        <v>0</v>
      </c>
      <c r="G255" t="s">
        <v>42</v>
      </c>
      <c r="H255">
        <v>0</v>
      </c>
      <c r="I255" t="s">
        <v>42</v>
      </c>
      <c r="J255" s="13">
        <v>2851</v>
      </c>
      <c r="K255" s="13">
        <v>3133</v>
      </c>
      <c r="L255" s="14">
        <v>5984</v>
      </c>
      <c r="M255" s="13">
        <v>2622</v>
      </c>
    </row>
    <row r="256" spans="1:13" hidden="1">
      <c r="A256">
        <v>6312</v>
      </c>
      <c r="B256">
        <v>18</v>
      </c>
      <c r="C256" t="s">
        <v>278</v>
      </c>
      <c r="D256">
        <v>1891</v>
      </c>
      <c r="E256" t="s">
        <v>295</v>
      </c>
      <c r="F256">
        <v>0</v>
      </c>
      <c r="G256" t="s">
        <v>42</v>
      </c>
      <c r="H256">
        <v>0</v>
      </c>
      <c r="I256" t="s">
        <v>42</v>
      </c>
      <c r="J256" s="13">
        <v>1934</v>
      </c>
      <c r="K256" s="13">
        <v>2185</v>
      </c>
      <c r="L256" s="14">
        <v>4119</v>
      </c>
      <c r="M256" s="13">
        <v>2413</v>
      </c>
    </row>
    <row r="257" spans="1:13" hidden="1">
      <c r="A257">
        <v>6312</v>
      </c>
      <c r="B257">
        <v>18</v>
      </c>
      <c r="C257" t="s">
        <v>278</v>
      </c>
      <c r="D257">
        <v>1892</v>
      </c>
      <c r="E257" t="s">
        <v>296</v>
      </c>
      <c r="F257">
        <v>0</v>
      </c>
      <c r="G257" t="s">
        <v>42</v>
      </c>
      <c r="H257">
        <v>0</v>
      </c>
      <c r="I257" t="s">
        <v>42</v>
      </c>
      <c r="J257">
        <v>649</v>
      </c>
      <c r="K257">
        <v>699</v>
      </c>
      <c r="L257" s="14">
        <v>1348</v>
      </c>
      <c r="M257">
        <v>471</v>
      </c>
    </row>
    <row r="258" spans="1:13" hidden="1">
      <c r="A258">
        <v>6312</v>
      </c>
      <c r="B258">
        <v>18</v>
      </c>
      <c r="C258" t="s">
        <v>278</v>
      </c>
      <c r="D258">
        <v>1893</v>
      </c>
      <c r="E258" t="s">
        <v>297</v>
      </c>
      <c r="F258">
        <v>0</v>
      </c>
      <c r="G258" t="s">
        <v>42</v>
      </c>
      <c r="H258">
        <v>0</v>
      </c>
      <c r="I258" t="s">
        <v>42</v>
      </c>
      <c r="J258" s="13">
        <v>1162</v>
      </c>
      <c r="K258" s="13">
        <v>1346</v>
      </c>
      <c r="L258" s="14">
        <v>2508</v>
      </c>
      <c r="M258" s="13">
        <v>1353</v>
      </c>
    </row>
    <row r="259" spans="1:13" hidden="1">
      <c r="A259">
        <v>6312</v>
      </c>
      <c r="B259">
        <v>18</v>
      </c>
      <c r="C259" t="s">
        <v>278</v>
      </c>
      <c r="D259">
        <v>1894</v>
      </c>
      <c r="E259" t="s">
        <v>298</v>
      </c>
      <c r="F259">
        <v>0</v>
      </c>
      <c r="G259" t="s">
        <v>42</v>
      </c>
      <c r="H259">
        <v>0</v>
      </c>
      <c r="I259" t="s">
        <v>42</v>
      </c>
      <c r="J259" s="13">
        <v>1498</v>
      </c>
      <c r="K259" s="13">
        <v>1619</v>
      </c>
      <c r="L259" s="14">
        <v>3117</v>
      </c>
      <c r="M259" s="13">
        <v>1355</v>
      </c>
    </row>
    <row r="260" spans="1:13" hidden="1">
      <c r="A260">
        <v>6312</v>
      </c>
      <c r="B260">
        <v>18</v>
      </c>
      <c r="C260" t="s">
        <v>278</v>
      </c>
      <c r="D260">
        <v>1895</v>
      </c>
      <c r="E260" t="s">
        <v>299</v>
      </c>
      <c r="F260">
        <v>0</v>
      </c>
      <c r="G260" t="s">
        <v>42</v>
      </c>
      <c r="H260">
        <v>0</v>
      </c>
      <c r="I260" t="s">
        <v>42</v>
      </c>
      <c r="J260">
        <v>757</v>
      </c>
      <c r="K260">
        <v>828</v>
      </c>
      <c r="L260" s="14">
        <v>1585</v>
      </c>
      <c r="M260">
        <v>571</v>
      </c>
    </row>
    <row r="261" spans="1:13" hidden="1">
      <c r="A261">
        <v>6312</v>
      </c>
      <c r="B261">
        <v>18</v>
      </c>
      <c r="C261" t="s">
        <v>278</v>
      </c>
      <c r="D261">
        <v>1896</v>
      </c>
      <c r="E261" t="s">
        <v>300</v>
      </c>
      <c r="F261">
        <v>0</v>
      </c>
      <c r="G261" t="s">
        <v>42</v>
      </c>
      <c r="H261">
        <v>0</v>
      </c>
      <c r="I261" t="s">
        <v>42</v>
      </c>
      <c r="J261" s="13">
        <v>2952</v>
      </c>
      <c r="K261" s="13">
        <v>3170</v>
      </c>
      <c r="L261" s="14">
        <v>6122</v>
      </c>
      <c r="M261" s="13">
        <v>3069</v>
      </c>
    </row>
    <row r="262" spans="1:13" hidden="1">
      <c r="A262">
        <v>6312</v>
      </c>
      <c r="B262">
        <v>18</v>
      </c>
      <c r="C262" t="s">
        <v>278</v>
      </c>
      <c r="D262">
        <v>1897</v>
      </c>
      <c r="E262" t="s">
        <v>301</v>
      </c>
      <c r="F262">
        <v>0</v>
      </c>
      <c r="G262" t="s">
        <v>42</v>
      </c>
      <c r="H262">
        <v>0</v>
      </c>
      <c r="I262" t="s">
        <v>42</v>
      </c>
      <c r="J262">
        <v>911</v>
      </c>
      <c r="K262">
        <v>954</v>
      </c>
      <c r="L262" s="14">
        <v>1865</v>
      </c>
      <c r="M262">
        <v>988</v>
      </c>
    </row>
    <row r="263" spans="1:13" hidden="1">
      <c r="A263">
        <v>6312</v>
      </c>
      <c r="B263">
        <v>18</v>
      </c>
      <c r="C263" t="s">
        <v>278</v>
      </c>
      <c r="D263">
        <v>1898</v>
      </c>
      <c r="E263" t="s">
        <v>302</v>
      </c>
      <c r="F263">
        <v>0</v>
      </c>
      <c r="G263" t="s">
        <v>42</v>
      </c>
      <c r="H263">
        <v>0</v>
      </c>
      <c r="I263" t="s">
        <v>42</v>
      </c>
      <c r="J263" s="13">
        <v>1516</v>
      </c>
      <c r="K263" s="13">
        <v>1698</v>
      </c>
      <c r="L263" s="14">
        <v>3214</v>
      </c>
      <c r="M263" s="13">
        <v>1968</v>
      </c>
    </row>
    <row r="264" spans="1:13" hidden="1">
      <c r="A264">
        <v>6312</v>
      </c>
      <c r="B264">
        <v>18</v>
      </c>
      <c r="C264" t="s">
        <v>278</v>
      </c>
      <c r="D264">
        <v>1899</v>
      </c>
      <c r="E264" t="s">
        <v>303</v>
      </c>
      <c r="F264">
        <v>0</v>
      </c>
      <c r="G264" t="s">
        <v>42</v>
      </c>
      <c r="H264">
        <v>0</v>
      </c>
      <c r="I264" t="s">
        <v>42</v>
      </c>
      <c r="J264" s="13">
        <v>5374</v>
      </c>
      <c r="K264" s="13">
        <v>6301</v>
      </c>
      <c r="L264" s="14">
        <v>11675</v>
      </c>
      <c r="M264" s="13">
        <v>7441</v>
      </c>
    </row>
    <row r="265" spans="1:13" hidden="1">
      <c r="A265">
        <v>6312</v>
      </c>
      <c r="B265">
        <v>19</v>
      </c>
      <c r="C265" t="s">
        <v>304</v>
      </c>
      <c r="D265">
        <v>0</v>
      </c>
      <c r="E265" t="s">
        <v>42</v>
      </c>
      <c r="F265">
        <v>0</v>
      </c>
      <c r="G265" t="s">
        <v>42</v>
      </c>
      <c r="H265">
        <v>0</v>
      </c>
      <c r="I265" t="s">
        <v>42</v>
      </c>
      <c r="J265" s="13">
        <v>316505</v>
      </c>
      <c r="K265" s="13">
        <v>327323</v>
      </c>
      <c r="L265" s="14">
        <v>643828</v>
      </c>
      <c r="M265" s="13">
        <v>283069</v>
      </c>
    </row>
    <row r="266" spans="1:13" hidden="1">
      <c r="A266">
        <v>6312</v>
      </c>
      <c r="B266">
        <v>19</v>
      </c>
      <c r="C266" t="s">
        <v>304</v>
      </c>
      <c r="D266">
        <v>1901</v>
      </c>
      <c r="E266" t="s">
        <v>305</v>
      </c>
      <c r="F266">
        <v>0</v>
      </c>
      <c r="G266" t="s">
        <v>42</v>
      </c>
      <c r="H266">
        <v>0</v>
      </c>
      <c r="I266" t="s">
        <v>42</v>
      </c>
      <c r="J266" s="13">
        <v>25302</v>
      </c>
      <c r="K266" s="13">
        <v>21946</v>
      </c>
      <c r="L266" s="14">
        <v>47248</v>
      </c>
      <c r="M266" s="13">
        <v>19624</v>
      </c>
    </row>
    <row r="267" spans="1:13" hidden="1">
      <c r="A267">
        <v>6312</v>
      </c>
      <c r="B267">
        <v>19</v>
      </c>
      <c r="C267" t="s">
        <v>304</v>
      </c>
      <c r="D267">
        <v>1902</v>
      </c>
      <c r="E267" t="s">
        <v>306</v>
      </c>
      <c r="F267">
        <v>0</v>
      </c>
      <c r="G267" t="s">
        <v>42</v>
      </c>
      <c r="H267">
        <v>0</v>
      </c>
      <c r="I267" t="s">
        <v>42</v>
      </c>
      <c r="J267" s="13">
        <v>34590</v>
      </c>
      <c r="K267" s="13">
        <v>35415</v>
      </c>
      <c r="L267" s="14">
        <v>70005</v>
      </c>
      <c r="M267" s="13">
        <v>30672</v>
      </c>
    </row>
    <row r="268" spans="1:13" hidden="1">
      <c r="A268">
        <v>6312</v>
      </c>
      <c r="B268">
        <v>19</v>
      </c>
      <c r="C268" t="s">
        <v>304</v>
      </c>
      <c r="D268">
        <v>1903</v>
      </c>
      <c r="E268" t="s">
        <v>307</v>
      </c>
      <c r="F268">
        <v>0</v>
      </c>
      <c r="G268" t="s">
        <v>42</v>
      </c>
      <c r="H268">
        <v>0</v>
      </c>
      <c r="I268" t="s">
        <v>42</v>
      </c>
      <c r="J268" s="13">
        <v>32902</v>
      </c>
      <c r="K268" s="13">
        <v>34696</v>
      </c>
      <c r="L268" s="14">
        <v>67598</v>
      </c>
      <c r="M268" s="13">
        <v>33527</v>
      </c>
    </row>
    <row r="269" spans="1:13" hidden="1">
      <c r="A269">
        <v>6312</v>
      </c>
      <c r="B269">
        <v>19</v>
      </c>
      <c r="C269" t="s">
        <v>304</v>
      </c>
      <c r="D269">
        <v>1904</v>
      </c>
      <c r="E269" t="s">
        <v>308</v>
      </c>
      <c r="F269">
        <v>0</v>
      </c>
      <c r="G269" t="s">
        <v>42</v>
      </c>
      <c r="H269">
        <v>0</v>
      </c>
      <c r="I269" t="s">
        <v>42</v>
      </c>
      <c r="J269" s="13">
        <v>16229</v>
      </c>
      <c r="K269" s="13">
        <v>16910</v>
      </c>
      <c r="L269" s="14">
        <v>33139</v>
      </c>
      <c r="M269" s="13">
        <v>11969</v>
      </c>
    </row>
    <row r="270" spans="1:13" hidden="1">
      <c r="A270">
        <v>6312</v>
      </c>
      <c r="B270">
        <v>19</v>
      </c>
      <c r="C270" t="s">
        <v>304</v>
      </c>
      <c r="D270">
        <v>1905</v>
      </c>
      <c r="E270" t="s">
        <v>309</v>
      </c>
      <c r="F270">
        <v>0</v>
      </c>
      <c r="G270" t="s">
        <v>42</v>
      </c>
      <c r="H270">
        <v>0</v>
      </c>
      <c r="I270" t="s">
        <v>42</v>
      </c>
      <c r="J270" s="13">
        <v>6196</v>
      </c>
      <c r="K270" s="13">
        <v>6795</v>
      </c>
      <c r="L270" s="14">
        <v>12991</v>
      </c>
      <c r="M270" s="13">
        <v>4335</v>
      </c>
    </row>
    <row r="271" spans="1:13" hidden="1">
      <c r="A271">
        <v>6312</v>
      </c>
      <c r="B271">
        <v>19</v>
      </c>
      <c r="C271" t="s">
        <v>304</v>
      </c>
      <c r="D271">
        <v>1906</v>
      </c>
      <c r="E271" t="s">
        <v>310</v>
      </c>
      <c r="F271">
        <v>0</v>
      </c>
      <c r="G271" t="s">
        <v>42</v>
      </c>
      <c r="H271">
        <v>0</v>
      </c>
      <c r="I271" t="s">
        <v>42</v>
      </c>
      <c r="J271" s="13">
        <v>15335</v>
      </c>
      <c r="K271" s="13">
        <v>16221</v>
      </c>
      <c r="L271" s="14">
        <v>31556</v>
      </c>
      <c r="M271" s="13">
        <v>12275</v>
      </c>
    </row>
    <row r="272" spans="1:13" hidden="1">
      <c r="A272">
        <v>6312</v>
      </c>
      <c r="B272">
        <v>19</v>
      </c>
      <c r="C272" t="s">
        <v>304</v>
      </c>
      <c r="D272">
        <v>1907</v>
      </c>
      <c r="E272" t="s">
        <v>311</v>
      </c>
      <c r="F272">
        <v>0</v>
      </c>
      <c r="G272" t="s">
        <v>42</v>
      </c>
      <c r="H272">
        <v>0</v>
      </c>
      <c r="I272" t="s">
        <v>42</v>
      </c>
      <c r="J272">
        <v>967</v>
      </c>
      <c r="K272" s="13">
        <v>1025</v>
      </c>
      <c r="L272" s="14">
        <v>1992</v>
      </c>
      <c r="M272">
        <v>658</v>
      </c>
    </row>
    <row r="273" spans="1:13" hidden="1">
      <c r="A273">
        <v>6312</v>
      </c>
      <c r="B273">
        <v>19</v>
      </c>
      <c r="C273" t="s">
        <v>304</v>
      </c>
      <c r="D273">
        <v>1908</v>
      </c>
      <c r="E273" t="s">
        <v>312</v>
      </c>
      <c r="F273">
        <v>0</v>
      </c>
      <c r="G273" t="s">
        <v>42</v>
      </c>
      <c r="H273">
        <v>0</v>
      </c>
      <c r="I273" t="s">
        <v>42</v>
      </c>
      <c r="J273" s="13">
        <v>5614</v>
      </c>
      <c r="K273" s="13">
        <v>5914</v>
      </c>
      <c r="L273" s="14">
        <v>11528</v>
      </c>
      <c r="M273" s="13">
        <v>4420</v>
      </c>
    </row>
    <row r="274" spans="1:13" hidden="1">
      <c r="A274">
        <v>6312</v>
      </c>
      <c r="B274">
        <v>19</v>
      </c>
      <c r="C274" t="s">
        <v>304</v>
      </c>
      <c r="D274">
        <v>1909</v>
      </c>
      <c r="E274" t="s">
        <v>313</v>
      </c>
      <c r="F274">
        <v>0</v>
      </c>
      <c r="G274" t="s">
        <v>42</v>
      </c>
      <c r="H274">
        <v>0</v>
      </c>
      <c r="I274" t="s">
        <v>42</v>
      </c>
      <c r="J274" s="13">
        <v>11881</v>
      </c>
      <c r="K274" s="13">
        <v>12560</v>
      </c>
      <c r="L274" s="14">
        <v>24441</v>
      </c>
      <c r="M274" s="13">
        <v>9739</v>
      </c>
    </row>
    <row r="275" spans="1:13" hidden="1">
      <c r="A275">
        <v>6312</v>
      </c>
      <c r="B275">
        <v>19</v>
      </c>
      <c r="C275" t="s">
        <v>304</v>
      </c>
      <c r="D275">
        <v>1910</v>
      </c>
      <c r="E275" t="s">
        <v>314</v>
      </c>
      <c r="F275">
        <v>0</v>
      </c>
      <c r="G275" t="s">
        <v>42</v>
      </c>
      <c r="H275">
        <v>0</v>
      </c>
      <c r="I275" t="s">
        <v>42</v>
      </c>
      <c r="J275" s="13">
        <v>10588</v>
      </c>
      <c r="K275" s="13">
        <v>11591</v>
      </c>
      <c r="L275" s="14">
        <v>22179</v>
      </c>
      <c r="M275" s="13">
        <v>8227</v>
      </c>
    </row>
    <row r="276" spans="1:13" hidden="1">
      <c r="A276">
        <v>6312</v>
      </c>
      <c r="B276">
        <v>19</v>
      </c>
      <c r="C276" t="s">
        <v>304</v>
      </c>
      <c r="D276">
        <v>1911</v>
      </c>
      <c r="E276" t="s">
        <v>315</v>
      </c>
      <c r="F276">
        <v>0</v>
      </c>
      <c r="G276" t="s">
        <v>42</v>
      </c>
      <c r="H276">
        <v>0</v>
      </c>
      <c r="I276" t="s">
        <v>42</v>
      </c>
      <c r="J276" s="13">
        <v>24640</v>
      </c>
      <c r="K276" s="13">
        <v>24837</v>
      </c>
      <c r="L276" s="14">
        <v>49477</v>
      </c>
      <c r="M276" s="13">
        <v>21846</v>
      </c>
    </row>
    <row r="277" spans="1:13" hidden="1">
      <c r="A277">
        <v>6312</v>
      </c>
      <c r="B277">
        <v>19</v>
      </c>
      <c r="C277" t="s">
        <v>304</v>
      </c>
      <c r="D277">
        <v>1912</v>
      </c>
      <c r="E277" t="s">
        <v>316</v>
      </c>
      <c r="F277">
        <v>0</v>
      </c>
      <c r="G277" t="s">
        <v>42</v>
      </c>
      <c r="H277">
        <v>0</v>
      </c>
      <c r="I277" t="s">
        <v>42</v>
      </c>
      <c r="J277" s="13">
        <v>5678</v>
      </c>
      <c r="K277" s="13">
        <v>5923</v>
      </c>
      <c r="L277" s="14">
        <v>11601</v>
      </c>
      <c r="M277" s="13">
        <v>4565</v>
      </c>
    </row>
    <row r="278" spans="1:13" hidden="1">
      <c r="A278">
        <v>6312</v>
      </c>
      <c r="B278">
        <v>19</v>
      </c>
      <c r="C278" t="s">
        <v>304</v>
      </c>
      <c r="D278">
        <v>1913</v>
      </c>
      <c r="E278" t="s">
        <v>317</v>
      </c>
      <c r="F278">
        <v>0</v>
      </c>
      <c r="G278" t="s">
        <v>42</v>
      </c>
      <c r="H278">
        <v>0</v>
      </c>
      <c r="I278" t="s">
        <v>42</v>
      </c>
      <c r="J278" s="13">
        <v>14398</v>
      </c>
      <c r="K278" s="13">
        <v>15187</v>
      </c>
      <c r="L278" s="14">
        <v>29585</v>
      </c>
      <c r="M278" s="13">
        <v>12441</v>
      </c>
    </row>
    <row r="279" spans="1:13" hidden="1">
      <c r="A279">
        <v>6312</v>
      </c>
      <c r="B279">
        <v>19</v>
      </c>
      <c r="C279" t="s">
        <v>304</v>
      </c>
      <c r="D279">
        <v>1974</v>
      </c>
      <c r="E279" t="s">
        <v>318</v>
      </c>
      <c r="F279">
        <v>0</v>
      </c>
      <c r="G279" t="s">
        <v>42</v>
      </c>
      <c r="H279">
        <v>0</v>
      </c>
      <c r="I279" t="s">
        <v>42</v>
      </c>
      <c r="J279" s="13">
        <v>3305</v>
      </c>
      <c r="K279" s="13">
        <v>3463</v>
      </c>
      <c r="L279" s="14">
        <v>6768</v>
      </c>
      <c r="M279" s="13">
        <v>2396</v>
      </c>
    </row>
    <row r="280" spans="1:13" hidden="1">
      <c r="A280">
        <v>6312</v>
      </c>
      <c r="B280">
        <v>19</v>
      </c>
      <c r="C280" t="s">
        <v>304</v>
      </c>
      <c r="D280">
        <v>1975</v>
      </c>
      <c r="E280" t="s">
        <v>319</v>
      </c>
      <c r="F280">
        <v>0</v>
      </c>
      <c r="G280" t="s">
        <v>42</v>
      </c>
      <c r="H280">
        <v>0</v>
      </c>
      <c r="I280" t="s">
        <v>42</v>
      </c>
      <c r="J280" s="13">
        <v>2087</v>
      </c>
      <c r="K280" s="13">
        <v>2117</v>
      </c>
      <c r="L280" s="14">
        <v>4204</v>
      </c>
      <c r="M280" s="13">
        <v>2053</v>
      </c>
    </row>
    <row r="281" spans="1:13" hidden="1">
      <c r="A281">
        <v>6312</v>
      </c>
      <c r="B281">
        <v>19</v>
      </c>
      <c r="C281" t="s">
        <v>304</v>
      </c>
      <c r="D281">
        <v>1976</v>
      </c>
      <c r="E281" t="s">
        <v>320</v>
      </c>
      <c r="F281">
        <v>0</v>
      </c>
      <c r="G281" t="s">
        <v>42</v>
      </c>
      <c r="H281">
        <v>0</v>
      </c>
      <c r="I281" t="s">
        <v>42</v>
      </c>
      <c r="J281" s="13">
        <v>1980</v>
      </c>
      <c r="K281" s="13">
        <v>2042</v>
      </c>
      <c r="L281" s="14">
        <v>4022</v>
      </c>
      <c r="M281" s="13">
        <v>2099</v>
      </c>
    </row>
    <row r="282" spans="1:13" hidden="1">
      <c r="A282">
        <v>6312</v>
      </c>
      <c r="B282">
        <v>19</v>
      </c>
      <c r="C282" t="s">
        <v>304</v>
      </c>
      <c r="D282">
        <v>1977</v>
      </c>
      <c r="E282" t="s">
        <v>321</v>
      </c>
      <c r="F282">
        <v>0</v>
      </c>
      <c r="G282" t="s">
        <v>42</v>
      </c>
      <c r="H282">
        <v>0</v>
      </c>
      <c r="I282" t="s">
        <v>42</v>
      </c>
      <c r="J282" s="13">
        <v>2352</v>
      </c>
      <c r="K282" s="13">
        <v>2405</v>
      </c>
      <c r="L282" s="14">
        <v>4757</v>
      </c>
      <c r="M282" s="13">
        <v>2189</v>
      </c>
    </row>
    <row r="283" spans="1:13" hidden="1">
      <c r="A283">
        <v>6312</v>
      </c>
      <c r="B283">
        <v>19</v>
      </c>
      <c r="C283" t="s">
        <v>304</v>
      </c>
      <c r="D283">
        <v>1978</v>
      </c>
      <c r="E283" t="s">
        <v>322</v>
      </c>
      <c r="F283">
        <v>0</v>
      </c>
      <c r="G283" t="s">
        <v>42</v>
      </c>
      <c r="H283">
        <v>0</v>
      </c>
      <c r="I283" t="s">
        <v>42</v>
      </c>
      <c r="J283" s="13">
        <v>2859</v>
      </c>
      <c r="K283" s="13">
        <v>3028</v>
      </c>
      <c r="L283" s="14">
        <v>5887</v>
      </c>
      <c r="M283" s="13">
        <v>2566</v>
      </c>
    </row>
    <row r="284" spans="1:13" hidden="1">
      <c r="A284">
        <v>6312</v>
      </c>
      <c r="B284">
        <v>19</v>
      </c>
      <c r="C284" t="s">
        <v>304</v>
      </c>
      <c r="D284">
        <v>1979</v>
      </c>
      <c r="E284" t="s">
        <v>323</v>
      </c>
      <c r="F284">
        <v>0</v>
      </c>
      <c r="G284" t="s">
        <v>42</v>
      </c>
      <c r="H284">
        <v>0</v>
      </c>
      <c r="I284" t="s">
        <v>42</v>
      </c>
      <c r="J284" s="13">
        <v>3977</v>
      </c>
      <c r="K284" s="13">
        <v>3944</v>
      </c>
      <c r="L284" s="14">
        <v>7921</v>
      </c>
      <c r="M284" s="13">
        <v>3292</v>
      </c>
    </row>
    <row r="285" spans="1:13" hidden="1">
      <c r="A285">
        <v>6312</v>
      </c>
      <c r="B285">
        <v>19</v>
      </c>
      <c r="C285" t="s">
        <v>304</v>
      </c>
      <c r="D285">
        <v>1980</v>
      </c>
      <c r="E285" t="s">
        <v>324</v>
      </c>
      <c r="F285">
        <v>0</v>
      </c>
      <c r="G285" t="s">
        <v>42</v>
      </c>
      <c r="H285">
        <v>0</v>
      </c>
      <c r="I285" t="s">
        <v>42</v>
      </c>
      <c r="J285" s="13">
        <v>2091</v>
      </c>
      <c r="K285" s="13">
        <v>2197</v>
      </c>
      <c r="L285" s="14">
        <v>4288</v>
      </c>
      <c r="M285" s="13">
        <v>2550</v>
      </c>
    </row>
    <row r="286" spans="1:13" hidden="1">
      <c r="A286">
        <v>6312</v>
      </c>
      <c r="B286">
        <v>19</v>
      </c>
      <c r="C286" t="s">
        <v>304</v>
      </c>
      <c r="D286">
        <v>1981</v>
      </c>
      <c r="E286" t="s">
        <v>325</v>
      </c>
      <c r="F286">
        <v>0</v>
      </c>
      <c r="G286" t="s">
        <v>42</v>
      </c>
      <c r="H286">
        <v>0</v>
      </c>
      <c r="I286" t="s">
        <v>42</v>
      </c>
      <c r="J286" s="13">
        <v>3333</v>
      </c>
      <c r="K286" s="13">
        <v>3537</v>
      </c>
      <c r="L286" s="14">
        <v>6870</v>
      </c>
      <c r="M286" s="13">
        <v>3761</v>
      </c>
    </row>
    <row r="287" spans="1:13" hidden="1">
      <c r="A287">
        <v>6312</v>
      </c>
      <c r="B287">
        <v>19</v>
      </c>
      <c r="C287" t="s">
        <v>304</v>
      </c>
      <c r="D287">
        <v>1982</v>
      </c>
      <c r="E287" t="s">
        <v>326</v>
      </c>
      <c r="F287">
        <v>0</v>
      </c>
      <c r="G287" t="s">
        <v>42</v>
      </c>
      <c r="H287">
        <v>0</v>
      </c>
      <c r="I287" t="s">
        <v>42</v>
      </c>
      <c r="J287" s="13">
        <v>1500</v>
      </c>
      <c r="K287" s="13">
        <v>1622</v>
      </c>
      <c r="L287" s="14">
        <v>3122</v>
      </c>
      <c r="M287" s="13">
        <v>1441</v>
      </c>
    </row>
    <row r="288" spans="1:13" hidden="1">
      <c r="A288">
        <v>6312</v>
      </c>
      <c r="B288">
        <v>19</v>
      </c>
      <c r="C288" t="s">
        <v>304</v>
      </c>
      <c r="D288">
        <v>1983</v>
      </c>
      <c r="E288" t="s">
        <v>327</v>
      </c>
      <c r="F288">
        <v>0</v>
      </c>
      <c r="G288" t="s">
        <v>42</v>
      </c>
      <c r="H288">
        <v>0</v>
      </c>
      <c r="I288" t="s">
        <v>42</v>
      </c>
      <c r="J288" s="13">
        <v>3616</v>
      </c>
      <c r="K288" s="13">
        <v>4023</v>
      </c>
      <c r="L288" s="14">
        <v>7639</v>
      </c>
      <c r="M288" s="13">
        <v>3979</v>
      </c>
    </row>
    <row r="289" spans="1:13" hidden="1">
      <c r="A289">
        <v>6312</v>
      </c>
      <c r="B289">
        <v>19</v>
      </c>
      <c r="C289" t="s">
        <v>304</v>
      </c>
      <c r="D289">
        <v>1984</v>
      </c>
      <c r="E289" t="s">
        <v>328</v>
      </c>
      <c r="F289">
        <v>0</v>
      </c>
      <c r="G289" t="s">
        <v>42</v>
      </c>
      <c r="H289">
        <v>0</v>
      </c>
      <c r="I289" t="s">
        <v>42</v>
      </c>
      <c r="J289">
        <v>483</v>
      </c>
      <c r="K289">
        <v>572</v>
      </c>
      <c r="L289" s="14">
        <v>1055</v>
      </c>
      <c r="M289">
        <v>383</v>
      </c>
    </row>
    <row r="290" spans="1:13" hidden="1">
      <c r="A290">
        <v>6312</v>
      </c>
      <c r="B290">
        <v>19</v>
      </c>
      <c r="C290" t="s">
        <v>304</v>
      </c>
      <c r="D290">
        <v>1985</v>
      </c>
      <c r="E290" t="s">
        <v>329</v>
      </c>
      <c r="F290">
        <v>0</v>
      </c>
      <c r="G290" t="s">
        <v>42</v>
      </c>
      <c r="H290">
        <v>0</v>
      </c>
      <c r="I290" t="s">
        <v>42</v>
      </c>
      <c r="J290" s="13">
        <v>1140</v>
      </c>
      <c r="K290" s="13">
        <v>1274</v>
      </c>
      <c r="L290" s="14">
        <v>2414</v>
      </c>
      <c r="M290" s="13">
        <v>1033</v>
      </c>
    </row>
    <row r="291" spans="1:13" hidden="1">
      <c r="A291">
        <v>6312</v>
      </c>
      <c r="B291">
        <v>19</v>
      </c>
      <c r="C291" t="s">
        <v>304</v>
      </c>
      <c r="D291">
        <v>1986</v>
      </c>
      <c r="E291" t="s">
        <v>330</v>
      </c>
      <c r="F291">
        <v>0</v>
      </c>
      <c r="G291" t="s">
        <v>42</v>
      </c>
      <c r="H291">
        <v>0</v>
      </c>
      <c r="I291" t="s">
        <v>42</v>
      </c>
      <c r="J291" s="13">
        <v>2318</v>
      </c>
      <c r="K291" s="13">
        <v>2378</v>
      </c>
      <c r="L291" s="14">
        <v>4696</v>
      </c>
      <c r="M291" s="13">
        <v>1817</v>
      </c>
    </row>
    <row r="292" spans="1:13" hidden="1">
      <c r="A292">
        <v>6312</v>
      </c>
      <c r="B292">
        <v>19</v>
      </c>
      <c r="C292" t="s">
        <v>304</v>
      </c>
      <c r="D292">
        <v>1987</v>
      </c>
      <c r="E292" t="s">
        <v>331</v>
      </c>
      <c r="F292">
        <v>0</v>
      </c>
      <c r="G292" t="s">
        <v>42</v>
      </c>
      <c r="H292">
        <v>0</v>
      </c>
      <c r="I292" t="s">
        <v>42</v>
      </c>
      <c r="J292" s="13">
        <v>1301</v>
      </c>
      <c r="K292" s="13">
        <v>1383</v>
      </c>
      <c r="L292" s="14">
        <v>2684</v>
      </c>
      <c r="M292" s="13">
        <v>1342</v>
      </c>
    </row>
    <row r="293" spans="1:13" hidden="1">
      <c r="A293">
        <v>6312</v>
      </c>
      <c r="B293">
        <v>19</v>
      </c>
      <c r="C293" t="s">
        <v>304</v>
      </c>
      <c r="D293">
        <v>1988</v>
      </c>
      <c r="E293" t="s">
        <v>332</v>
      </c>
      <c r="F293">
        <v>0</v>
      </c>
      <c r="G293" t="s">
        <v>42</v>
      </c>
      <c r="H293">
        <v>0</v>
      </c>
      <c r="I293" t="s">
        <v>42</v>
      </c>
      <c r="J293" s="13">
        <v>3809</v>
      </c>
      <c r="K293" s="13">
        <v>4094</v>
      </c>
      <c r="L293" s="14">
        <v>7903</v>
      </c>
      <c r="M293" s="13">
        <v>3996</v>
      </c>
    </row>
    <row r="294" spans="1:13" hidden="1">
      <c r="A294">
        <v>6312</v>
      </c>
      <c r="B294">
        <v>19</v>
      </c>
      <c r="C294" t="s">
        <v>304</v>
      </c>
      <c r="D294">
        <v>1989</v>
      </c>
      <c r="E294" t="s">
        <v>292</v>
      </c>
      <c r="F294">
        <v>0</v>
      </c>
      <c r="G294" t="s">
        <v>42</v>
      </c>
      <c r="H294">
        <v>0</v>
      </c>
      <c r="I294" t="s">
        <v>42</v>
      </c>
      <c r="J294" s="13">
        <v>1366</v>
      </c>
      <c r="K294" s="13">
        <v>1484</v>
      </c>
      <c r="L294" s="14">
        <v>2850</v>
      </c>
      <c r="M294" s="13">
        <v>1014</v>
      </c>
    </row>
    <row r="295" spans="1:13" hidden="1">
      <c r="A295">
        <v>6312</v>
      </c>
      <c r="B295">
        <v>19</v>
      </c>
      <c r="C295" t="s">
        <v>304</v>
      </c>
      <c r="D295">
        <v>1990</v>
      </c>
      <c r="E295" t="s">
        <v>333</v>
      </c>
      <c r="F295">
        <v>0</v>
      </c>
      <c r="G295" t="s">
        <v>42</v>
      </c>
      <c r="H295">
        <v>0</v>
      </c>
      <c r="I295" t="s">
        <v>42</v>
      </c>
      <c r="J295">
        <v>818</v>
      </c>
      <c r="K295">
        <v>856</v>
      </c>
      <c r="L295" s="14">
        <v>1674</v>
      </c>
      <c r="M295">
        <v>494</v>
      </c>
    </row>
    <row r="296" spans="1:13" hidden="1">
      <c r="A296">
        <v>6312</v>
      </c>
      <c r="B296">
        <v>19</v>
      </c>
      <c r="C296" t="s">
        <v>304</v>
      </c>
      <c r="D296">
        <v>1991</v>
      </c>
      <c r="E296" t="s">
        <v>334</v>
      </c>
      <c r="F296">
        <v>0</v>
      </c>
      <c r="G296" t="s">
        <v>42</v>
      </c>
      <c r="H296">
        <v>0</v>
      </c>
      <c r="I296" t="s">
        <v>42</v>
      </c>
      <c r="J296" s="13">
        <v>1964</v>
      </c>
      <c r="K296" s="13">
        <v>2200</v>
      </c>
      <c r="L296" s="14">
        <v>4164</v>
      </c>
      <c r="M296" s="13">
        <v>1892</v>
      </c>
    </row>
    <row r="297" spans="1:13" hidden="1">
      <c r="A297">
        <v>6312</v>
      </c>
      <c r="B297">
        <v>19</v>
      </c>
      <c r="C297" t="s">
        <v>304</v>
      </c>
      <c r="D297">
        <v>1992</v>
      </c>
      <c r="E297" t="s">
        <v>335</v>
      </c>
      <c r="F297">
        <v>0</v>
      </c>
      <c r="G297" t="s">
        <v>42</v>
      </c>
      <c r="H297">
        <v>0</v>
      </c>
      <c r="I297" t="s">
        <v>42</v>
      </c>
      <c r="J297" s="13">
        <v>4426</v>
      </c>
      <c r="K297" s="13">
        <v>4981</v>
      </c>
      <c r="L297" s="14">
        <v>9407</v>
      </c>
      <c r="M297" s="13">
        <v>5566</v>
      </c>
    </row>
    <row r="298" spans="1:13" hidden="1">
      <c r="A298">
        <v>6312</v>
      </c>
      <c r="B298">
        <v>19</v>
      </c>
      <c r="C298" t="s">
        <v>304</v>
      </c>
      <c r="D298">
        <v>1993</v>
      </c>
      <c r="E298" t="s">
        <v>336</v>
      </c>
      <c r="F298">
        <v>0</v>
      </c>
      <c r="G298" t="s">
        <v>42</v>
      </c>
      <c r="H298">
        <v>0</v>
      </c>
      <c r="I298" t="s">
        <v>42</v>
      </c>
      <c r="J298">
        <v>657</v>
      </c>
      <c r="K298">
        <v>696</v>
      </c>
      <c r="L298" s="14">
        <v>1353</v>
      </c>
      <c r="M298">
        <v>652</v>
      </c>
    </row>
    <row r="299" spans="1:13" hidden="1">
      <c r="A299">
        <v>6312</v>
      </c>
      <c r="B299">
        <v>19</v>
      </c>
      <c r="C299" t="s">
        <v>304</v>
      </c>
      <c r="D299">
        <v>1994</v>
      </c>
      <c r="E299" t="s">
        <v>337</v>
      </c>
      <c r="F299">
        <v>0</v>
      </c>
      <c r="G299" t="s">
        <v>42</v>
      </c>
      <c r="H299">
        <v>0</v>
      </c>
      <c r="I299" t="s">
        <v>42</v>
      </c>
      <c r="J299" s="13">
        <v>9848</v>
      </c>
      <c r="K299" s="13">
        <v>9866</v>
      </c>
      <c r="L299" s="14">
        <v>19714</v>
      </c>
      <c r="M299" s="13">
        <v>9568</v>
      </c>
    </row>
    <row r="300" spans="1:13" hidden="1">
      <c r="A300">
        <v>6312</v>
      </c>
      <c r="B300">
        <v>19</v>
      </c>
      <c r="C300" t="s">
        <v>304</v>
      </c>
      <c r="D300">
        <v>1995</v>
      </c>
      <c r="E300" t="s">
        <v>338</v>
      </c>
      <c r="F300">
        <v>0</v>
      </c>
      <c r="G300" t="s">
        <v>42</v>
      </c>
      <c r="H300">
        <v>0</v>
      </c>
      <c r="I300" t="s">
        <v>42</v>
      </c>
      <c r="J300">
        <v>335</v>
      </c>
      <c r="K300">
        <v>386</v>
      </c>
      <c r="L300" s="15">
        <v>721</v>
      </c>
      <c r="M300">
        <v>412</v>
      </c>
    </row>
    <row r="301" spans="1:13" hidden="1">
      <c r="A301">
        <v>6312</v>
      </c>
      <c r="B301">
        <v>19</v>
      </c>
      <c r="C301" t="s">
        <v>304</v>
      </c>
      <c r="D301">
        <v>1996</v>
      </c>
      <c r="E301" t="s">
        <v>339</v>
      </c>
      <c r="F301">
        <v>0</v>
      </c>
      <c r="G301" t="s">
        <v>42</v>
      </c>
      <c r="H301">
        <v>0</v>
      </c>
      <c r="I301" t="s">
        <v>42</v>
      </c>
      <c r="J301" s="13">
        <v>15713</v>
      </c>
      <c r="K301" s="13">
        <v>17745</v>
      </c>
      <c r="L301" s="14">
        <v>33458</v>
      </c>
      <c r="M301" s="13">
        <v>13230</v>
      </c>
    </row>
    <row r="302" spans="1:13" hidden="1">
      <c r="A302">
        <v>6312</v>
      </c>
      <c r="B302">
        <v>19</v>
      </c>
      <c r="C302" t="s">
        <v>304</v>
      </c>
      <c r="D302">
        <v>1997</v>
      </c>
      <c r="E302" t="s">
        <v>340</v>
      </c>
      <c r="F302">
        <v>0</v>
      </c>
      <c r="G302" t="s">
        <v>42</v>
      </c>
      <c r="H302">
        <v>0</v>
      </c>
      <c r="I302" t="s">
        <v>42</v>
      </c>
      <c r="J302" s="13">
        <v>5988</v>
      </c>
      <c r="K302" s="13">
        <v>6413</v>
      </c>
      <c r="L302" s="14">
        <v>12401</v>
      </c>
      <c r="M302" s="13">
        <v>6325</v>
      </c>
    </row>
    <row r="303" spans="1:13" hidden="1">
      <c r="A303">
        <v>6312</v>
      </c>
      <c r="B303">
        <v>19</v>
      </c>
      <c r="C303" t="s">
        <v>304</v>
      </c>
      <c r="D303">
        <v>1998</v>
      </c>
      <c r="E303" t="s">
        <v>341</v>
      </c>
      <c r="F303">
        <v>0</v>
      </c>
      <c r="G303" t="s">
        <v>42</v>
      </c>
      <c r="H303">
        <v>0</v>
      </c>
      <c r="I303" t="s">
        <v>42</v>
      </c>
      <c r="J303" s="13">
        <v>5438</v>
      </c>
      <c r="K303" s="13">
        <v>5815</v>
      </c>
      <c r="L303" s="14">
        <v>11253</v>
      </c>
      <c r="M303" s="13">
        <v>6152</v>
      </c>
    </row>
    <row r="304" spans="1:13" hidden="1">
      <c r="A304">
        <v>6312</v>
      </c>
      <c r="B304">
        <v>19</v>
      </c>
      <c r="C304" t="s">
        <v>304</v>
      </c>
      <c r="D304">
        <v>1999</v>
      </c>
      <c r="E304" t="s">
        <v>342</v>
      </c>
      <c r="F304">
        <v>0</v>
      </c>
      <c r="G304" t="s">
        <v>42</v>
      </c>
      <c r="H304">
        <v>0</v>
      </c>
      <c r="I304" t="s">
        <v>42</v>
      </c>
      <c r="J304" s="13">
        <v>29481</v>
      </c>
      <c r="K304" s="13">
        <v>29782</v>
      </c>
      <c r="L304" s="14">
        <v>59263</v>
      </c>
      <c r="M304" s="13">
        <v>28569</v>
      </c>
    </row>
    <row r="305" spans="1:13" hidden="1">
      <c r="A305">
        <v>6312</v>
      </c>
      <c r="B305">
        <v>20</v>
      </c>
      <c r="C305" t="s">
        <v>343</v>
      </c>
      <c r="D305">
        <v>0</v>
      </c>
      <c r="E305" t="s">
        <v>42</v>
      </c>
      <c r="F305">
        <v>0</v>
      </c>
      <c r="G305" t="s">
        <v>42</v>
      </c>
      <c r="H305">
        <v>0</v>
      </c>
      <c r="I305" t="s">
        <v>42</v>
      </c>
      <c r="J305" s="13">
        <v>763983</v>
      </c>
      <c r="K305" s="13">
        <v>802902</v>
      </c>
      <c r="L305" s="14">
        <v>1566885</v>
      </c>
      <c r="M305" s="13">
        <v>1070209</v>
      </c>
    </row>
    <row r="306" spans="1:13" hidden="1">
      <c r="A306">
        <v>6312</v>
      </c>
      <c r="B306">
        <v>20</v>
      </c>
      <c r="C306" t="s">
        <v>343</v>
      </c>
      <c r="D306">
        <v>2001</v>
      </c>
      <c r="E306" t="s">
        <v>344</v>
      </c>
      <c r="F306">
        <v>0</v>
      </c>
      <c r="G306" t="s">
        <v>42</v>
      </c>
      <c r="H306">
        <v>0</v>
      </c>
      <c r="I306" t="s">
        <v>42</v>
      </c>
      <c r="J306" s="13">
        <v>20034</v>
      </c>
      <c r="K306" s="13">
        <v>21136</v>
      </c>
      <c r="L306" s="14">
        <v>41170</v>
      </c>
      <c r="M306" s="13">
        <v>26137</v>
      </c>
    </row>
    <row r="307" spans="1:13" hidden="1">
      <c r="A307">
        <v>6312</v>
      </c>
      <c r="B307">
        <v>20</v>
      </c>
      <c r="C307" t="s">
        <v>343</v>
      </c>
      <c r="D307">
        <v>2002</v>
      </c>
      <c r="E307" t="s">
        <v>345</v>
      </c>
      <c r="F307">
        <v>0</v>
      </c>
      <c r="G307" t="s">
        <v>42</v>
      </c>
      <c r="H307">
        <v>0</v>
      </c>
      <c r="I307" t="s">
        <v>42</v>
      </c>
      <c r="J307" s="13">
        <v>40611</v>
      </c>
      <c r="K307" s="13">
        <v>41793</v>
      </c>
      <c r="L307" s="14">
        <v>82404</v>
      </c>
      <c r="M307" s="13">
        <v>44781</v>
      </c>
    </row>
    <row r="308" spans="1:13" hidden="1">
      <c r="A308">
        <v>6312</v>
      </c>
      <c r="B308">
        <v>20</v>
      </c>
      <c r="C308" t="s">
        <v>343</v>
      </c>
      <c r="D308">
        <v>2003</v>
      </c>
      <c r="E308" t="s">
        <v>346</v>
      </c>
      <c r="F308">
        <v>0</v>
      </c>
      <c r="G308" t="s">
        <v>42</v>
      </c>
      <c r="H308">
        <v>0</v>
      </c>
      <c r="I308" t="s">
        <v>42</v>
      </c>
      <c r="J308" s="13">
        <v>7705</v>
      </c>
      <c r="K308" s="13">
        <v>7665</v>
      </c>
      <c r="L308" s="14">
        <v>15370</v>
      </c>
      <c r="M308" s="13">
        <v>6594</v>
      </c>
    </row>
    <row r="309" spans="1:13" hidden="1">
      <c r="A309">
        <v>6312</v>
      </c>
      <c r="B309">
        <v>20</v>
      </c>
      <c r="C309" t="s">
        <v>343</v>
      </c>
      <c r="D309">
        <v>2004</v>
      </c>
      <c r="E309" t="s">
        <v>347</v>
      </c>
      <c r="F309">
        <v>0</v>
      </c>
      <c r="G309" t="s">
        <v>42</v>
      </c>
      <c r="H309">
        <v>0</v>
      </c>
      <c r="I309" t="s">
        <v>42</v>
      </c>
      <c r="J309" s="13">
        <v>13429</v>
      </c>
      <c r="K309" s="13">
        <v>15075</v>
      </c>
      <c r="L309" s="14">
        <v>28504</v>
      </c>
      <c r="M309" s="13">
        <v>18127</v>
      </c>
    </row>
    <row r="310" spans="1:13" hidden="1">
      <c r="A310">
        <v>6312</v>
      </c>
      <c r="B310">
        <v>20</v>
      </c>
      <c r="C310" t="s">
        <v>343</v>
      </c>
      <c r="D310">
        <v>2005</v>
      </c>
      <c r="E310" t="s">
        <v>348</v>
      </c>
      <c r="F310">
        <v>0</v>
      </c>
      <c r="G310" t="s">
        <v>42</v>
      </c>
      <c r="H310">
        <v>0</v>
      </c>
      <c r="I310" t="s">
        <v>42</v>
      </c>
      <c r="J310" s="13">
        <v>22913</v>
      </c>
      <c r="K310" s="13">
        <v>23667</v>
      </c>
      <c r="L310" s="14">
        <v>46580</v>
      </c>
      <c r="M310" s="13">
        <v>36276</v>
      </c>
    </row>
    <row r="311" spans="1:13" hidden="1">
      <c r="A311">
        <v>6312</v>
      </c>
      <c r="B311">
        <v>20</v>
      </c>
      <c r="C311" t="s">
        <v>343</v>
      </c>
      <c r="D311">
        <v>2006</v>
      </c>
      <c r="E311" t="s">
        <v>349</v>
      </c>
      <c r="F311">
        <v>0</v>
      </c>
      <c r="G311" t="s">
        <v>42</v>
      </c>
      <c r="H311">
        <v>0</v>
      </c>
      <c r="I311" t="s">
        <v>42</v>
      </c>
      <c r="J311" s="13">
        <v>48967</v>
      </c>
      <c r="K311" s="13">
        <v>51971</v>
      </c>
      <c r="L311" s="14">
        <v>100938</v>
      </c>
      <c r="M311" s="13">
        <v>36074</v>
      </c>
    </row>
    <row r="312" spans="1:13" hidden="1">
      <c r="A312">
        <v>6312</v>
      </c>
      <c r="B312">
        <v>20</v>
      </c>
      <c r="C312" t="s">
        <v>343</v>
      </c>
      <c r="D312">
        <v>2007</v>
      </c>
      <c r="E312" t="s">
        <v>350</v>
      </c>
      <c r="F312">
        <v>0</v>
      </c>
      <c r="G312" t="s">
        <v>42</v>
      </c>
      <c r="H312">
        <v>0</v>
      </c>
      <c r="I312" t="s">
        <v>42</v>
      </c>
      <c r="J312" s="13">
        <v>27915</v>
      </c>
      <c r="K312" s="13">
        <v>27877</v>
      </c>
      <c r="L312" s="14">
        <v>55792</v>
      </c>
      <c r="M312" s="13">
        <v>46958</v>
      </c>
    </row>
    <row r="313" spans="1:13" hidden="1">
      <c r="A313">
        <v>6312</v>
      </c>
      <c r="B313">
        <v>20</v>
      </c>
      <c r="C313" t="s">
        <v>343</v>
      </c>
      <c r="D313">
        <v>2009</v>
      </c>
      <c r="E313" t="s">
        <v>351</v>
      </c>
      <c r="F313">
        <v>0</v>
      </c>
      <c r="G313" t="s">
        <v>42</v>
      </c>
      <c r="H313">
        <v>0</v>
      </c>
      <c r="I313" t="s">
        <v>42</v>
      </c>
      <c r="J313" s="13">
        <v>26086</v>
      </c>
      <c r="K313" s="13">
        <v>26156</v>
      </c>
      <c r="L313" s="14">
        <v>52242</v>
      </c>
      <c r="M313" s="13">
        <v>29194</v>
      </c>
    </row>
    <row r="314" spans="1:13" hidden="1">
      <c r="A314">
        <v>6312</v>
      </c>
      <c r="B314">
        <v>20</v>
      </c>
      <c r="C314" t="s">
        <v>343</v>
      </c>
      <c r="D314">
        <v>2010</v>
      </c>
      <c r="E314" t="s">
        <v>352</v>
      </c>
      <c r="F314">
        <v>0</v>
      </c>
      <c r="G314" t="s">
        <v>42</v>
      </c>
      <c r="H314">
        <v>0</v>
      </c>
      <c r="I314" t="s">
        <v>42</v>
      </c>
      <c r="J314" s="13">
        <v>18978</v>
      </c>
      <c r="K314" s="13">
        <v>18691</v>
      </c>
      <c r="L314" s="14">
        <v>37669</v>
      </c>
      <c r="M314" s="13">
        <v>13367</v>
      </c>
    </row>
    <row r="315" spans="1:13" hidden="1">
      <c r="A315">
        <v>6312</v>
      </c>
      <c r="B315">
        <v>20</v>
      </c>
      <c r="C315" t="s">
        <v>343</v>
      </c>
      <c r="D315">
        <v>2011</v>
      </c>
      <c r="E315" t="s">
        <v>353</v>
      </c>
      <c r="F315">
        <v>0</v>
      </c>
      <c r="G315" t="s">
        <v>42</v>
      </c>
      <c r="H315">
        <v>0</v>
      </c>
      <c r="I315" t="s">
        <v>42</v>
      </c>
      <c r="J315" s="13">
        <v>13539</v>
      </c>
      <c r="K315" s="13">
        <v>12870</v>
      </c>
      <c r="L315" s="14">
        <v>26409</v>
      </c>
      <c r="M315" s="13">
        <v>8383</v>
      </c>
    </row>
    <row r="316" spans="1:13" hidden="1">
      <c r="A316">
        <v>6312</v>
      </c>
      <c r="B316">
        <v>20</v>
      </c>
      <c r="C316" t="s">
        <v>343</v>
      </c>
      <c r="D316">
        <v>2060</v>
      </c>
      <c r="E316" t="s">
        <v>354</v>
      </c>
      <c r="F316">
        <v>0</v>
      </c>
      <c r="G316" t="s">
        <v>42</v>
      </c>
      <c r="H316">
        <v>0</v>
      </c>
      <c r="I316" t="s">
        <v>42</v>
      </c>
      <c r="J316" s="13">
        <v>7486</v>
      </c>
      <c r="K316" s="13">
        <v>5316</v>
      </c>
      <c r="L316" s="14">
        <v>12802</v>
      </c>
      <c r="M316" s="13">
        <v>6346</v>
      </c>
    </row>
    <row r="317" spans="1:13" hidden="1">
      <c r="A317">
        <v>6312</v>
      </c>
      <c r="B317">
        <v>20</v>
      </c>
      <c r="C317" t="s">
        <v>343</v>
      </c>
      <c r="D317">
        <v>2061</v>
      </c>
      <c r="E317" t="s">
        <v>355</v>
      </c>
      <c r="F317">
        <v>0</v>
      </c>
      <c r="G317" t="s">
        <v>42</v>
      </c>
      <c r="H317">
        <v>0</v>
      </c>
      <c r="I317" t="s">
        <v>42</v>
      </c>
      <c r="J317" s="13">
        <v>33130</v>
      </c>
      <c r="K317" s="13">
        <v>21854</v>
      </c>
      <c r="L317" s="14">
        <v>54984</v>
      </c>
      <c r="M317" s="13">
        <v>26594</v>
      </c>
    </row>
    <row r="318" spans="1:13" hidden="1">
      <c r="A318">
        <v>6312</v>
      </c>
      <c r="B318">
        <v>20</v>
      </c>
      <c r="C318" t="s">
        <v>343</v>
      </c>
      <c r="D318">
        <v>2063</v>
      </c>
      <c r="E318" t="s">
        <v>356</v>
      </c>
      <c r="F318">
        <v>0</v>
      </c>
      <c r="G318" t="s">
        <v>42</v>
      </c>
      <c r="H318">
        <v>0</v>
      </c>
      <c r="I318" t="s">
        <v>42</v>
      </c>
      <c r="J318" s="13">
        <v>6594</v>
      </c>
      <c r="K318" s="13">
        <v>7049</v>
      </c>
      <c r="L318" s="14">
        <v>13643</v>
      </c>
      <c r="M318" s="13">
        <v>4432</v>
      </c>
    </row>
    <row r="319" spans="1:13" hidden="1">
      <c r="A319">
        <v>6312</v>
      </c>
      <c r="B319">
        <v>20</v>
      </c>
      <c r="C319" t="s">
        <v>343</v>
      </c>
      <c r="D319">
        <v>2064</v>
      </c>
      <c r="E319" t="s">
        <v>357</v>
      </c>
      <c r="F319">
        <v>0</v>
      </c>
      <c r="G319" t="s">
        <v>42</v>
      </c>
      <c r="H319">
        <v>0</v>
      </c>
      <c r="I319" t="s">
        <v>42</v>
      </c>
      <c r="J319" s="13">
        <v>11647</v>
      </c>
      <c r="K319" s="13">
        <v>12544</v>
      </c>
      <c r="L319" s="14">
        <v>24191</v>
      </c>
      <c r="M319" s="13">
        <v>12241</v>
      </c>
    </row>
    <row r="320" spans="1:13" hidden="1">
      <c r="A320">
        <v>6312</v>
      </c>
      <c r="B320">
        <v>20</v>
      </c>
      <c r="C320" t="s">
        <v>343</v>
      </c>
      <c r="D320">
        <v>2065</v>
      </c>
      <c r="E320" t="s">
        <v>358</v>
      </c>
      <c r="F320">
        <v>0</v>
      </c>
      <c r="G320" t="s">
        <v>42</v>
      </c>
      <c r="H320">
        <v>0</v>
      </c>
      <c r="I320" t="s">
        <v>42</v>
      </c>
      <c r="J320" s="13">
        <v>10174</v>
      </c>
      <c r="K320" s="13">
        <v>12377</v>
      </c>
      <c r="L320" s="14">
        <v>22551</v>
      </c>
      <c r="M320" s="13">
        <v>17440</v>
      </c>
    </row>
    <row r="321" spans="1:13" hidden="1">
      <c r="A321">
        <v>6312</v>
      </c>
      <c r="B321">
        <v>20</v>
      </c>
      <c r="C321" t="s">
        <v>343</v>
      </c>
      <c r="D321">
        <v>2066</v>
      </c>
      <c r="E321" t="s">
        <v>359</v>
      </c>
      <c r="F321">
        <v>0</v>
      </c>
      <c r="G321" t="s">
        <v>42</v>
      </c>
      <c r="H321">
        <v>0</v>
      </c>
      <c r="I321" t="s">
        <v>42</v>
      </c>
      <c r="J321" s="13">
        <v>6493</v>
      </c>
      <c r="K321" s="13">
        <v>6615</v>
      </c>
      <c r="L321" s="14">
        <v>13108</v>
      </c>
      <c r="M321" s="13">
        <v>14699</v>
      </c>
    </row>
    <row r="322" spans="1:13" hidden="1">
      <c r="A322">
        <v>6312</v>
      </c>
      <c r="B322">
        <v>20</v>
      </c>
      <c r="C322" t="s">
        <v>343</v>
      </c>
      <c r="D322">
        <v>2067</v>
      </c>
      <c r="E322" t="s">
        <v>360</v>
      </c>
      <c r="F322">
        <v>0</v>
      </c>
      <c r="G322" t="s">
        <v>42</v>
      </c>
      <c r="H322">
        <v>0</v>
      </c>
      <c r="I322" t="s">
        <v>42</v>
      </c>
      <c r="J322" s="13">
        <v>7696</v>
      </c>
      <c r="K322" s="13">
        <v>8699</v>
      </c>
      <c r="L322" s="14">
        <v>16395</v>
      </c>
      <c r="M322" s="13">
        <v>10120</v>
      </c>
    </row>
    <row r="323" spans="1:13" hidden="1">
      <c r="A323">
        <v>6312</v>
      </c>
      <c r="B323">
        <v>20</v>
      </c>
      <c r="C323" t="s">
        <v>343</v>
      </c>
      <c r="D323">
        <v>2068</v>
      </c>
      <c r="E323" t="s">
        <v>361</v>
      </c>
      <c r="F323">
        <v>0</v>
      </c>
      <c r="G323" t="s">
        <v>42</v>
      </c>
      <c r="H323">
        <v>0</v>
      </c>
      <c r="I323" t="s">
        <v>42</v>
      </c>
      <c r="J323" s="13">
        <v>20301</v>
      </c>
      <c r="K323" s="13">
        <v>21052</v>
      </c>
      <c r="L323" s="14">
        <v>41353</v>
      </c>
      <c r="M323" s="13">
        <v>25817</v>
      </c>
    </row>
    <row r="324" spans="1:13" hidden="1">
      <c r="A324">
        <v>6312</v>
      </c>
      <c r="B324">
        <v>20</v>
      </c>
      <c r="C324" t="s">
        <v>343</v>
      </c>
      <c r="D324">
        <v>2069</v>
      </c>
      <c r="E324" t="s">
        <v>362</v>
      </c>
      <c r="F324">
        <v>0</v>
      </c>
      <c r="G324" t="s">
        <v>42</v>
      </c>
      <c r="H324">
        <v>0</v>
      </c>
      <c r="I324" t="s">
        <v>42</v>
      </c>
      <c r="J324" s="13">
        <v>6776</v>
      </c>
      <c r="K324" s="13">
        <v>6351</v>
      </c>
      <c r="L324" s="14">
        <v>13127</v>
      </c>
      <c r="M324" s="13">
        <v>11074</v>
      </c>
    </row>
    <row r="325" spans="1:13" hidden="1">
      <c r="A325">
        <v>6312</v>
      </c>
      <c r="B325">
        <v>20</v>
      </c>
      <c r="C325" t="s">
        <v>343</v>
      </c>
      <c r="D325">
        <v>2070</v>
      </c>
      <c r="E325" t="s">
        <v>363</v>
      </c>
      <c r="F325">
        <v>0</v>
      </c>
      <c r="G325" t="s">
        <v>42</v>
      </c>
      <c r="H325">
        <v>0</v>
      </c>
      <c r="I325" t="s">
        <v>42</v>
      </c>
      <c r="J325" s="13">
        <v>3869</v>
      </c>
      <c r="K325" s="13">
        <v>4000</v>
      </c>
      <c r="L325" s="14">
        <v>7869</v>
      </c>
      <c r="M325" s="13">
        <v>2721</v>
      </c>
    </row>
    <row r="326" spans="1:13" hidden="1">
      <c r="A326">
        <v>6312</v>
      </c>
      <c r="B326">
        <v>20</v>
      </c>
      <c r="C326" t="s">
        <v>343</v>
      </c>
      <c r="D326">
        <v>2071</v>
      </c>
      <c r="E326" t="s">
        <v>364</v>
      </c>
      <c r="F326">
        <v>0</v>
      </c>
      <c r="G326" t="s">
        <v>42</v>
      </c>
      <c r="H326">
        <v>0</v>
      </c>
      <c r="I326" t="s">
        <v>42</v>
      </c>
      <c r="J326" s="13">
        <v>5044</v>
      </c>
      <c r="K326" s="13">
        <v>5488</v>
      </c>
      <c r="L326" s="14">
        <v>10532</v>
      </c>
      <c r="M326" s="13">
        <v>6330</v>
      </c>
    </row>
    <row r="327" spans="1:13" hidden="1">
      <c r="A327">
        <v>6312</v>
      </c>
      <c r="B327">
        <v>20</v>
      </c>
      <c r="C327" t="s">
        <v>343</v>
      </c>
      <c r="D327">
        <v>2072</v>
      </c>
      <c r="E327" t="s">
        <v>365</v>
      </c>
      <c r="F327">
        <v>0</v>
      </c>
      <c r="G327" t="s">
        <v>42</v>
      </c>
      <c r="H327">
        <v>0</v>
      </c>
      <c r="I327" t="s">
        <v>42</v>
      </c>
      <c r="J327" s="13">
        <v>39043</v>
      </c>
      <c r="K327" s="13">
        <v>48011</v>
      </c>
      <c r="L327" s="14">
        <v>87054</v>
      </c>
      <c r="M327" s="13">
        <v>50694</v>
      </c>
    </row>
    <row r="328" spans="1:13" hidden="1">
      <c r="A328">
        <v>6312</v>
      </c>
      <c r="B328">
        <v>20</v>
      </c>
      <c r="C328" t="s">
        <v>343</v>
      </c>
      <c r="D328">
        <v>2073</v>
      </c>
      <c r="E328" t="s">
        <v>366</v>
      </c>
      <c r="F328">
        <v>0</v>
      </c>
      <c r="G328" t="s">
        <v>42</v>
      </c>
      <c r="H328">
        <v>0</v>
      </c>
      <c r="I328" t="s">
        <v>42</v>
      </c>
      <c r="J328" s="13">
        <v>3281</v>
      </c>
      <c r="K328" s="13">
        <v>3481</v>
      </c>
      <c r="L328" s="14">
        <v>6762</v>
      </c>
      <c r="M328" s="13">
        <v>4145</v>
      </c>
    </row>
    <row r="329" spans="1:13" hidden="1">
      <c r="A329">
        <v>6312</v>
      </c>
      <c r="B329">
        <v>20</v>
      </c>
      <c r="C329" t="s">
        <v>343</v>
      </c>
      <c r="D329">
        <v>2074</v>
      </c>
      <c r="E329" t="s">
        <v>367</v>
      </c>
      <c r="F329">
        <v>0</v>
      </c>
      <c r="G329" t="s">
        <v>42</v>
      </c>
      <c r="H329">
        <v>0</v>
      </c>
      <c r="I329" t="s">
        <v>42</v>
      </c>
      <c r="J329" s="13">
        <v>3387</v>
      </c>
      <c r="K329" s="13">
        <v>1840</v>
      </c>
      <c r="L329" s="14">
        <v>5227</v>
      </c>
      <c r="M329" s="13">
        <v>1798</v>
      </c>
    </row>
    <row r="330" spans="1:13" hidden="1">
      <c r="A330">
        <v>6312</v>
      </c>
      <c r="B330">
        <v>20</v>
      </c>
      <c r="C330" t="s">
        <v>343</v>
      </c>
      <c r="D330">
        <v>2075</v>
      </c>
      <c r="E330" t="s">
        <v>368</v>
      </c>
      <c r="F330">
        <v>0</v>
      </c>
      <c r="G330" t="s">
        <v>42</v>
      </c>
      <c r="H330">
        <v>0</v>
      </c>
      <c r="I330" t="s">
        <v>42</v>
      </c>
      <c r="J330" s="13">
        <v>2090</v>
      </c>
      <c r="K330" s="13">
        <v>2151</v>
      </c>
      <c r="L330" s="14">
        <v>4241</v>
      </c>
      <c r="M330" s="13">
        <v>2041</v>
      </c>
    </row>
    <row r="331" spans="1:13" hidden="1">
      <c r="A331">
        <v>6312</v>
      </c>
      <c r="B331">
        <v>20</v>
      </c>
      <c r="C331" t="s">
        <v>343</v>
      </c>
      <c r="D331">
        <v>2076</v>
      </c>
      <c r="E331" t="s">
        <v>369</v>
      </c>
      <c r="F331">
        <v>0</v>
      </c>
      <c r="G331" t="s">
        <v>42</v>
      </c>
      <c r="H331">
        <v>0</v>
      </c>
      <c r="I331" t="s">
        <v>42</v>
      </c>
      <c r="J331" s="13">
        <v>10634</v>
      </c>
      <c r="K331" s="13">
        <v>11626</v>
      </c>
      <c r="L331" s="14">
        <v>22260</v>
      </c>
      <c r="M331" s="13">
        <v>12080</v>
      </c>
    </row>
    <row r="332" spans="1:13" hidden="1">
      <c r="A332">
        <v>6312</v>
      </c>
      <c r="B332">
        <v>20</v>
      </c>
      <c r="C332" t="s">
        <v>343</v>
      </c>
      <c r="D332">
        <v>2077</v>
      </c>
      <c r="E332" t="s">
        <v>370</v>
      </c>
      <c r="F332">
        <v>0</v>
      </c>
      <c r="G332" t="s">
        <v>42</v>
      </c>
      <c r="H332">
        <v>0</v>
      </c>
      <c r="I332" t="s">
        <v>42</v>
      </c>
      <c r="J332" s="13">
        <v>5331</v>
      </c>
      <c r="K332" s="13">
        <v>6257</v>
      </c>
      <c r="L332" s="14">
        <v>11588</v>
      </c>
      <c r="M332" s="13">
        <v>9206</v>
      </c>
    </row>
    <row r="333" spans="1:13" hidden="1">
      <c r="A333">
        <v>6312</v>
      </c>
      <c r="B333">
        <v>20</v>
      </c>
      <c r="C333" t="s">
        <v>343</v>
      </c>
      <c r="D333">
        <v>2078</v>
      </c>
      <c r="E333" t="s">
        <v>371</v>
      </c>
      <c r="F333">
        <v>0</v>
      </c>
      <c r="G333" t="s">
        <v>42</v>
      </c>
      <c r="H333">
        <v>0</v>
      </c>
      <c r="I333" t="s">
        <v>42</v>
      </c>
      <c r="J333" s="13">
        <v>3789</v>
      </c>
      <c r="K333" s="13">
        <v>4237</v>
      </c>
      <c r="L333" s="14">
        <v>8026</v>
      </c>
      <c r="M333" s="13">
        <v>15653</v>
      </c>
    </row>
    <row r="334" spans="1:13" hidden="1">
      <c r="A334">
        <v>6312</v>
      </c>
      <c r="B334">
        <v>20</v>
      </c>
      <c r="C334" t="s">
        <v>343</v>
      </c>
      <c r="D334">
        <v>2079</v>
      </c>
      <c r="E334" t="s">
        <v>372</v>
      </c>
      <c r="F334">
        <v>0</v>
      </c>
      <c r="G334" t="s">
        <v>42</v>
      </c>
      <c r="H334">
        <v>0</v>
      </c>
      <c r="I334" t="s">
        <v>42</v>
      </c>
      <c r="J334" s="13">
        <v>2226</v>
      </c>
      <c r="K334" s="13">
        <v>2268</v>
      </c>
      <c r="L334" s="14">
        <v>4494</v>
      </c>
      <c r="M334" s="13">
        <v>2187</v>
      </c>
    </row>
    <row r="335" spans="1:13" hidden="1">
      <c r="A335">
        <v>6312</v>
      </c>
      <c r="B335">
        <v>20</v>
      </c>
      <c r="C335" t="s">
        <v>343</v>
      </c>
      <c r="D335">
        <v>2080</v>
      </c>
      <c r="E335" t="s">
        <v>373</v>
      </c>
      <c r="F335">
        <v>0</v>
      </c>
      <c r="G335" t="s">
        <v>42</v>
      </c>
      <c r="H335">
        <v>0</v>
      </c>
      <c r="I335" t="s">
        <v>42</v>
      </c>
      <c r="J335" s="13">
        <v>71314</v>
      </c>
      <c r="K335" s="13">
        <v>75160</v>
      </c>
      <c r="L335" s="14">
        <v>146474</v>
      </c>
      <c r="M335" s="13">
        <v>101394</v>
      </c>
    </row>
    <row r="336" spans="1:13" hidden="1">
      <c r="A336">
        <v>6312</v>
      </c>
      <c r="B336">
        <v>20</v>
      </c>
      <c r="C336" t="s">
        <v>343</v>
      </c>
      <c r="D336">
        <v>2081</v>
      </c>
      <c r="E336" t="s">
        <v>374</v>
      </c>
      <c r="F336">
        <v>0</v>
      </c>
      <c r="G336" t="s">
        <v>42</v>
      </c>
      <c r="H336">
        <v>0</v>
      </c>
      <c r="I336" t="s">
        <v>42</v>
      </c>
      <c r="J336" s="13">
        <v>6394</v>
      </c>
      <c r="K336" s="13">
        <v>6986</v>
      </c>
      <c r="L336" s="14">
        <v>13380</v>
      </c>
      <c r="M336" s="13">
        <v>7709</v>
      </c>
    </row>
    <row r="337" spans="1:13" hidden="1">
      <c r="A337">
        <v>6312</v>
      </c>
      <c r="B337">
        <v>20</v>
      </c>
      <c r="C337" t="s">
        <v>343</v>
      </c>
      <c r="D337">
        <v>2082</v>
      </c>
      <c r="E337" t="s">
        <v>375</v>
      </c>
      <c r="F337">
        <v>0</v>
      </c>
      <c r="G337" t="s">
        <v>42</v>
      </c>
      <c r="H337">
        <v>0</v>
      </c>
      <c r="I337" t="s">
        <v>42</v>
      </c>
      <c r="J337" s="13">
        <v>10433</v>
      </c>
      <c r="K337" s="13">
        <v>10661</v>
      </c>
      <c r="L337" s="14">
        <v>21094</v>
      </c>
      <c r="M337" s="13">
        <v>16219</v>
      </c>
    </row>
    <row r="338" spans="1:13" hidden="1">
      <c r="A338">
        <v>6312</v>
      </c>
      <c r="B338">
        <v>20</v>
      </c>
      <c r="C338" t="s">
        <v>343</v>
      </c>
      <c r="D338">
        <v>2083</v>
      </c>
      <c r="E338" t="s">
        <v>376</v>
      </c>
      <c r="F338">
        <v>0</v>
      </c>
      <c r="G338" t="s">
        <v>42</v>
      </c>
      <c r="H338">
        <v>0</v>
      </c>
      <c r="I338" t="s">
        <v>42</v>
      </c>
      <c r="J338" s="13">
        <v>3017</v>
      </c>
      <c r="K338" s="13">
        <v>3257</v>
      </c>
      <c r="L338" s="14">
        <v>6274</v>
      </c>
      <c r="M338" s="13">
        <v>3745</v>
      </c>
    </row>
    <row r="339" spans="1:13" hidden="1">
      <c r="A339">
        <v>6312</v>
      </c>
      <c r="B339">
        <v>20</v>
      </c>
      <c r="C339" t="s">
        <v>343</v>
      </c>
      <c r="D339">
        <v>2084</v>
      </c>
      <c r="E339" t="s">
        <v>377</v>
      </c>
      <c r="F339">
        <v>0</v>
      </c>
      <c r="G339" t="s">
        <v>42</v>
      </c>
      <c r="H339">
        <v>0</v>
      </c>
      <c r="I339" t="s">
        <v>42</v>
      </c>
      <c r="J339" s="13">
        <v>14472</v>
      </c>
      <c r="K339" s="13">
        <v>16181</v>
      </c>
      <c r="L339" s="14">
        <v>30653</v>
      </c>
      <c r="M339" s="13">
        <v>17569</v>
      </c>
    </row>
    <row r="340" spans="1:13" hidden="1">
      <c r="A340">
        <v>6312</v>
      </c>
      <c r="B340">
        <v>20</v>
      </c>
      <c r="C340" t="s">
        <v>343</v>
      </c>
      <c r="D340">
        <v>2085</v>
      </c>
      <c r="E340" t="s">
        <v>378</v>
      </c>
      <c r="F340">
        <v>0</v>
      </c>
      <c r="G340" t="s">
        <v>42</v>
      </c>
      <c r="H340">
        <v>0</v>
      </c>
      <c r="I340" t="s">
        <v>42</v>
      </c>
      <c r="J340" s="13">
        <v>5960</v>
      </c>
      <c r="K340" s="13">
        <v>6524</v>
      </c>
      <c r="L340" s="14">
        <v>12484</v>
      </c>
      <c r="M340" s="13">
        <v>8982</v>
      </c>
    </row>
    <row r="341" spans="1:13" hidden="1">
      <c r="A341">
        <v>6312</v>
      </c>
      <c r="B341">
        <v>20</v>
      </c>
      <c r="C341" t="s">
        <v>343</v>
      </c>
      <c r="D341">
        <v>2086</v>
      </c>
      <c r="E341" t="s">
        <v>379</v>
      </c>
      <c r="F341">
        <v>0</v>
      </c>
      <c r="G341" t="s">
        <v>42</v>
      </c>
      <c r="H341">
        <v>0</v>
      </c>
      <c r="I341" t="s">
        <v>42</v>
      </c>
      <c r="J341" s="13">
        <v>4342</v>
      </c>
      <c r="K341" s="13">
        <v>4167</v>
      </c>
      <c r="L341" s="14">
        <v>8509</v>
      </c>
      <c r="M341" s="13">
        <v>3367</v>
      </c>
    </row>
    <row r="342" spans="1:13" hidden="1">
      <c r="A342">
        <v>6312</v>
      </c>
      <c r="B342">
        <v>20</v>
      </c>
      <c r="C342" t="s">
        <v>343</v>
      </c>
      <c r="D342">
        <v>2087</v>
      </c>
      <c r="E342" t="s">
        <v>380</v>
      </c>
      <c r="F342">
        <v>0</v>
      </c>
      <c r="G342" t="s">
        <v>42</v>
      </c>
      <c r="H342">
        <v>0</v>
      </c>
      <c r="I342" t="s">
        <v>42</v>
      </c>
      <c r="J342" s="13">
        <v>1817</v>
      </c>
      <c r="K342" s="13">
        <v>2009</v>
      </c>
      <c r="L342" s="14">
        <v>3826</v>
      </c>
      <c r="M342" s="13">
        <v>2080</v>
      </c>
    </row>
    <row r="343" spans="1:13" hidden="1">
      <c r="A343">
        <v>6312</v>
      </c>
      <c r="B343">
        <v>20</v>
      </c>
      <c r="C343" t="s">
        <v>343</v>
      </c>
      <c r="D343">
        <v>2088</v>
      </c>
      <c r="E343" t="s">
        <v>381</v>
      </c>
      <c r="F343">
        <v>0</v>
      </c>
      <c r="G343" t="s">
        <v>42</v>
      </c>
      <c r="H343">
        <v>0</v>
      </c>
      <c r="I343" t="s">
        <v>42</v>
      </c>
      <c r="J343" s="13">
        <v>1115</v>
      </c>
      <c r="K343" s="13">
        <v>1207</v>
      </c>
      <c r="L343" s="14">
        <v>2322</v>
      </c>
      <c r="M343" s="13">
        <v>1571</v>
      </c>
    </row>
    <row r="344" spans="1:13" hidden="1">
      <c r="A344">
        <v>6312</v>
      </c>
      <c r="B344">
        <v>20</v>
      </c>
      <c r="C344" t="s">
        <v>343</v>
      </c>
      <c r="D344">
        <v>2089</v>
      </c>
      <c r="E344" t="s">
        <v>382</v>
      </c>
      <c r="F344">
        <v>0</v>
      </c>
      <c r="G344" t="s">
        <v>42</v>
      </c>
      <c r="H344">
        <v>0</v>
      </c>
      <c r="I344" t="s">
        <v>42</v>
      </c>
      <c r="J344" s="13">
        <v>16903</v>
      </c>
      <c r="K344" s="13">
        <v>19462</v>
      </c>
      <c r="L344" s="14">
        <v>36365</v>
      </c>
      <c r="M344" s="13">
        <v>21585</v>
      </c>
    </row>
    <row r="345" spans="1:13" hidden="1">
      <c r="A345">
        <v>6312</v>
      </c>
      <c r="B345">
        <v>20</v>
      </c>
      <c r="C345" t="s">
        <v>343</v>
      </c>
      <c r="D345">
        <v>2090</v>
      </c>
      <c r="E345" t="s">
        <v>383</v>
      </c>
      <c r="F345">
        <v>0</v>
      </c>
      <c r="G345" t="s">
        <v>42</v>
      </c>
      <c r="H345">
        <v>0</v>
      </c>
      <c r="I345" t="s">
        <v>42</v>
      </c>
      <c r="J345" s="13">
        <v>34097</v>
      </c>
      <c r="K345" s="13">
        <v>34693</v>
      </c>
      <c r="L345" s="14">
        <v>68790</v>
      </c>
      <c r="M345" s="13">
        <v>45512</v>
      </c>
    </row>
    <row r="346" spans="1:13" hidden="1">
      <c r="A346">
        <v>6312</v>
      </c>
      <c r="B346">
        <v>20</v>
      </c>
      <c r="C346" t="s">
        <v>343</v>
      </c>
      <c r="D346">
        <v>2091</v>
      </c>
      <c r="E346" t="s">
        <v>384</v>
      </c>
      <c r="F346">
        <v>0</v>
      </c>
      <c r="G346" t="s">
        <v>42</v>
      </c>
      <c r="H346">
        <v>0</v>
      </c>
      <c r="I346" t="s">
        <v>42</v>
      </c>
      <c r="J346" s="13">
        <v>6433</v>
      </c>
      <c r="K346" s="13">
        <v>5246</v>
      </c>
      <c r="L346" s="14">
        <v>11679</v>
      </c>
      <c r="M346" s="13">
        <v>7448</v>
      </c>
    </row>
    <row r="347" spans="1:13" hidden="1">
      <c r="A347">
        <v>6312</v>
      </c>
      <c r="B347">
        <v>20</v>
      </c>
      <c r="C347" t="s">
        <v>343</v>
      </c>
      <c r="D347">
        <v>2092</v>
      </c>
      <c r="E347" t="s">
        <v>385</v>
      </c>
      <c r="F347">
        <v>0</v>
      </c>
      <c r="G347" t="s">
        <v>42</v>
      </c>
      <c r="H347">
        <v>0</v>
      </c>
      <c r="I347" t="s">
        <v>42</v>
      </c>
      <c r="J347" s="13">
        <v>2226</v>
      </c>
      <c r="K347" s="13">
        <v>2496</v>
      </c>
      <c r="L347" s="14">
        <v>4722</v>
      </c>
      <c r="M347" s="13">
        <v>6486</v>
      </c>
    </row>
    <row r="348" spans="1:13" hidden="1">
      <c r="A348">
        <v>6312</v>
      </c>
      <c r="B348">
        <v>20</v>
      </c>
      <c r="C348" t="s">
        <v>343</v>
      </c>
      <c r="D348">
        <v>2093</v>
      </c>
      <c r="E348" t="s">
        <v>386</v>
      </c>
      <c r="F348">
        <v>0</v>
      </c>
      <c r="G348" t="s">
        <v>42</v>
      </c>
      <c r="H348">
        <v>0</v>
      </c>
      <c r="I348" t="s">
        <v>42</v>
      </c>
      <c r="J348" s="13">
        <v>43974</v>
      </c>
      <c r="K348" s="13">
        <v>45483</v>
      </c>
      <c r="L348" s="14">
        <v>89457</v>
      </c>
      <c r="M348" s="13">
        <v>80380</v>
      </c>
    </row>
    <row r="349" spans="1:13" hidden="1">
      <c r="A349">
        <v>6312</v>
      </c>
      <c r="B349">
        <v>20</v>
      </c>
      <c r="C349" t="s">
        <v>343</v>
      </c>
      <c r="D349">
        <v>2094</v>
      </c>
      <c r="E349" t="s">
        <v>387</v>
      </c>
      <c r="F349">
        <v>0</v>
      </c>
      <c r="G349" t="s">
        <v>42</v>
      </c>
      <c r="H349">
        <v>0</v>
      </c>
      <c r="I349" t="s">
        <v>42</v>
      </c>
      <c r="J349" s="13">
        <v>21585</v>
      </c>
      <c r="K349" s="13">
        <v>24546</v>
      </c>
      <c r="L349" s="14">
        <v>46131</v>
      </c>
      <c r="M349" s="13">
        <v>37588</v>
      </c>
    </row>
    <row r="350" spans="1:13" hidden="1">
      <c r="A350">
        <v>6312</v>
      </c>
      <c r="B350">
        <v>20</v>
      </c>
      <c r="C350" t="s">
        <v>343</v>
      </c>
      <c r="D350">
        <v>2095</v>
      </c>
      <c r="E350" t="s">
        <v>388</v>
      </c>
      <c r="F350">
        <v>0</v>
      </c>
      <c r="G350" t="s">
        <v>42</v>
      </c>
      <c r="H350">
        <v>0</v>
      </c>
      <c r="I350" t="s">
        <v>42</v>
      </c>
      <c r="J350" s="13">
        <v>9854</v>
      </c>
      <c r="K350" s="13">
        <v>11037</v>
      </c>
      <c r="L350" s="14">
        <v>20891</v>
      </c>
      <c r="M350" s="13">
        <v>10372</v>
      </c>
    </row>
    <row r="351" spans="1:13" hidden="1">
      <c r="A351">
        <v>6312</v>
      </c>
      <c r="B351">
        <v>20</v>
      </c>
      <c r="C351" t="s">
        <v>343</v>
      </c>
      <c r="D351">
        <v>2096</v>
      </c>
      <c r="E351" t="s">
        <v>389</v>
      </c>
      <c r="F351">
        <v>0</v>
      </c>
      <c r="G351" t="s">
        <v>42</v>
      </c>
      <c r="H351">
        <v>0</v>
      </c>
      <c r="I351" t="s">
        <v>42</v>
      </c>
      <c r="J351" s="13">
        <v>53710</v>
      </c>
      <c r="K351" s="13">
        <v>63896</v>
      </c>
      <c r="L351" s="14">
        <v>117606</v>
      </c>
      <c r="M351" s="13">
        <v>170621</v>
      </c>
    </row>
    <row r="352" spans="1:13" hidden="1">
      <c r="A352">
        <v>6312</v>
      </c>
      <c r="B352">
        <v>20</v>
      </c>
      <c r="C352" t="s">
        <v>343</v>
      </c>
      <c r="D352">
        <v>2097</v>
      </c>
      <c r="E352" t="s">
        <v>390</v>
      </c>
      <c r="F352">
        <v>0</v>
      </c>
      <c r="G352" t="s">
        <v>42</v>
      </c>
      <c r="H352">
        <v>0</v>
      </c>
      <c r="I352" t="s">
        <v>42</v>
      </c>
      <c r="J352" s="13">
        <v>10524</v>
      </c>
      <c r="K352" s="13">
        <v>12910</v>
      </c>
      <c r="L352" s="14">
        <v>23434</v>
      </c>
      <c r="M352" s="13">
        <v>8520</v>
      </c>
    </row>
    <row r="353" spans="1:13" hidden="1">
      <c r="A353">
        <v>6312</v>
      </c>
      <c r="B353">
        <v>20</v>
      </c>
      <c r="C353" t="s">
        <v>343</v>
      </c>
      <c r="D353">
        <v>2098</v>
      </c>
      <c r="E353" t="s">
        <v>391</v>
      </c>
      <c r="F353">
        <v>0</v>
      </c>
      <c r="G353" t="s">
        <v>42</v>
      </c>
      <c r="H353">
        <v>0</v>
      </c>
      <c r="I353" t="s">
        <v>42</v>
      </c>
      <c r="J353" s="13">
        <v>4620</v>
      </c>
      <c r="K353" s="13">
        <v>5455</v>
      </c>
      <c r="L353" s="14">
        <v>10075</v>
      </c>
      <c r="M353" s="13">
        <v>4989</v>
      </c>
    </row>
    <row r="354" spans="1:13" hidden="1">
      <c r="A354">
        <v>6312</v>
      </c>
      <c r="B354">
        <v>20</v>
      </c>
      <c r="C354" t="s">
        <v>343</v>
      </c>
      <c r="D354">
        <v>2099</v>
      </c>
      <c r="E354" t="s">
        <v>392</v>
      </c>
      <c r="F354">
        <v>0</v>
      </c>
      <c r="G354" t="s">
        <v>42</v>
      </c>
      <c r="H354">
        <v>0</v>
      </c>
      <c r="I354" t="s">
        <v>42</v>
      </c>
      <c r="J354" s="13">
        <v>12025</v>
      </c>
      <c r="K354" s="13">
        <v>13409</v>
      </c>
      <c r="L354" s="14">
        <v>25434</v>
      </c>
      <c r="M354" s="13">
        <v>12563</v>
      </c>
    </row>
    <row r="355" spans="1:13" hidden="1">
      <c r="A355">
        <v>6312</v>
      </c>
      <c r="B355">
        <v>21</v>
      </c>
      <c r="C355" t="s">
        <v>393</v>
      </c>
      <c r="D355">
        <v>0</v>
      </c>
      <c r="E355" t="s">
        <v>42</v>
      </c>
      <c r="F355">
        <v>0</v>
      </c>
      <c r="G355" t="s">
        <v>42</v>
      </c>
      <c r="H355">
        <v>0</v>
      </c>
      <c r="I355" t="s">
        <v>42</v>
      </c>
      <c r="J355" s="13">
        <v>364200</v>
      </c>
      <c r="K355" s="13">
        <v>377324</v>
      </c>
      <c r="L355" s="14">
        <v>741524</v>
      </c>
      <c r="M355" s="13">
        <v>506761</v>
      </c>
    </row>
    <row r="356" spans="1:13" hidden="1">
      <c r="A356">
        <v>6312</v>
      </c>
      <c r="B356">
        <v>21</v>
      </c>
      <c r="C356" t="s">
        <v>393</v>
      </c>
      <c r="D356">
        <v>2101</v>
      </c>
      <c r="E356" t="s">
        <v>394</v>
      </c>
      <c r="F356">
        <v>0</v>
      </c>
      <c r="G356" t="s">
        <v>42</v>
      </c>
      <c r="H356">
        <v>0</v>
      </c>
      <c r="I356" t="s">
        <v>42</v>
      </c>
      <c r="J356" s="13">
        <v>49968</v>
      </c>
      <c r="K356" s="13">
        <v>51510</v>
      </c>
      <c r="L356" s="14">
        <v>101478</v>
      </c>
      <c r="M356" s="13">
        <v>64483</v>
      </c>
    </row>
    <row r="357" spans="1:13" hidden="1">
      <c r="A357">
        <v>6312</v>
      </c>
      <c r="B357">
        <v>21</v>
      </c>
      <c r="C357" t="s">
        <v>393</v>
      </c>
      <c r="D357">
        <v>2102</v>
      </c>
      <c r="E357" t="s">
        <v>395</v>
      </c>
      <c r="F357">
        <v>0</v>
      </c>
      <c r="G357" t="s">
        <v>42</v>
      </c>
      <c r="H357">
        <v>0</v>
      </c>
      <c r="I357" t="s">
        <v>42</v>
      </c>
      <c r="J357" s="13">
        <v>5572</v>
      </c>
      <c r="K357" s="13">
        <v>4977</v>
      </c>
      <c r="L357" s="14">
        <v>10549</v>
      </c>
      <c r="M357" s="13">
        <v>4621</v>
      </c>
    </row>
    <row r="358" spans="1:13" hidden="1">
      <c r="A358">
        <v>6312</v>
      </c>
      <c r="B358">
        <v>21</v>
      </c>
      <c r="C358" t="s">
        <v>393</v>
      </c>
      <c r="D358">
        <v>2103</v>
      </c>
      <c r="E358" t="s">
        <v>396</v>
      </c>
      <c r="F358">
        <v>0</v>
      </c>
      <c r="G358" t="s">
        <v>42</v>
      </c>
      <c r="H358">
        <v>0</v>
      </c>
      <c r="I358" t="s">
        <v>42</v>
      </c>
      <c r="J358" s="13">
        <v>32540</v>
      </c>
      <c r="K358" s="13">
        <v>34943</v>
      </c>
      <c r="L358" s="14">
        <v>67483</v>
      </c>
      <c r="M358" s="13">
        <v>30962</v>
      </c>
    </row>
    <row r="359" spans="1:13" hidden="1">
      <c r="A359">
        <v>6312</v>
      </c>
      <c r="B359">
        <v>21</v>
      </c>
      <c r="C359" t="s">
        <v>393</v>
      </c>
      <c r="D359">
        <v>2104</v>
      </c>
      <c r="E359" t="s">
        <v>397</v>
      </c>
      <c r="F359">
        <v>0</v>
      </c>
      <c r="G359" t="s">
        <v>42</v>
      </c>
      <c r="H359">
        <v>0</v>
      </c>
      <c r="I359" t="s">
        <v>42</v>
      </c>
      <c r="J359" s="13">
        <v>11067</v>
      </c>
      <c r="K359" s="13">
        <v>11250</v>
      </c>
      <c r="L359" s="14">
        <v>22317</v>
      </c>
      <c r="M359" s="13">
        <v>10978</v>
      </c>
    </row>
    <row r="360" spans="1:13" hidden="1">
      <c r="A360">
        <v>6312</v>
      </c>
      <c r="B360">
        <v>21</v>
      </c>
      <c r="C360" t="s">
        <v>393</v>
      </c>
      <c r="D360">
        <v>2105</v>
      </c>
      <c r="E360" t="s">
        <v>398</v>
      </c>
      <c r="F360">
        <v>0</v>
      </c>
      <c r="G360" t="s">
        <v>42</v>
      </c>
      <c r="H360">
        <v>0</v>
      </c>
      <c r="I360" t="s">
        <v>42</v>
      </c>
      <c r="J360" s="13">
        <v>32326</v>
      </c>
      <c r="K360" s="13">
        <v>33887</v>
      </c>
      <c r="L360" s="14">
        <v>66213</v>
      </c>
      <c r="M360" s="13">
        <v>33972</v>
      </c>
    </row>
    <row r="361" spans="1:13" hidden="1">
      <c r="A361">
        <v>6312</v>
      </c>
      <c r="B361">
        <v>21</v>
      </c>
      <c r="C361" t="s">
        <v>393</v>
      </c>
      <c r="D361">
        <v>2106</v>
      </c>
      <c r="E361" t="s">
        <v>399</v>
      </c>
      <c r="F361">
        <v>0</v>
      </c>
      <c r="G361" t="s">
        <v>42</v>
      </c>
      <c r="H361">
        <v>0</v>
      </c>
      <c r="I361" t="s">
        <v>42</v>
      </c>
      <c r="J361" s="13">
        <v>35317</v>
      </c>
      <c r="K361" s="13">
        <v>33947</v>
      </c>
      <c r="L361" s="14">
        <v>69264</v>
      </c>
      <c r="M361" s="13">
        <v>94541</v>
      </c>
    </row>
    <row r="362" spans="1:13" hidden="1">
      <c r="A362">
        <v>6312</v>
      </c>
      <c r="B362">
        <v>21</v>
      </c>
      <c r="C362" t="s">
        <v>393</v>
      </c>
      <c r="D362">
        <v>2107</v>
      </c>
      <c r="E362" t="s">
        <v>400</v>
      </c>
      <c r="F362">
        <v>0</v>
      </c>
      <c r="G362" t="s">
        <v>42</v>
      </c>
      <c r="H362">
        <v>0</v>
      </c>
      <c r="I362" t="s">
        <v>42</v>
      </c>
      <c r="J362" s="13">
        <v>11776</v>
      </c>
      <c r="K362" s="13">
        <v>11893</v>
      </c>
      <c r="L362" s="14">
        <v>23669</v>
      </c>
      <c r="M362" s="13">
        <v>11002</v>
      </c>
    </row>
    <row r="363" spans="1:13" hidden="1">
      <c r="A363">
        <v>6312</v>
      </c>
      <c r="B363">
        <v>21</v>
      </c>
      <c r="C363" t="s">
        <v>393</v>
      </c>
      <c r="D363">
        <v>2108</v>
      </c>
      <c r="E363" t="s">
        <v>401</v>
      </c>
      <c r="F363">
        <v>0</v>
      </c>
      <c r="G363" t="s">
        <v>42</v>
      </c>
      <c r="H363">
        <v>0</v>
      </c>
      <c r="I363" t="s">
        <v>42</v>
      </c>
      <c r="J363" s="13">
        <v>10076</v>
      </c>
      <c r="K363" s="13">
        <v>10246</v>
      </c>
      <c r="L363" s="14">
        <v>20322</v>
      </c>
      <c r="M363" s="13">
        <v>15638</v>
      </c>
    </row>
    <row r="364" spans="1:13" hidden="1">
      <c r="A364">
        <v>6312</v>
      </c>
      <c r="B364">
        <v>21</v>
      </c>
      <c r="C364" t="s">
        <v>393</v>
      </c>
      <c r="D364">
        <v>2177</v>
      </c>
      <c r="E364" t="s">
        <v>402</v>
      </c>
      <c r="F364">
        <v>0</v>
      </c>
      <c r="G364" t="s">
        <v>42</v>
      </c>
      <c r="H364">
        <v>0</v>
      </c>
      <c r="I364" t="s">
        <v>42</v>
      </c>
      <c r="J364" s="13">
        <v>4611</v>
      </c>
      <c r="K364" s="13">
        <v>4607</v>
      </c>
      <c r="L364" s="14">
        <v>9218</v>
      </c>
      <c r="M364" s="13">
        <v>5885</v>
      </c>
    </row>
    <row r="365" spans="1:13" hidden="1">
      <c r="A365">
        <v>6312</v>
      </c>
      <c r="B365">
        <v>21</v>
      </c>
      <c r="C365" t="s">
        <v>393</v>
      </c>
      <c r="D365">
        <v>2178</v>
      </c>
      <c r="E365" t="s">
        <v>403</v>
      </c>
      <c r="F365">
        <v>0</v>
      </c>
      <c r="G365" t="s">
        <v>42</v>
      </c>
      <c r="H365">
        <v>0</v>
      </c>
      <c r="I365" t="s">
        <v>42</v>
      </c>
      <c r="J365" s="13">
        <v>2237</v>
      </c>
      <c r="K365" s="13">
        <v>2362</v>
      </c>
      <c r="L365" s="14">
        <v>4599</v>
      </c>
      <c r="M365" s="13">
        <v>1925</v>
      </c>
    </row>
    <row r="366" spans="1:13" hidden="1">
      <c r="A366">
        <v>6312</v>
      </c>
      <c r="B366">
        <v>21</v>
      </c>
      <c r="C366" t="s">
        <v>393</v>
      </c>
      <c r="D366">
        <v>2179</v>
      </c>
      <c r="E366" t="s">
        <v>404</v>
      </c>
      <c r="F366">
        <v>0</v>
      </c>
      <c r="G366" t="s">
        <v>42</v>
      </c>
      <c r="H366">
        <v>0</v>
      </c>
      <c r="I366" t="s">
        <v>42</v>
      </c>
      <c r="J366" s="13">
        <v>12460</v>
      </c>
      <c r="K366" s="13">
        <v>12562</v>
      </c>
      <c r="L366" s="14">
        <v>25022</v>
      </c>
      <c r="M366" s="13">
        <v>16938</v>
      </c>
    </row>
    <row r="367" spans="1:13" hidden="1">
      <c r="A367">
        <v>6312</v>
      </c>
      <c r="B367">
        <v>21</v>
      </c>
      <c r="C367" t="s">
        <v>393</v>
      </c>
      <c r="D367">
        <v>2180</v>
      </c>
      <c r="E367" t="s">
        <v>405</v>
      </c>
      <c r="F367">
        <v>0</v>
      </c>
      <c r="G367" t="s">
        <v>42</v>
      </c>
      <c r="H367">
        <v>0</v>
      </c>
      <c r="I367" t="s">
        <v>42</v>
      </c>
      <c r="J367" s="13">
        <v>4128</v>
      </c>
      <c r="K367" s="13">
        <v>4305</v>
      </c>
      <c r="L367" s="14">
        <v>8433</v>
      </c>
      <c r="M367" s="13">
        <v>3329</v>
      </c>
    </row>
    <row r="368" spans="1:13" hidden="1">
      <c r="A368">
        <v>6312</v>
      </c>
      <c r="B368">
        <v>21</v>
      </c>
      <c r="C368" t="s">
        <v>393</v>
      </c>
      <c r="D368">
        <v>2181</v>
      </c>
      <c r="E368" t="s">
        <v>406</v>
      </c>
      <c r="F368">
        <v>0</v>
      </c>
      <c r="G368" t="s">
        <v>42</v>
      </c>
      <c r="H368">
        <v>0</v>
      </c>
      <c r="I368" t="s">
        <v>42</v>
      </c>
      <c r="J368" s="13">
        <v>4688</v>
      </c>
      <c r="K368" s="13">
        <v>4760</v>
      </c>
      <c r="L368" s="14">
        <v>9448</v>
      </c>
      <c r="M368" s="13">
        <v>6773</v>
      </c>
    </row>
    <row r="369" spans="1:13" hidden="1">
      <c r="A369">
        <v>6312</v>
      </c>
      <c r="B369">
        <v>21</v>
      </c>
      <c r="C369" t="s">
        <v>393</v>
      </c>
      <c r="D369">
        <v>2182</v>
      </c>
      <c r="E369" t="s">
        <v>407</v>
      </c>
      <c r="F369">
        <v>0</v>
      </c>
      <c r="G369" t="s">
        <v>42</v>
      </c>
      <c r="H369">
        <v>0</v>
      </c>
      <c r="I369" t="s">
        <v>42</v>
      </c>
      <c r="J369" s="13">
        <v>7095</v>
      </c>
      <c r="K369" s="13">
        <v>7320</v>
      </c>
      <c r="L369" s="14">
        <v>14415</v>
      </c>
      <c r="M369" s="13">
        <v>8481</v>
      </c>
    </row>
    <row r="370" spans="1:13" hidden="1">
      <c r="A370">
        <v>6312</v>
      </c>
      <c r="B370">
        <v>21</v>
      </c>
      <c r="C370" t="s">
        <v>393</v>
      </c>
      <c r="D370">
        <v>2183</v>
      </c>
      <c r="E370" t="s">
        <v>408</v>
      </c>
      <c r="F370">
        <v>0</v>
      </c>
      <c r="G370" t="s">
        <v>42</v>
      </c>
      <c r="H370">
        <v>0</v>
      </c>
      <c r="I370" t="s">
        <v>42</v>
      </c>
      <c r="J370" s="13">
        <v>6706</v>
      </c>
      <c r="K370" s="13">
        <v>6872</v>
      </c>
      <c r="L370" s="14">
        <v>13578</v>
      </c>
      <c r="M370" s="13">
        <v>11623</v>
      </c>
    </row>
    <row r="371" spans="1:13" hidden="1">
      <c r="A371">
        <v>6312</v>
      </c>
      <c r="B371">
        <v>21</v>
      </c>
      <c r="C371" t="s">
        <v>393</v>
      </c>
      <c r="D371">
        <v>2184</v>
      </c>
      <c r="E371" t="s">
        <v>409</v>
      </c>
      <c r="F371">
        <v>0</v>
      </c>
      <c r="G371" t="s">
        <v>42</v>
      </c>
      <c r="H371">
        <v>0</v>
      </c>
      <c r="I371" t="s">
        <v>42</v>
      </c>
      <c r="J371" s="13">
        <v>5309</v>
      </c>
      <c r="K371" s="13">
        <v>5313</v>
      </c>
      <c r="L371" s="14">
        <v>10622</v>
      </c>
      <c r="M371" s="13">
        <v>8035</v>
      </c>
    </row>
    <row r="372" spans="1:13" hidden="1">
      <c r="A372">
        <v>6312</v>
      </c>
      <c r="B372">
        <v>21</v>
      </c>
      <c r="C372" t="s">
        <v>393</v>
      </c>
      <c r="D372">
        <v>2185</v>
      </c>
      <c r="E372" t="s">
        <v>410</v>
      </c>
      <c r="F372">
        <v>0</v>
      </c>
      <c r="G372" t="s">
        <v>42</v>
      </c>
      <c r="H372">
        <v>0</v>
      </c>
      <c r="I372" t="s">
        <v>42</v>
      </c>
      <c r="J372" s="13">
        <v>2629</v>
      </c>
      <c r="K372" s="13">
        <v>2936</v>
      </c>
      <c r="L372" s="14">
        <v>5565</v>
      </c>
      <c r="M372" s="13">
        <v>4522</v>
      </c>
    </row>
    <row r="373" spans="1:13" hidden="1">
      <c r="A373">
        <v>6312</v>
      </c>
      <c r="B373">
        <v>21</v>
      </c>
      <c r="C373" t="s">
        <v>393</v>
      </c>
      <c r="D373">
        <v>2186</v>
      </c>
      <c r="E373" t="s">
        <v>411</v>
      </c>
      <c r="F373">
        <v>0</v>
      </c>
      <c r="G373" t="s">
        <v>42</v>
      </c>
      <c r="H373">
        <v>0</v>
      </c>
      <c r="I373" t="s">
        <v>42</v>
      </c>
      <c r="J373">
        <v>345</v>
      </c>
      <c r="K373">
        <v>350</v>
      </c>
      <c r="L373" s="15">
        <v>695</v>
      </c>
      <c r="M373">
        <v>433</v>
      </c>
    </row>
    <row r="374" spans="1:13" hidden="1">
      <c r="A374">
        <v>6312</v>
      </c>
      <c r="B374">
        <v>21</v>
      </c>
      <c r="C374" t="s">
        <v>393</v>
      </c>
      <c r="D374">
        <v>2187</v>
      </c>
      <c r="E374" t="s">
        <v>412</v>
      </c>
      <c r="F374">
        <v>0</v>
      </c>
      <c r="G374" t="s">
        <v>42</v>
      </c>
      <c r="H374">
        <v>0</v>
      </c>
      <c r="I374" t="s">
        <v>42</v>
      </c>
      <c r="J374" s="13">
        <v>1568</v>
      </c>
      <c r="K374" s="13">
        <v>1756</v>
      </c>
      <c r="L374" s="14">
        <v>3324</v>
      </c>
      <c r="M374" s="13">
        <v>2022</v>
      </c>
    </row>
    <row r="375" spans="1:13" hidden="1">
      <c r="A375">
        <v>6312</v>
      </c>
      <c r="B375">
        <v>21</v>
      </c>
      <c r="C375" t="s">
        <v>393</v>
      </c>
      <c r="D375">
        <v>2188</v>
      </c>
      <c r="E375" t="s">
        <v>413</v>
      </c>
      <c r="F375">
        <v>0</v>
      </c>
      <c r="G375" t="s">
        <v>42</v>
      </c>
      <c r="H375">
        <v>0</v>
      </c>
      <c r="I375" t="s">
        <v>42</v>
      </c>
      <c r="J375" s="13">
        <v>1855</v>
      </c>
      <c r="K375" s="13">
        <v>1893</v>
      </c>
      <c r="L375" s="14">
        <v>3748</v>
      </c>
      <c r="M375" s="13">
        <v>2230</v>
      </c>
    </row>
    <row r="376" spans="1:13" hidden="1">
      <c r="A376">
        <v>6312</v>
      </c>
      <c r="B376">
        <v>21</v>
      </c>
      <c r="C376" t="s">
        <v>393</v>
      </c>
      <c r="D376">
        <v>2189</v>
      </c>
      <c r="E376" t="s">
        <v>414</v>
      </c>
      <c r="F376">
        <v>0</v>
      </c>
      <c r="G376" t="s">
        <v>42</v>
      </c>
      <c r="H376">
        <v>0</v>
      </c>
      <c r="I376" t="s">
        <v>42</v>
      </c>
      <c r="J376" s="13">
        <v>7148</v>
      </c>
      <c r="K376" s="13">
        <v>7838</v>
      </c>
      <c r="L376" s="14">
        <v>14986</v>
      </c>
      <c r="M376" s="13">
        <v>9995</v>
      </c>
    </row>
    <row r="377" spans="1:13" hidden="1">
      <c r="A377">
        <v>6312</v>
      </c>
      <c r="B377">
        <v>21</v>
      </c>
      <c r="C377" t="s">
        <v>393</v>
      </c>
      <c r="D377">
        <v>2190</v>
      </c>
      <c r="E377" t="s">
        <v>415</v>
      </c>
      <c r="F377">
        <v>0</v>
      </c>
      <c r="G377" t="s">
        <v>42</v>
      </c>
      <c r="H377">
        <v>0</v>
      </c>
      <c r="I377" t="s">
        <v>42</v>
      </c>
      <c r="J377" s="13">
        <v>2320</v>
      </c>
      <c r="K377" s="13">
        <v>2489</v>
      </c>
      <c r="L377" s="14">
        <v>4809</v>
      </c>
      <c r="M377" s="13">
        <v>1978</v>
      </c>
    </row>
    <row r="378" spans="1:13" hidden="1">
      <c r="A378">
        <v>6312</v>
      </c>
      <c r="B378">
        <v>21</v>
      </c>
      <c r="C378" t="s">
        <v>393</v>
      </c>
      <c r="D378">
        <v>2191</v>
      </c>
      <c r="E378" t="s">
        <v>416</v>
      </c>
      <c r="F378">
        <v>0</v>
      </c>
      <c r="G378" t="s">
        <v>42</v>
      </c>
      <c r="H378">
        <v>0</v>
      </c>
      <c r="I378" t="s">
        <v>42</v>
      </c>
      <c r="J378" s="13">
        <v>3188</v>
      </c>
      <c r="K378" s="13">
        <v>3451</v>
      </c>
      <c r="L378" s="14">
        <v>6639</v>
      </c>
      <c r="M378" s="13">
        <v>3922</v>
      </c>
    </row>
    <row r="379" spans="1:13" hidden="1">
      <c r="A379">
        <v>6312</v>
      </c>
      <c r="B379">
        <v>21</v>
      </c>
      <c r="C379" t="s">
        <v>393</v>
      </c>
      <c r="D379">
        <v>2192</v>
      </c>
      <c r="E379" t="s">
        <v>417</v>
      </c>
      <c r="F379">
        <v>0</v>
      </c>
      <c r="G379" t="s">
        <v>42</v>
      </c>
      <c r="H379">
        <v>0</v>
      </c>
      <c r="I379" t="s">
        <v>42</v>
      </c>
      <c r="J379" s="13">
        <v>2391</v>
      </c>
      <c r="K379" s="13">
        <v>2447</v>
      </c>
      <c r="L379" s="14">
        <v>4838</v>
      </c>
      <c r="M379" s="13">
        <v>1831</v>
      </c>
    </row>
    <row r="380" spans="1:13" hidden="1">
      <c r="A380">
        <v>6312</v>
      </c>
      <c r="B380">
        <v>21</v>
      </c>
      <c r="C380" t="s">
        <v>393</v>
      </c>
      <c r="D380">
        <v>2193</v>
      </c>
      <c r="E380" t="s">
        <v>418</v>
      </c>
      <c r="F380">
        <v>0</v>
      </c>
      <c r="G380" t="s">
        <v>42</v>
      </c>
      <c r="H380">
        <v>0</v>
      </c>
      <c r="I380" t="s">
        <v>42</v>
      </c>
      <c r="J380" s="13">
        <v>5540</v>
      </c>
      <c r="K380" s="13">
        <v>5711</v>
      </c>
      <c r="L380" s="14">
        <v>11251</v>
      </c>
      <c r="M380" s="13">
        <v>5898</v>
      </c>
    </row>
    <row r="381" spans="1:13" hidden="1">
      <c r="A381">
        <v>6312</v>
      </c>
      <c r="B381">
        <v>21</v>
      </c>
      <c r="C381" t="s">
        <v>393</v>
      </c>
      <c r="D381">
        <v>2194</v>
      </c>
      <c r="E381" t="s">
        <v>419</v>
      </c>
      <c r="F381">
        <v>0</v>
      </c>
      <c r="G381" t="s">
        <v>42</v>
      </c>
      <c r="H381">
        <v>0</v>
      </c>
      <c r="I381" t="s">
        <v>42</v>
      </c>
      <c r="J381" s="13">
        <v>15243</v>
      </c>
      <c r="K381" s="13">
        <v>15939</v>
      </c>
      <c r="L381" s="14">
        <v>31182</v>
      </c>
      <c r="M381" s="13">
        <v>20588</v>
      </c>
    </row>
    <row r="382" spans="1:13" hidden="1">
      <c r="A382">
        <v>6312</v>
      </c>
      <c r="B382">
        <v>21</v>
      </c>
      <c r="C382" t="s">
        <v>393</v>
      </c>
      <c r="D382">
        <v>2195</v>
      </c>
      <c r="E382" t="s">
        <v>420</v>
      </c>
      <c r="F382">
        <v>0</v>
      </c>
      <c r="G382" t="s">
        <v>42</v>
      </c>
      <c r="H382">
        <v>0</v>
      </c>
      <c r="I382" t="s">
        <v>42</v>
      </c>
      <c r="J382" s="13">
        <v>8461</v>
      </c>
      <c r="K382" s="13">
        <v>9308</v>
      </c>
      <c r="L382" s="14">
        <v>17769</v>
      </c>
      <c r="M382" s="13">
        <v>11923</v>
      </c>
    </row>
    <row r="383" spans="1:13" hidden="1">
      <c r="A383">
        <v>6312</v>
      </c>
      <c r="B383">
        <v>21</v>
      </c>
      <c r="C383" t="s">
        <v>393</v>
      </c>
      <c r="D383">
        <v>2196</v>
      </c>
      <c r="E383" t="s">
        <v>421</v>
      </c>
      <c r="F383">
        <v>0</v>
      </c>
      <c r="G383" t="s">
        <v>42</v>
      </c>
      <c r="H383">
        <v>0</v>
      </c>
      <c r="I383" t="s">
        <v>42</v>
      </c>
      <c r="J383" s="13">
        <v>3417</v>
      </c>
      <c r="K383" s="13">
        <v>3683</v>
      </c>
      <c r="L383" s="14">
        <v>7100</v>
      </c>
      <c r="M383" s="13">
        <v>3279</v>
      </c>
    </row>
    <row r="384" spans="1:13" hidden="1">
      <c r="A384">
        <v>6312</v>
      </c>
      <c r="B384">
        <v>21</v>
      </c>
      <c r="C384" t="s">
        <v>393</v>
      </c>
      <c r="D384">
        <v>2197</v>
      </c>
      <c r="E384" t="s">
        <v>422</v>
      </c>
      <c r="F384">
        <v>0</v>
      </c>
      <c r="G384" t="s">
        <v>42</v>
      </c>
      <c r="H384">
        <v>0</v>
      </c>
      <c r="I384" t="s">
        <v>42</v>
      </c>
      <c r="J384" s="13">
        <v>36084</v>
      </c>
      <c r="K384" s="13">
        <v>35848</v>
      </c>
      <c r="L384" s="14">
        <v>71932</v>
      </c>
      <c r="M384" s="13">
        <v>59696</v>
      </c>
    </row>
    <row r="385" spans="1:13" hidden="1">
      <c r="A385">
        <v>6312</v>
      </c>
      <c r="B385">
        <v>21</v>
      </c>
      <c r="C385" t="s">
        <v>393</v>
      </c>
      <c r="D385">
        <v>2198</v>
      </c>
      <c r="E385" t="s">
        <v>423</v>
      </c>
      <c r="F385">
        <v>0</v>
      </c>
      <c r="G385" t="s">
        <v>42</v>
      </c>
      <c r="H385">
        <v>0</v>
      </c>
      <c r="I385" t="s">
        <v>42</v>
      </c>
      <c r="J385" s="13">
        <v>8879</v>
      </c>
      <c r="K385" s="13">
        <v>9793</v>
      </c>
      <c r="L385" s="14">
        <v>18672</v>
      </c>
      <c r="M385" s="13">
        <v>11600</v>
      </c>
    </row>
    <row r="386" spans="1:13" hidden="1">
      <c r="A386">
        <v>6312</v>
      </c>
      <c r="B386">
        <v>21</v>
      </c>
      <c r="C386" t="s">
        <v>393</v>
      </c>
      <c r="D386">
        <v>2199</v>
      </c>
      <c r="E386" t="s">
        <v>424</v>
      </c>
      <c r="F386">
        <v>0</v>
      </c>
      <c r="G386" t="s">
        <v>42</v>
      </c>
      <c r="H386">
        <v>0</v>
      </c>
      <c r="I386" t="s">
        <v>42</v>
      </c>
      <c r="J386" s="13">
        <v>29256</v>
      </c>
      <c r="K386" s="13">
        <v>33128</v>
      </c>
      <c r="L386" s="14">
        <v>62384</v>
      </c>
      <c r="M386" s="13">
        <v>37658</v>
      </c>
    </row>
    <row r="387" spans="1:13" hidden="1">
      <c r="A387">
        <v>6312</v>
      </c>
      <c r="B387">
        <v>22</v>
      </c>
      <c r="C387" t="s">
        <v>425</v>
      </c>
      <c r="D387">
        <v>0</v>
      </c>
      <c r="E387" t="s">
        <v>42</v>
      </c>
      <c r="F387">
        <v>0</v>
      </c>
      <c r="G387" t="s">
        <v>42</v>
      </c>
      <c r="H387">
        <v>0</v>
      </c>
      <c r="I387" t="s">
        <v>42</v>
      </c>
      <c r="J387" s="13">
        <v>262027</v>
      </c>
      <c r="K387" s="13">
        <v>273532</v>
      </c>
      <c r="L387" s="14">
        <v>535559</v>
      </c>
      <c r="M387" s="13">
        <v>243727</v>
      </c>
    </row>
    <row r="388" spans="1:13" hidden="1">
      <c r="A388">
        <v>6312</v>
      </c>
      <c r="B388">
        <v>22</v>
      </c>
      <c r="C388" t="s">
        <v>425</v>
      </c>
      <c r="D388">
        <v>2201</v>
      </c>
      <c r="E388" t="s">
        <v>426</v>
      </c>
      <c r="F388">
        <v>0</v>
      </c>
      <c r="G388" t="s">
        <v>42</v>
      </c>
      <c r="H388">
        <v>0</v>
      </c>
      <c r="I388" t="s">
        <v>42</v>
      </c>
      <c r="J388" s="13">
        <v>22092</v>
      </c>
      <c r="K388" s="13">
        <v>24365</v>
      </c>
      <c r="L388" s="14">
        <v>46457</v>
      </c>
      <c r="M388" s="13">
        <v>21762</v>
      </c>
    </row>
    <row r="389" spans="1:13" hidden="1">
      <c r="A389">
        <v>6312</v>
      </c>
      <c r="B389">
        <v>22</v>
      </c>
      <c r="C389" t="s">
        <v>425</v>
      </c>
      <c r="D389">
        <v>2202</v>
      </c>
      <c r="E389" t="s">
        <v>427</v>
      </c>
      <c r="F389">
        <v>0</v>
      </c>
      <c r="G389" t="s">
        <v>42</v>
      </c>
      <c r="H389">
        <v>0</v>
      </c>
      <c r="I389" t="s">
        <v>42</v>
      </c>
      <c r="J389" s="13">
        <v>12537</v>
      </c>
      <c r="K389" s="13">
        <v>12883</v>
      </c>
      <c r="L389" s="14">
        <v>25420</v>
      </c>
      <c r="M389" s="13">
        <v>10040</v>
      </c>
    </row>
    <row r="390" spans="1:13" hidden="1">
      <c r="A390">
        <v>6312</v>
      </c>
      <c r="B390">
        <v>22</v>
      </c>
      <c r="C390" t="s">
        <v>425</v>
      </c>
      <c r="D390">
        <v>2203</v>
      </c>
      <c r="E390" t="s">
        <v>428</v>
      </c>
      <c r="F390">
        <v>0</v>
      </c>
      <c r="G390" t="s">
        <v>42</v>
      </c>
      <c r="H390">
        <v>0</v>
      </c>
      <c r="I390" t="s">
        <v>42</v>
      </c>
      <c r="J390" s="13">
        <v>23355</v>
      </c>
      <c r="K390" s="13">
        <v>24439</v>
      </c>
      <c r="L390" s="14">
        <v>47794</v>
      </c>
      <c r="M390" s="13">
        <v>17881</v>
      </c>
    </row>
    <row r="391" spans="1:13" hidden="1">
      <c r="A391">
        <v>6312</v>
      </c>
      <c r="B391">
        <v>22</v>
      </c>
      <c r="C391" t="s">
        <v>425</v>
      </c>
      <c r="D391">
        <v>2204</v>
      </c>
      <c r="E391" t="s">
        <v>429</v>
      </c>
      <c r="F391">
        <v>0</v>
      </c>
      <c r="G391" t="s">
        <v>42</v>
      </c>
      <c r="H391">
        <v>0</v>
      </c>
      <c r="I391" t="s">
        <v>42</v>
      </c>
      <c r="J391" s="13">
        <v>10880</v>
      </c>
      <c r="K391" s="13">
        <v>10296</v>
      </c>
      <c r="L391" s="14">
        <v>21176</v>
      </c>
      <c r="M391" s="13">
        <v>8487</v>
      </c>
    </row>
    <row r="392" spans="1:13" hidden="1">
      <c r="A392">
        <v>6312</v>
      </c>
      <c r="B392">
        <v>22</v>
      </c>
      <c r="C392" t="s">
        <v>425</v>
      </c>
      <c r="D392">
        <v>2205</v>
      </c>
      <c r="E392" t="s">
        <v>430</v>
      </c>
      <c r="F392">
        <v>0</v>
      </c>
      <c r="G392" t="s">
        <v>42</v>
      </c>
      <c r="H392">
        <v>0</v>
      </c>
      <c r="I392" t="s">
        <v>42</v>
      </c>
      <c r="J392" s="13">
        <v>15127</v>
      </c>
      <c r="K392" s="13">
        <v>15474</v>
      </c>
      <c r="L392" s="14">
        <v>30601</v>
      </c>
      <c r="M392" s="13">
        <v>13275</v>
      </c>
    </row>
    <row r="393" spans="1:13" hidden="1">
      <c r="A393">
        <v>6312</v>
      </c>
      <c r="B393">
        <v>22</v>
      </c>
      <c r="C393" t="s">
        <v>425</v>
      </c>
      <c r="D393">
        <v>2206</v>
      </c>
      <c r="E393" t="s">
        <v>431</v>
      </c>
      <c r="F393">
        <v>0</v>
      </c>
      <c r="G393" t="s">
        <v>42</v>
      </c>
      <c r="H393">
        <v>0</v>
      </c>
      <c r="I393" t="s">
        <v>42</v>
      </c>
      <c r="J393" s="13">
        <v>6929</v>
      </c>
      <c r="K393" s="13">
        <v>7304</v>
      </c>
      <c r="L393" s="14">
        <v>14233</v>
      </c>
      <c r="M393" s="13">
        <v>5300</v>
      </c>
    </row>
    <row r="394" spans="1:13" hidden="1">
      <c r="A394">
        <v>6312</v>
      </c>
      <c r="B394">
        <v>22</v>
      </c>
      <c r="C394" t="s">
        <v>425</v>
      </c>
      <c r="D394">
        <v>2207</v>
      </c>
      <c r="E394" t="s">
        <v>432</v>
      </c>
      <c r="F394">
        <v>0</v>
      </c>
      <c r="G394" t="s">
        <v>42</v>
      </c>
      <c r="H394">
        <v>0</v>
      </c>
      <c r="I394" t="s">
        <v>42</v>
      </c>
      <c r="J394" s="13">
        <v>18909</v>
      </c>
      <c r="K394" s="13">
        <v>18548</v>
      </c>
      <c r="L394" s="14">
        <v>37457</v>
      </c>
      <c r="M394" s="13">
        <v>14953</v>
      </c>
    </row>
    <row r="395" spans="1:13" hidden="1">
      <c r="A395">
        <v>6312</v>
      </c>
      <c r="B395">
        <v>22</v>
      </c>
      <c r="C395" t="s">
        <v>425</v>
      </c>
      <c r="D395">
        <v>2208</v>
      </c>
      <c r="E395" t="s">
        <v>433</v>
      </c>
      <c r="F395">
        <v>0</v>
      </c>
      <c r="G395" t="s">
        <v>42</v>
      </c>
      <c r="H395">
        <v>0</v>
      </c>
      <c r="I395" t="s">
        <v>42</v>
      </c>
      <c r="J395" s="13">
        <v>21275</v>
      </c>
      <c r="K395" s="13">
        <v>21052</v>
      </c>
      <c r="L395" s="14">
        <v>42327</v>
      </c>
      <c r="M395" s="13">
        <v>20687</v>
      </c>
    </row>
    <row r="396" spans="1:13" hidden="1">
      <c r="A396">
        <v>6312</v>
      </c>
      <c r="B396">
        <v>22</v>
      </c>
      <c r="C396" t="s">
        <v>425</v>
      </c>
      <c r="D396">
        <v>2209</v>
      </c>
      <c r="E396" t="s">
        <v>434</v>
      </c>
      <c r="F396">
        <v>0</v>
      </c>
      <c r="G396" t="s">
        <v>42</v>
      </c>
      <c r="H396">
        <v>0</v>
      </c>
      <c r="I396" t="s">
        <v>42</v>
      </c>
      <c r="J396" s="13">
        <v>14917</v>
      </c>
      <c r="K396" s="13">
        <v>15879</v>
      </c>
      <c r="L396" s="14">
        <v>30796</v>
      </c>
      <c r="M396" s="13">
        <v>11891</v>
      </c>
    </row>
    <row r="397" spans="1:13" hidden="1">
      <c r="A397">
        <v>6312</v>
      </c>
      <c r="B397">
        <v>22</v>
      </c>
      <c r="C397" t="s">
        <v>425</v>
      </c>
      <c r="D397">
        <v>2210</v>
      </c>
      <c r="E397" t="s">
        <v>435</v>
      </c>
      <c r="F397">
        <v>0</v>
      </c>
      <c r="G397" t="s">
        <v>42</v>
      </c>
      <c r="H397">
        <v>0</v>
      </c>
      <c r="I397" t="s">
        <v>42</v>
      </c>
      <c r="J397" s="13">
        <v>6267</v>
      </c>
      <c r="K397" s="13">
        <v>6469</v>
      </c>
      <c r="L397" s="14">
        <v>12736</v>
      </c>
      <c r="M397" s="13">
        <v>5467</v>
      </c>
    </row>
    <row r="398" spans="1:13" hidden="1">
      <c r="A398">
        <v>6312</v>
      </c>
      <c r="B398">
        <v>22</v>
      </c>
      <c r="C398" t="s">
        <v>425</v>
      </c>
      <c r="D398">
        <v>2272</v>
      </c>
      <c r="E398" t="s">
        <v>436</v>
      </c>
      <c r="F398">
        <v>0</v>
      </c>
      <c r="G398" t="s">
        <v>42</v>
      </c>
      <c r="H398">
        <v>0</v>
      </c>
      <c r="I398" t="s">
        <v>42</v>
      </c>
      <c r="J398" s="13">
        <v>3100</v>
      </c>
      <c r="K398" s="13">
        <v>3209</v>
      </c>
      <c r="L398" s="14">
        <v>6309</v>
      </c>
      <c r="M398" s="13">
        <v>2504</v>
      </c>
    </row>
    <row r="399" spans="1:13" hidden="1">
      <c r="A399">
        <v>6312</v>
      </c>
      <c r="B399">
        <v>22</v>
      </c>
      <c r="C399" t="s">
        <v>425</v>
      </c>
      <c r="D399">
        <v>2273</v>
      </c>
      <c r="E399" t="s">
        <v>437</v>
      </c>
      <c r="F399">
        <v>0</v>
      </c>
      <c r="G399" t="s">
        <v>42</v>
      </c>
      <c r="H399">
        <v>0</v>
      </c>
      <c r="I399" t="s">
        <v>42</v>
      </c>
      <c r="J399" s="13">
        <v>2652</v>
      </c>
      <c r="K399" s="13">
        <v>2663</v>
      </c>
      <c r="L399" s="14">
        <v>5315</v>
      </c>
      <c r="M399" s="13">
        <v>2069</v>
      </c>
    </row>
    <row r="400" spans="1:13" hidden="1">
      <c r="A400">
        <v>6312</v>
      </c>
      <c r="B400">
        <v>22</v>
      </c>
      <c r="C400" t="s">
        <v>425</v>
      </c>
      <c r="D400">
        <v>2274</v>
      </c>
      <c r="E400" t="s">
        <v>438</v>
      </c>
      <c r="F400">
        <v>0</v>
      </c>
      <c r="G400" t="s">
        <v>42</v>
      </c>
      <c r="H400">
        <v>0</v>
      </c>
      <c r="I400" t="s">
        <v>42</v>
      </c>
      <c r="J400" s="13">
        <v>5114</v>
      </c>
      <c r="K400" s="13">
        <v>4852</v>
      </c>
      <c r="L400" s="14">
        <v>9966</v>
      </c>
      <c r="M400" s="13">
        <v>3981</v>
      </c>
    </row>
    <row r="401" spans="1:13" hidden="1">
      <c r="A401">
        <v>6312</v>
      </c>
      <c r="B401">
        <v>22</v>
      </c>
      <c r="C401" t="s">
        <v>425</v>
      </c>
      <c r="D401">
        <v>2275</v>
      </c>
      <c r="E401" t="s">
        <v>439</v>
      </c>
      <c r="F401">
        <v>0</v>
      </c>
      <c r="G401" t="s">
        <v>42</v>
      </c>
      <c r="H401">
        <v>0</v>
      </c>
      <c r="I401" t="s">
        <v>42</v>
      </c>
      <c r="J401" s="13">
        <v>2006</v>
      </c>
      <c r="K401" s="13">
        <v>2148</v>
      </c>
      <c r="L401" s="14">
        <v>4154</v>
      </c>
      <c r="M401" s="13">
        <v>1584</v>
      </c>
    </row>
    <row r="402" spans="1:13" hidden="1">
      <c r="A402">
        <v>6312</v>
      </c>
      <c r="B402">
        <v>22</v>
      </c>
      <c r="C402" t="s">
        <v>425</v>
      </c>
      <c r="D402">
        <v>2276</v>
      </c>
      <c r="E402" t="s">
        <v>440</v>
      </c>
      <c r="F402">
        <v>0</v>
      </c>
      <c r="G402" t="s">
        <v>42</v>
      </c>
      <c r="H402">
        <v>0</v>
      </c>
      <c r="I402" t="s">
        <v>42</v>
      </c>
      <c r="J402" s="13">
        <v>2093</v>
      </c>
      <c r="K402" s="13">
        <v>2437</v>
      </c>
      <c r="L402" s="14">
        <v>4530</v>
      </c>
      <c r="M402" s="13">
        <v>2149</v>
      </c>
    </row>
    <row r="403" spans="1:13" hidden="1">
      <c r="A403">
        <v>6312</v>
      </c>
      <c r="B403">
        <v>22</v>
      </c>
      <c r="C403" t="s">
        <v>425</v>
      </c>
      <c r="D403">
        <v>2277</v>
      </c>
      <c r="E403" t="s">
        <v>441</v>
      </c>
      <c r="F403">
        <v>0</v>
      </c>
      <c r="G403" t="s">
        <v>42</v>
      </c>
      <c r="H403">
        <v>0</v>
      </c>
      <c r="I403" t="s">
        <v>42</v>
      </c>
      <c r="J403" s="13">
        <v>3528</v>
      </c>
      <c r="K403" s="13">
        <v>3687</v>
      </c>
      <c r="L403" s="14">
        <v>7215</v>
      </c>
      <c r="M403" s="13">
        <v>2623</v>
      </c>
    </row>
    <row r="404" spans="1:13" hidden="1">
      <c r="A404">
        <v>6312</v>
      </c>
      <c r="B404">
        <v>22</v>
      </c>
      <c r="C404" t="s">
        <v>425</v>
      </c>
      <c r="D404">
        <v>2278</v>
      </c>
      <c r="E404" t="s">
        <v>442</v>
      </c>
      <c r="F404">
        <v>0</v>
      </c>
      <c r="G404" t="s">
        <v>42</v>
      </c>
      <c r="H404">
        <v>0</v>
      </c>
      <c r="I404" t="s">
        <v>42</v>
      </c>
      <c r="J404" s="13">
        <v>2111</v>
      </c>
      <c r="K404" s="13">
        <v>2220</v>
      </c>
      <c r="L404" s="14">
        <v>4331</v>
      </c>
      <c r="M404" s="13">
        <v>1867</v>
      </c>
    </row>
    <row r="405" spans="1:13" hidden="1">
      <c r="A405">
        <v>6312</v>
      </c>
      <c r="B405">
        <v>22</v>
      </c>
      <c r="C405" t="s">
        <v>425</v>
      </c>
      <c r="D405">
        <v>2279</v>
      </c>
      <c r="E405" t="s">
        <v>443</v>
      </c>
      <c r="F405">
        <v>0</v>
      </c>
      <c r="G405" t="s">
        <v>42</v>
      </c>
      <c r="H405">
        <v>0</v>
      </c>
      <c r="I405" t="s">
        <v>42</v>
      </c>
      <c r="J405" s="13">
        <v>2321</v>
      </c>
      <c r="K405" s="13">
        <v>2269</v>
      </c>
      <c r="L405" s="14">
        <v>4590</v>
      </c>
      <c r="M405" s="13">
        <v>1814</v>
      </c>
    </row>
    <row r="406" spans="1:13" hidden="1">
      <c r="A406">
        <v>6312</v>
      </c>
      <c r="B406">
        <v>22</v>
      </c>
      <c r="C406" t="s">
        <v>425</v>
      </c>
      <c r="D406">
        <v>2280</v>
      </c>
      <c r="E406" t="s">
        <v>444</v>
      </c>
      <c r="F406">
        <v>0</v>
      </c>
      <c r="G406" t="s">
        <v>42</v>
      </c>
      <c r="H406">
        <v>0</v>
      </c>
      <c r="I406" t="s">
        <v>42</v>
      </c>
      <c r="J406" s="13">
        <v>7930</v>
      </c>
      <c r="K406" s="13">
        <v>8712</v>
      </c>
      <c r="L406" s="14">
        <v>16642</v>
      </c>
      <c r="M406" s="13">
        <v>7979</v>
      </c>
    </row>
    <row r="407" spans="1:13" hidden="1">
      <c r="A407">
        <v>6312</v>
      </c>
      <c r="B407">
        <v>22</v>
      </c>
      <c r="C407" t="s">
        <v>425</v>
      </c>
      <c r="D407">
        <v>2281</v>
      </c>
      <c r="E407" t="s">
        <v>445</v>
      </c>
      <c r="F407">
        <v>0</v>
      </c>
      <c r="G407" t="s">
        <v>42</v>
      </c>
      <c r="H407">
        <v>0</v>
      </c>
      <c r="I407" t="s">
        <v>42</v>
      </c>
      <c r="J407" s="13">
        <v>2300</v>
      </c>
      <c r="K407" s="13">
        <v>2074</v>
      </c>
      <c r="L407" s="14">
        <v>4374</v>
      </c>
      <c r="M407" s="13">
        <v>2511</v>
      </c>
    </row>
    <row r="408" spans="1:13" hidden="1">
      <c r="A408">
        <v>6312</v>
      </c>
      <c r="B408">
        <v>22</v>
      </c>
      <c r="C408" t="s">
        <v>425</v>
      </c>
      <c r="D408">
        <v>2282</v>
      </c>
      <c r="E408" t="s">
        <v>446</v>
      </c>
      <c r="F408">
        <v>0</v>
      </c>
      <c r="G408" t="s">
        <v>42</v>
      </c>
      <c r="H408">
        <v>0</v>
      </c>
      <c r="I408" t="s">
        <v>42</v>
      </c>
      <c r="J408" s="13">
        <v>3620</v>
      </c>
      <c r="K408" s="13">
        <v>3897</v>
      </c>
      <c r="L408" s="14">
        <v>7517</v>
      </c>
      <c r="M408" s="13">
        <v>4128</v>
      </c>
    </row>
    <row r="409" spans="1:13" hidden="1">
      <c r="A409">
        <v>6312</v>
      </c>
      <c r="B409">
        <v>22</v>
      </c>
      <c r="C409" t="s">
        <v>425</v>
      </c>
      <c r="D409">
        <v>2283</v>
      </c>
      <c r="E409" t="s">
        <v>447</v>
      </c>
      <c r="F409">
        <v>0</v>
      </c>
      <c r="G409" t="s">
        <v>42</v>
      </c>
      <c r="H409">
        <v>0</v>
      </c>
      <c r="I409" t="s">
        <v>42</v>
      </c>
      <c r="J409" s="13">
        <v>8260</v>
      </c>
      <c r="K409" s="13">
        <v>8113</v>
      </c>
      <c r="L409" s="14">
        <v>16373</v>
      </c>
      <c r="M409" s="13">
        <v>6030</v>
      </c>
    </row>
    <row r="410" spans="1:13" hidden="1">
      <c r="A410">
        <v>6312</v>
      </c>
      <c r="B410">
        <v>22</v>
      </c>
      <c r="C410" t="s">
        <v>425</v>
      </c>
      <c r="D410">
        <v>2284</v>
      </c>
      <c r="E410" t="s">
        <v>448</v>
      </c>
      <c r="F410">
        <v>0</v>
      </c>
      <c r="G410" t="s">
        <v>42</v>
      </c>
      <c r="H410">
        <v>0</v>
      </c>
      <c r="I410" t="s">
        <v>42</v>
      </c>
      <c r="J410" s="13">
        <v>1686</v>
      </c>
      <c r="K410" s="13">
        <v>1844</v>
      </c>
      <c r="L410" s="14">
        <v>3530</v>
      </c>
      <c r="M410" s="13">
        <v>1959</v>
      </c>
    </row>
    <row r="411" spans="1:13" hidden="1">
      <c r="A411">
        <v>6312</v>
      </c>
      <c r="B411">
        <v>22</v>
      </c>
      <c r="C411" t="s">
        <v>425</v>
      </c>
      <c r="D411">
        <v>2285</v>
      </c>
      <c r="E411" t="s">
        <v>449</v>
      </c>
      <c r="F411">
        <v>0</v>
      </c>
      <c r="G411" t="s">
        <v>42</v>
      </c>
      <c r="H411">
        <v>0</v>
      </c>
      <c r="I411" t="s">
        <v>42</v>
      </c>
      <c r="J411" s="13">
        <v>5602</v>
      </c>
      <c r="K411" s="13">
        <v>5724</v>
      </c>
      <c r="L411" s="14">
        <v>11326</v>
      </c>
      <c r="M411" s="13">
        <v>6318</v>
      </c>
    </row>
    <row r="412" spans="1:13" hidden="1">
      <c r="A412">
        <v>6312</v>
      </c>
      <c r="B412">
        <v>22</v>
      </c>
      <c r="C412" t="s">
        <v>425</v>
      </c>
      <c r="D412">
        <v>2286</v>
      </c>
      <c r="E412" t="s">
        <v>450</v>
      </c>
      <c r="F412">
        <v>0</v>
      </c>
      <c r="G412" t="s">
        <v>42</v>
      </c>
      <c r="H412">
        <v>0</v>
      </c>
      <c r="I412" t="s">
        <v>42</v>
      </c>
      <c r="J412" s="13">
        <v>3320</v>
      </c>
      <c r="K412" s="13">
        <v>3756</v>
      </c>
      <c r="L412" s="14">
        <v>7076</v>
      </c>
      <c r="M412" s="13">
        <v>3086</v>
      </c>
    </row>
    <row r="413" spans="1:13" hidden="1">
      <c r="A413">
        <v>6312</v>
      </c>
      <c r="B413">
        <v>22</v>
      </c>
      <c r="C413" t="s">
        <v>425</v>
      </c>
      <c r="D413">
        <v>2287</v>
      </c>
      <c r="E413" t="s">
        <v>451</v>
      </c>
      <c r="F413">
        <v>0</v>
      </c>
      <c r="G413" t="s">
        <v>42</v>
      </c>
      <c r="H413">
        <v>0</v>
      </c>
      <c r="I413" t="s">
        <v>42</v>
      </c>
      <c r="J413" s="13">
        <v>4281</v>
      </c>
      <c r="K413" s="13">
        <v>4515</v>
      </c>
      <c r="L413" s="14">
        <v>8796</v>
      </c>
      <c r="M413" s="13">
        <v>3406</v>
      </c>
    </row>
    <row r="414" spans="1:13" hidden="1">
      <c r="A414">
        <v>6312</v>
      </c>
      <c r="B414">
        <v>22</v>
      </c>
      <c r="C414" t="s">
        <v>425</v>
      </c>
      <c r="D414">
        <v>2288</v>
      </c>
      <c r="E414" t="s">
        <v>452</v>
      </c>
      <c r="F414">
        <v>0</v>
      </c>
      <c r="G414" t="s">
        <v>42</v>
      </c>
      <c r="H414">
        <v>0</v>
      </c>
      <c r="I414" t="s">
        <v>42</v>
      </c>
      <c r="J414">
        <v>808</v>
      </c>
      <c r="K414">
        <v>914</v>
      </c>
      <c r="L414" s="14">
        <v>1722</v>
      </c>
      <c r="M414" s="13">
        <v>1025</v>
      </c>
    </row>
    <row r="415" spans="1:13" hidden="1">
      <c r="A415">
        <v>6312</v>
      </c>
      <c r="B415">
        <v>22</v>
      </c>
      <c r="C415" t="s">
        <v>425</v>
      </c>
      <c r="D415">
        <v>2289</v>
      </c>
      <c r="E415" t="s">
        <v>453</v>
      </c>
      <c r="F415">
        <v>0</v>
      </c>
      <c r="G415" t="s">
        <v>42</v>
      </c>
      <c r="H415">
        <v>0</v>
      </c>
      <c r="I415" t="s">
        <v>42</v>
      </c>
      <c r="J415" s="13">
        <v>4908</v>
      </c>
      <c r="K415" s="13">
        <v>4203</v>
      </c>
      <c r="L415" s="14">
        <v>9111</v>
      </c>
      <c r="M415" s="13">
        <v>4209</v>
      </c>
    </row>
    <row r="416" spans="1:13" hidden="1">
      <c r="A416">
        <v>6312</v>
      </c>
      <c r="B416">
        <v>22</v>
      </c>
      <c r="C416" t="s">
        <v>425</v>
      </c>
      <c r="D416">
        <v>2290</v>
      </c>
      <c r="E416" t="s">
        <v>454</v>
      </c>
      <c r="F416">
        <v>0</v>
      </c>
      <c r="G416" t="s">
        <v>42</v>
      </c>
      <c r="H416">
        <v>0</v>
      </c>
      <c r="I416" t="s">
        <v>42</v>
      </c>
      <c r="J416" s="13">
        <v>1783</v>
      </c>
      <c r="K416" s="13">
        <v>1994</v>
      </c>
      <c r="L416" s="14">
        <v>3777</v>
      </c>
      <c r="M416" s="13">
        <v>2141</v>
      </c>
    </row>
    <row r="417" spans="1:13" hidden="1">
      <c r="A417">
        <v>6312</v>
      </c>
      <c r="B417">
        <v>22</v>
      </c>
      <c r="C417" t="s">
        <v>425</v>
      </c>
      <c r="D417">
        <v>2291</v>
      </c>
      <c r="E417" t="s">
        <v>455</v>
      </c>
      <c r="F417">
        <v>0</v>
      </c>
      <c r="G417" t="s">
        <v>42</v>
      </c>
      <c r="H417">
        <v>0</v>
      </c>
      <c r="I417" t="s">
        <v>42</v>
      </c>
      <c r="J417" s="13">
        <v>1444</v>
      </c>
      <c r="K417" s="13">
        <v>1585</v>
      </c>
      <c r="L417" s="14">
        <v>3029</v>
      </c>
      <c r="M417" s="13">
        <v>1646</v>
      </c>
    </row>
    <row r="418" spans="1:13" hidden="1">
      <c r="A418">
        <v>6312</v>
      </c>
      <c r="B418">
        <v>22</v>
      </c>
      <c r="C418" t="s">
        <v>425</v>
      </c>
      <c r="D418">
        <v>2292</v>
      </c>
      <c r="E418" t="s">
        <v>456</v>
      </c>
      <c r="F418">
        <v>0</v>
      </c>
      <c r="G418" t="s">
        <v>42</v>
      </c>
      <c r="H418">
        <v>0</v>
      </c>
      <c r="I418" t="s">
        <v>42</v>
      </c>
      <c r="J418" s="13">
        <v>1064</v>
      </c>
      <c r="K418" s="13">
        <v>1211</v>
      </c>
      <c r="L418" s="14">
        <v>2275</v>
      </c>
      <c r="M418">
        <v>971</v>
      </c>
    </row>
    <row r="419" spans="1:13" hidden="1">
      <c r="A419">
        <v>6312</v>
      </c>
      <c r="B419">
        <v>22</v>
      </c>
      <c r="C419" t="s">
        <v>425</v>
      </c>
      <c r="D419">
        <v>2293</v>
      </c>
      <c r="E419" t="s">
        <v>457</v>
      </c>
      <c r="F419">
        <v>0</v>
      </c>
      <c r="G419" t="s">
        <v>42</v>
      </c>
      <c r="H419">
        <v>0</v>
      </c>
      <c r="I419" t="s">
        <v>42</v>
      </c>
      <c r="J419" s="13">
        <v>4920</v>
      </c>
      <c r="K419" s="13">
        <v>5466</v>
      </c>
      <c r="L419" s="14">
        <v>10386</v>
      </c>
      <c r="M419" s="13">
        <v>6199</v>
      </c>
    </row>
    <row r="420" spans="1:13" hidden="1">
      <c r="A420">
        <v>6312</v>
      </c>
      <c r="B420">
        <v>22</v>
      </c>
      <c r="C420" t="s">
        <v>425</v>
      </c>
      <c r="D420">
        <v>2294</v>
      </c>
      <c r="E420" t="s">
        <v>458</v>
      </c>
      <c r="F420">
        <v>0</v>
      </c>
      <c r="G420" t="s">
        <v>42</v>
      </c>
      <c r="H420">
        <v>0</v>
      </c>
      <c r="I420" t="s">
        <v>42</v>
      </c>
      <c r="J420" s="13">
        <v>2474</v>
      </c>
      <c r="K420" s="13">
        <v>2638</v>
      </c>
      <c r="L420" s="14">
        <v>5112</v>
      </c>
      <c r="M420" s="13">
        <v>2164</v>
      </c>
    </row>
    <row r="421" spans="1:13" hidden="1">
      <c r="A421">
        <v>6312</v>
      </c>
      <c r="B421">
        <v>22</v>
      </c>
      <c r="C421" t="s">
        <v>425</v>
      </c>
      <c r="D421">
        <v>2295</v>
      </c>
      <c r="E421" t="s">
        <v>459</v>
      </c>
      <c r="F421">
        <v>0</v>
      </c>
      <c r="G421" t="s">
        <v>42</v>
      </c>
      <c r="H421">
        <v>0</v>
      </c>
      <c r="I421" t="s">
        <v>42</v>
      </c>
      <c r="J421" s="13">
        <v>6344</v>
      </c>
      <c r="K421" s="13">
        <v>7507</v>
      </c>
      <c r="L421" s="14">
        <v>13851</v>
      </c>
      <c r="M421" s="13">
        <v>10442</v>
      </c>
    </row>
    <row r="422" spans="1:13" hidden="1">
      <c r="A422">
        <v>6312</v>
      </c>
      <c r="B422">
        <v>22</v>
      </c>
      <c r="C422" t="s">
        <v>425</v>
      </c>
      <c r="D422">
        <v>2296</v>
      </c>
      <c r="E422" t="s">
        <v>460</v>
      </c>
      <c r="F422">
        <v>0</v>
      </c>
      <c r="G422" t="s">
        <v>42</v>
      </c>
      <c r="H422">
        <v>0</v>
      </c>
      <c r="I422" t="s">
        <v>42</v>
      </c>
      <c r="J422" s="13">
        <v>5784</v>
      </c>
      <c r="K422" s="13">
        <v>6486</v>
      </c>
      <c r="L422" s="14">
        <v>12270</v>
      </c>
      <c r="M422" s="13">
        <v>7783</v>
      </c>
    </row>
    <row r="423" spans="1:13" hidden="1">
      <c r="A423">
        <v>6312</v>
      </c>
      <c r="B423">
        <v>22</v>
      </c>
      <c r="C423" t="s">
        <v>425</v>
      </c>
      <c r="D423">
        <v>2297</v>
      </c>
      <c r="E423" t="s">
        <v>461</v>
      </c>
      <c r="F423">
        <v>0</v>
      </c>
      <c r="G423" t="s">
        <v>42</v>
      </c>
      <c r="H423">
        <v>0</v>
      </c>
      <c r="I423" t="s">
        <v>42</v>
      </c>
      <c r="J423" s="13">
        <v>5038</v>
      </c>
      <c r="K423" s="13">
        <v>5697</v>
      </c>
      <c r="L423" s="14">
        <v>10735</v>
      </c>
      <c r="M423" s="13">
        <v>4271</v>
      </c>
    </row>
    <row r="424" spans="1:13" hidden="1">
      <c r="A424">
        <v>6312</v>
      </c>
      <c r="B424">
        <v>22</v>
      </c>
      <c r="C424" t="s">
        <v>425</v>
      </c>
      <c r="D424">
        <v>2298</v>
      </c>
      <c r="E424" t="s">
        <v>462</v>
      </c>
      <c r="F424">
        <v>0</v>
      </c>
      <c r="G424" t="s">
        <v>42</v>
      </c>
      <c r="H424">
        <v>0</v>
      </c>
      <c r="I424" t="s">
        <v>42</v>
      </c>
      <c r="J424" s="13">
        <v>4724</v>
      </c>
      <c r="K424" s="13">
        <v>5406</v>
      </c>
      <c r="L424" s="14">
        <v>10130</v>
      </c>
      <c r="M424" s="13">
        <v>4549</v>
      </c>
    </row>
    <row r="425" spans="1:13" hidden="1">
      <c r="A425">
        <v>6312</v>
      </c>
      <c r="B425">
        <v>22</v>
      </c>
      <c r="C425" t="s">
        <v>425</v>
      </c>
      <c r="D425">
        <v>2299</v>
      </c>
      <c r="E425" t="s">
        <v>463</v>
      </c>
      <c r="F425">
        <v>0</v>
      </c>
      <c r="G425" t="s">
        <v>42</v>
      </c>
      <c r="H425">
        <v>0</v>
      </c>
      <c r="I425" t="s">
        <v>42</v>
      </c>
      <c r="J425" s="13">
        <v>10524</v>
      </c>
      <c r="K425" s="13">
        <v>11596</v>
      </c>
      <c r="L425" s="14">
        <v>22120</v>
      </c>
      <c r="M425" s="13">
        <v>14576</v>
      </c>
    </row>
    <row r="426" spans="1:13" hidden="1">
      <c r="A426">
        <v>6312</v>
      </c>
      <c r="B426">
        <v>23</v>
      </c>
      <c r="C426" t="s">
        <v>464</v>
      </c>
      <c r="D426">
        <v>0</v>
      </c>
      <c r="E426" t="s">
        <v>42</v>
      </c>
      <c r="F426">
        <v>0</v>
      </c>
      <c r="G426" t="s">
        <v>42</v>
      </c>
      <c r="H426">
        <v>0</v>
      </c>
      <c r="I426" t="s">
        <v>42</v>
      </c>
      <c r="J426" s="13">
        <v>113131</v>
      </c>
      <c r="K426" s="13">
        <v>115405</v>
      </c>
      <c r="L426" s="14">
        <v>228536</v>
      </c>
      <c r="M426" s="13">
        <v>108270</v>
      </c>
    </row>
    <row r="427" spans="1:13" hidden="1">
      <c r="A427">
        <v>6312</v>
      </c>
      <c r="B427">
        <v>23</v>
      </c>
      <c r="C427" t="s">
        <v>464</v>
      </c>
      <c r="D427">
        <v>2301</v>
      </c>
      <c r="E427" t="s">
        <v>465</v>
      </c>
      <c r="F427">
        <v>0</v>
      </c>
      <c r="G427" t="s">
        <v>42</v>
      </c>
      <c r="H427">
        <v>0</v>
      </c>
      <c r="I427" t="s">
        <v>42</v>
      </c>
      <c r="J427" s="13">
        <v>36133</v>
      </c>
      <c r="K427" s="13">
        <v>38181</v>
      </c>
      <c r="L427" s="14">
        <v>74314</v>
      </c>
      <c r="M427" s="13">
        <v>35026</v>
      </c>
    </row>
    <row r="428" spans="1:13" hidden="1">
      <c r="A428">
        <v>6312</v>
      </c>
      <c r="B428">
        <v>23</v>
      </c>
      <c r="C428" t="s">
        <v>464</v>
      </c>
      <c r="D428">
        <v>2302</v>
      </c>
      <c r="E428" t="s">
        <v>466</v>
      </c>
      <c r="F428">
        <v>0</v>
      </c>
      <c r="G428" t="s">
        <v>42</v>
      </c>
      <c r="H428">
        <v>0</v>
      </c>
      <c r="I428" t="s">
        <v>42</v>
      </c>
      <c r="J428" s="13">
        <v>7360</v>
      </c>
      <c r="K428" s="13">
        <v>7326</v>
      </c>
      <c r="L428" s="14">
        <v>14686</v>
      </c>
      <c r="M428" s="13">
        <v>5402</v>
      </c>
    </row>
    <row r="429" spans="1:13" hidden="1">
      <c r="A429">
        <v>6312</v>
      </c>
      <c r="B429">
        <v>23</v>
      </c>
      <c r="C429" t="s">
        <v>464</v>
      </c>
      <c r="D429">
        <v>2303</v>
      </c>
      <c r="E429" t="s">
        <v>467</v>
      </c>
      <c r="F429">
        <v>0</v>
      </c>
      <c r="G429" t="s">
        <v>42</v>
      </c>
      <c r="H429">
        <v>0</v>
      </c>
      <c r="I429" t="s">
        <v>42</v>
      </c>
      <c r="J429" s="13">
        <v>19885</v>
      </c>
      <c r="K429" s="13">
        <v>20050</v>
      </c>
      <c r="L429" s="14">
        <v>39935</v>
      </c>
      <c r="M429" s="13">
        <v>17646</v>
      </c>
    </row>
    <row r="430" spans="1:13" hidden="1">
      <c r="A430">
        <v>6312</v>
      </c>
      <c r="B430">
        <v>23</v>
      </c>
      <c r="C430" t="s">
        <v>464</v>
      </c>
      <c r="D430">
        <v>2304</v>
      </c>
      <c r="E430" t="s">
        <v>468</v>
      </c>
      <c r="F430">
        <v>0</v>
      </c>
      <c r="G430" t="s">
        <v>42</v>
      </c>
      <c r="H430">
        <v>0</v>
      </c>
      <c r="I430" t="s">
        <v>42</v>
      </c>
      <c r="J430" s="13">
        <v>9697</v>
      </c>
      <c r="K430" s="13">
        <v>8991</v>
      </c>
      <c r="L430" s="14">
        <v>18688</v>
      </c>
      <c r="M430" s="13">
        <v>7576</v>
      </c>
    </row>
    <row r="431" spans="1:13" hidden="1">
      <c r="A431">
        <v>6312</v>
      </c>
      <c r="B431">
        <v>23</v>
      </c>
      <c r="C431" t="s">
        <v>464</v>
      </c>
      <c r="D431">
        <v>2305</v>
      </c>
      <c r="E431" t="s">
        <v>469</v>
      </c>
      <c r="F431">
        <v>0</v>
      </c>
      <c r="G431" t="s">
        <v>42</v>
      </c>
      <c r="H431">
        <v>0</v>
      </c>
      <c r="I431" t="s">
        <v>42</v>
      </c>
      <c r="J431" s="13">
        <v>6918</v>
      </c>
      <c r="K431" s="13">
        <v>7081</v>
      </c>
      <c r="L431" s="14">
        <v>13999</v>
      </c>
      <c r="M431" s="13">
        <v>5784</v>
      </c>
    </row>
    <row r="432" spans="1:13" hidden="1">
      <c r="A432">
        <v>6312</v>
      </c>
      <c r="B432">
        <v>23</v>
      </c>
      <c r="C432" t="s">
        <v>464</v>
      </c>
      <c r="D432">
        <v>2306</v>
      </c>
      <c r="E432" t="s">
        <v>470</v>
      </c>
      <c r="F432">
        <v>0</v>
      </c>
      <c r="G432" t="s">
        <v>42</v>
      </c>
      <c r="H432">
        <v>0</v>
      </c>
      <c r="I432" t="s">
        <v>42</v>
      </c>
      <c r="J432" s="13">
        <v>1354</v>
      </c>
      <c r="K432" s="13">
        <v>1255</v>
      </c>
      <c r="L432" s="14">
        <v>2609</v>
      </c>
      <c r="M432" s="13">
        <v>2020</v>
      </c>
    </row>
    <row r="433" spans="1:13" hidden="1">
      <c r="A433">
        <v>6312</v>
      </c>
      <c r="B433">
        <v>23</v>
      </c>
      <c r="C433" t="s">
        <v>464</v>
      </c>
      <c r="D433">
        <v>2307</v>
      </c>
      <c r="E433" t="s">
        <v>471</v>
      </c>
      <c r="F433">
        <v>0</v>
      </c>
      <c r="G433" t="s">
        <v>42</v>
      </c>
      <c r="H433">
        <v>0</v>
      </c>
      <c r="I433" t="s">
        <v>42</v>
      </c>
      <c r="J433" s="13">
        <v>4301</v>
      </c>
      <c r="K433" s="13">
        <v>4295</v>
      </c>
      <c r="L433" s="14">
        <v>8596</v>
      </c>
      <c r="M433" s="13">
        <v>5978</v>
      </c>
    </row>
    <row r="434" spans="1:13" hidden="1">
      <c r="A434">
        <v>6312</v>
      </c>
      <c r="B434">
        <v>23</v>
      </c>
      <c r="C434" t="s">
        <v>464</v>
      </c>
      <c r="D434">
        <v>2389</v>
      </c>
      <c r="E434" t="s">
        <v>472</v>
      </c>
      <c r="F434">
        <v>0</v>
      </c>
      <c r="G434" t="s">
        <v>42</v>
      </c>
      <c r="H434">
        <v>0</v>
      </c>
      <c r="I434" t="s">
        <v>42</v>
      </c>
      <c r="J434" s="13">
        <v>1273</v>
      </c>
      <c r="K434" s="13">
        <v>1338</v>
      </c>
      <c r="L434" s="14">
        <v>2611</v>
      </c>
      <c r="M434" s="13">
        <v>1334</v>
      </c>
    </row>
    <row r="435" spans="1:13" hidden="1">
      <c r="A435">
        <v>6312</v>
      </c>
      <c r="B435">
        <v>23</v>
      </c>
      <c r="C435" t="s">
        <v>464</v>
      </c>
      <c r="D435">
        <v>2390</v>
      </c>
      <c r="E435" t="s">
        <v>473</v>
      </c>
      <c r="F435">
        <v>0</v>
      </c>
      <c r="G435" t="s">
        <v>42</v>
      </c>
      <c r="H435">
        <v>0</v>
      </c>
      <c r="I435" t="s">
        <v>42</v>
      </c>
      <c r="J435" s="13">
        <v>3801</v>
      </c>
      <c r="K435" s="13">
        <v>3700</v>
      </c>
      <c r="L435" s="14">
        <v>7501</v>
      </c>
      <c r="M435" s="13">
        <v>3911</v>
      </c>
    </row>
    <row r="436" spans="1:13" hidden="1">
      <c r="A436">
        <v>6312</v>
      </c>
      <c r="B436">
        <v>23</v>
      </c>
      <c r="C436" t="s">
        <v>464</v>
      </c>
      <c r="D436">
        <v>2391</v>
      </c>
      <c r="E436" t="s">
        <v>474</v>
      </c>
      <c r="F436">
        <v>0</v>
      </c>
      <c r="G436" t="s">
        <v>42</v>
      </c>
      <c r="H436">
        <v>0</v>
      </c>
      <c r="I436" t="s">
        <v>42</v>
      </c>
      <c r="J436">
        <v>886</v>
      </c>
      <c r="K436">
        <v>925</v>
      </c>
      <c r="L436" s="14">
        <v>1811</v>
      </c>
      <c r="M436">
        <v>718</v>
      </c>
    </row>
    <row r="437" spans="1:13" hidden="1">
      <c r="A437">
        <v>6312</v>
      </c>
      <c r="B437">
        <v>23</v>
      </c>
      <c r="C437" t="s">
        <v>464</v>
      </c>
      <c r="D437">
        <v>2392</v>
      </c>
      <c r="E437" t="s">
        <v>475</v>
      </c>
      <c r="F437">
        <v>0</v>
      </c>
      <c r="G437" t="s">
        <v>42</v>
      </c>
      <c r="H437">
        <v>0</v>
      </c>
      <c r="I437" t="s">
        <v>42</v>
      </c>
      <c r="J437" s="13">
        <v>1589</v>
      </c>
      <c r="K437" s="13">
        <v>1701</v>
      </c>
      <c r="L437" s="14">
        <v>3290</v>
      </c>
      <c r="M437" s="13">
        <v>1333</v>
      </c>
    </row>
    <row r="438" spans="1:13" hidden="1">
      <c r="A438">
        <v>6312</v>
      </c>
      <c r="B438">
        <v>23</v>
      </c>
      <c r="C438" t="s">
        <v>464</v>
      </c>
      <c r="D438">
        <v>2393</v>
      </c>
      <c r="E438" t="s">
        <v>476</v>
      </c>
      <c r="F438">
        <v>0</v>
      </c>
      <c r="G438" t="s">
        <v>42</v>
      </c>
      <c r="H438">
        <v>0</v>
      </c>
      <c r="I438" t="s">
        <v>42</v>
      </c>
      <c r="J438" s="13">
        <v>4367</v>
      </c>
      <c r="K438" s="13">
        <v>4396</v>
      </c>
      <c r="L438" s="14">
        <v>8763</v>
      </c>
      <c r="M438" s="13">
        <v>5648</v>
      </c>
    </row>
    <row r="439" spans="1:13" hidden="1">
      <c r="A439">
        <v>6312</v>
      </c>
      <c r="B439">
        <v>23</v>
      </c>
      <c r="C439" t="s">
        <v>464</v>
      </c>
      <c r="D439">
        <v>2394</v>
      </c>
      <c r="E439" t="s">
        <v>477</v>
      </c>
      <c r="F439">
        <v>0</v>
      </c>
      <c r="G439" t="s">
        <v>42</v>
      </c>
      <c r="H439">
        <v>0</v>
      </c>
      <c r="I439" t="s">
        <v>42</v>
      </c>
      <c r="J439" s="13">
        <v>1605</v>
      </c>
      <c r="K439" s="13">
        <v>1640</v>
      </c>
      <c r="L439" s="14">
        <v>3245</v>
      </c>
      <c r="M439" s="13">
        <v>2354</v>
      </c>
    </row>
    <row r="440" spans="1:13" hidden="1">
      <c r="A440">
        <v>6312</v>
      </c>
      <c r="B440">
        <v>23</v>
      </c>
      <c r="C440" t="s">
        <v>464</v>
      </c>
      <c r="D440">
        <v>2395</v>
      </c>
      <c r="E440" t="s">
        <v>478</v>
      </c>
      <c r="F440">
        <v>0</v>
      </c>
      <c r="G440" t="s">
        <v>42</v>
      </c>
      <c r="H440">
        <v>0</v>
      </c>
      <c r="I440" t="s">
        <v>42</v>
      </c>
      <c r="J440">
        <v>719</v>
      </c>
      <c r="K440">
        <v>705</v>
      </c>
      <c r="L440" s="14">
        <v>1424</v>
      </c>
      <c r="M440">
        <v>614</v>
      </c>
    </row>
    <row r="441" spans="1:13" hidden="1">
      <c r="A441">
        <v>6312</v>
      </c>
      <c r="B441">
        <v>23</v>
      </c>
      <c r="C441" t="s">
        <v>464</v>
      </c>
      <c r="D441">
        <v>2396</v>
      </c>
      <c r="E441" t="s">
        <v>479</v>
      </c>
      <c r="F441">
        <v>0</v>
      </c>
      <c r="G441" t="s">
        <v>42</v>
      </c>
      <c r="H441">
        <v>0</v>
      </c>
      <c r="I441" t="s">
        <v>42</v>
      </c>
      <c r="J441" s="13">
        <v>2746</v>
      </c>
      <c r="K441" s="13">
        <v>2605</v>
      </c>
      <c r="L441" s="14">
        <v>5351</v>
      </c>
      <c r="M441" s="13">
        <v>1967</v>
      </c>
    </row>
    <row r="442" spans="1:13" hidden="1">
      <c r="A442">
        <v>6312</v>
      </c>
      <c r="B442">
        <v>23</v>
      </c>
      <c r="C442" t="s">
        <v>464</v>
      </c>
      <c r="D442">
        <v>2397</v>
      </c>
      <c r="E442" t="s">
        <v>437</v>
      </c>
      <c r="F442">
        <v>0</v>
      </c>
      <c r="G442" t="s">
        <v>42</v>
      </c>
      <c r="H442">
        <v>0</v>
      </c>
      <c r="I442" t="s">
        <v>42</v>
      </c>
      <c r="J442" s="13">
        <v>2623</v>
      </c>
      <c r="K442" s="13">
        <v>2710</v>
      </c>
      <c r="L442" s="14">
        <v>5333</v>
      </c>
      <c r="M442" s="13">
        <v>2440</v>
      </c>
    </row>
    <row r="443" spans="1:13" hidden="1">
      <c r="A443">
        <v>6312</v>
      </c>
      <c r="B443">
        <v>23</v>
      </c>
      <c r="C443" t="s">
        <v>464</v>
      </c>
      <c r="D443">
        <v>2398</v>
      </c>
      <c r="E443" t="s">
        <v>480</v>
      </c>
      <c r="F443">
        <v>0</v>
      </c>
      <c r="G443" t="s">
        <v>42</v>
      </c>
      <c r="H443">
        <v>0</v>
      </c>
      <c r="I443" t="s">
        <v>42</v>
      </c>
      <c r="J443" s="13">
        <v>3185</v>
      </c>
      <c r="K443" s="13">
        <v>3449</v>
      </c>
      <c r="L443" s="14">
        <v>6634</v>
      </c>
      <c r="M443" s="13">
        <v>2996</v>
      </c>
    </row>
    <row r="444" spans="1:13" hidden="1">
      <c r="A444">
        <v>6312</v>
      </c>
      <c r="B444">
        <v>23</v>
      </c>
      <c r="C444" t="s">
        <v>464</v>
      </c>
      <c r="D444">
        <v>2399</v>
      </c>
      <c r="E444" t="s">
        <v>481</v>
      </c>
      <c r="F444">
        <v>0</v>
      </c>
      <c r="G444" t="s">
        <v>42</v>
      </c>
      <c r="H444">
        <v>0</v>
      </c>
      <c r="I444" t="s">
        <v>42</v>
      </c>
      <c r="J444" s="13">
        <v>4689</v>
      </c>
      <c r="K444" s="13">
        <v>5057</v>
      </c>
      <c r="L444" s="14">
        <v>9746</v>
      </c>
      <c r="M444" s="13">
        <v>5523</v>
      </c>
    </row>
    <row r="445" spans="1:13" hidden="1">
      <c r="A445">
        <v>6312</v>
      </c>
      <c r="B445">
        <v>24</v>
      </c>
      <c r="C445" t="s">
        <v>482</v>
      </c>
      <c r="D445">
        <v>0</v>
      </c>
      <c r="E445" t="s">
        <v>42</v>
      </c>
      <c r="F445">
        <v>0</v>
      </c>
      <c r="G445" t="s">
        <v>42</v>
      </c>
      <c r="H445">
        <v>0</v>
      </c>
      <c r="I445" t="s">
        <v>42</v>
      </c>
      <c r="J445" s="13">
        <v>353442</v>
      </c>
      <c r="K445" s="13">
        <v>367276</v>
      </c>
      <c r="L445" s="14">
        <v>720718</v>
      </c>
      <c r="M445" s="13">
        <v>313586</v>
      </c>
    </row>
    <row r="446" spans="1:13" hidden="1">
      <c r="A446">
        <v>6312</v>
      </c>
      <c r="B446">
        <v>24</v>
      </c>
      <c r="C446" t="s">
        <v>482</v>
      </c>
      <c r="D446">
        <v>2401</v>
      </c>
      <c r="E446" t="s">
        <v>483</v>
      </c>
      <c r="F446">
        <v>0</v>
      </c>
      <c r="G446" t="s">
        <v>42</v>
      </c>
      <c r="H446">
        <v>0</v>
      </c>
      <c r="I446" t="s">
        <v>42</v>
      </c>
      <c r="J446" s="13">
        <v>59968</v>
      </c>
      <c r="K446" s="13">
        <v>62936</v>
      </c>
      <c r="L446" s="14">
        <v>122904</v>
      </c>
      <c r="M446" s="13">
        <v>51158</v>
      </c>
    </row>
    <row r="447" spans="1:13" hidden="1">
      <c r="A447">
        <v>6312</v>
      </c>
      <c r="B447">
        <v>24</v>
      </c>
      <c r="C447" t="s">
        <v>482</v>
      </c>
      <c r="D447">
        <v>2402</v>
      </c>
      <c r="E447" t="s">
        <v>484</v>
      </c>
      <c r="F447">
        <v>0</v>
      </c>
      <c r="G447" t="s">
        <v>42</v>
      </c>
      <c r="H447">
        <v>0</v>
      </c>
      <c r="I447" t="s">
        <v>42</v>
      </c>
      <c r="J447" s="13">
        <v>14828</v>
      </c>
      <c r="K447" s="13">
        <v>15735</v>
      </c>
      <c r="L447" s="14">
        <v>30563</v>
      </c>
      <c r="M447" s="13">
        <v>12527</v>
      </c>
    </row>
    <row r="448" spans="1:13" hidden="1">
      <c r="A448">
        <v>6312</v>
      </c>
      <c r="B448">
        <v>24</v>
      </c>
      <c r="C448" t="s">
        <v>482</v>
      </c>
      <c r="D448">
        <v>2403</v>
      </c>
      <c r="E448" t="s">
        <v>485</v>
      </c>
      <c r="F448">
        <v>0</v>
      </c>
      <c r="G448" t="s">
        <v>42</v>
      </c>
      <c r="H448">
        <v>0</v>
      </c>
      <c r="I448" t="s">
        <v>42</v>
      </c>
      <c r="J448" s="13">
        <v>36172</v>
      </c>
      <c r="K448" s="13">
        <v>36647</v>
      </c>
      <c r="L448" s="14">
        <v>72819</v>
      </c>
      <c r="M448" s="13">
        <v>21667</v>
      </c>
    </row>
    <row r="449" spans="1:13" hidden="1">
      <c r="A449">
        <v>6312</v>
      </c>
      <c r="B449">
        <v>24</v>
      </c>
      <c r="C449" t="s">
        <v>482</v>
      </c>
      <c r="D449">
        <v>2404</v>
      </c>
      <c r="E449" t="s">
        <v>486</v>
      </c>
      <c r="F449">
        <v>0</v>
      </c>
      <c r="G449" t="s">
        <v>42</v>
      </c>
      <c r="H449">
        <v>0</v>
      </c>
      <c r="I449" t="s">
        <v>42</v>
      </c>
      <c r="J449" s="13">
        <v>27581</v>
      </c>
      <c r="K449" s="13">
        <v>28576</v>
      </c>
      <c r="L449" s="14">
        <v>56157</v>
      </c>
      <c r="M449" s="13">
        <v>26333</v>
      </c>
    </row>
    <row r="450" spans="1:13" hidden="1">
      <c r="A450">
        <v>6312</v>
      </c>
      <c r="B450">
        <v>24</v>
      </c>
      <c r="C450" t="s">
        <v>482</v>
      </c>
      <c r="D450">
        <v>2405</v>
      </c>
      <c r="E450" t="s">
        <v>487</v>
      </c>
      <c r="F450">
        <v>0</v>
      </c>
      <c r="G450" t="s">
        <v>42</v>
      </c>
      <c r="H450">
        <v>0</v>
      </c>
      <c r="I450" t="s">
        <v>42</v>
      </c>
      <c r="J450" s="13">
        <v>22119</v>
      </c>
      <c r="K450" s="13">
        <v>23719</v>
      </c>
      <c r="L450" s="14">
        <v>45838</v>
      </c>
      <c r="M450" s="13">
        <v>20602</v>
      </c>
    </row>
    <row r="451" spans="1:13" hidden="1">
      <c r="A451">
        <v>6312</v>
      </c>
      <c r="B451">
        <v>24</v>
      </c>
      <c r="C451" t="s">
        <v>482</v>
      </c>
      <c r="D451">
        <v>2406</v>
      </c>
      <c r="E451" t="s">
        <v>488</v>
      </c>
      <c r="F451">
        <v>0</v>
      </c>
      <c r="G451" t="s">
        <v>42</v>
      </c>
      <c r="H451">
        <v>0</v>
      </c>
      <c r="I451" t="s">
        <v>42</v>
      </c>
      <c r="J451" s="13">
        <v>34578</v>
      </c>
      <c r="K451" s="13">
        <v>36471</v>
      </c>
      <c r="L451" s="14">
        <v>71049</v>
      </c>
      <c r="M451" s="13">
        <v>29929</v>
      </c>
    </row>
    <row r="452" spans="1:13" hidden="1">
      <c r="A452">
        <v>6312</v>
      </c>
      <c r="B452">
        <v>24</v>
      </c>
      <c r="C452" t="s">
        <v>482</v>
      </c>
      <c r="D452">
        <v>2407</v>
      </c>
      <c r="E452" t="s">
        <v>489</v>
      </c>
      <c r="F452">
        <v>0</v>
      </c>
      <c r="G452" t="s">
        <v>42</v>
      </c>
      <c r="H452">
        <v>0</v>
      </c>
      <c r="I452" t="s">
        <v>42</v>
      </c>
      <c r="J452" s="13">
        <v>6205</v>
      </c>
      <c r="K452" s="13">
        <v>6460</v>
      </c>
      <c r="L452" s="14">
        <v>12665</v>
      </c>
      <c r="M452" s="13">
        <v>4692</v>
      </c>
    </row>
    <row r="453" spans="1:13" hidden="1">
      <c r="A453">
        <v>6312</v>
      </c>
      <c r="B453">
        <v>24</v>
      </c>
      <c r="C453" t="s">
        <v>482</v>
      </c>
      <c r="D453">
        <v>2408</v>
      </c>
      <c r="E453" t="s">
        <v>490</v>
      </c>
      <c r="F453">
        <v>0</v>
      </c>
      <c r="G453" t="s">
        <v>42</v>
      </c>
      <c r="H453">
        <v>0</v>
      </c>
      <c r="I453" t="s">
        <v>42</v>
      </c>
      <c r="J453" s="13">
        <v>35409</v>
      </c>
      <c r="K453" s="13">
        <v>35268</v>
      </c>
      <c r="L453" s="14">
        <v>70677</v>
      </c>
      <c r="M453" s="13">
        <v>22715</v>
      </c>
    </row>
    <row r="454" spans="1:13" hidden="1">
      <c r="A454">
        <v>6312</v>
      </c>
      <c r="B454">
        <v>24</v>
      </c>
      <c r="C454" t="s">
        <v>482</v>
      </c>
      <c r="D454">
        <v>2409</v>
      </c>
      <c r="E454" t="s">
        <v>491</v>
      </c>
      <c r="F454">
        <v>0</v>
      </c>
      <c r="G454" t="s">
        <v>42</v>
      </c>
      <c r="H454">
        <v>0</v>
      </c>
      <c r="I454" t="s">
        <v>42</v>
      </c>
      <c r="J454" s="13">
        <v>10686</v>
      </c>
      <c r="K454" s="13">
        <v>10396</v>
      </c>
      <c r="L454" s="14">
        <v>21082</v>
      </c>
      <c r="M454" s="13">
        <v>10862</v>
      </c>
    </row>
    <row r="455" spans="1:13" hidden="1">
      <c r="A455">
        <v>6312</v>
      </c>
      <c r="B455">
        <v>24</v>
      </c>
      <c r="C455" t="s">
        <v>482</v>
      </c>
      <c r="D455">
        <v>2410</v>
      </c>
      <c r="E455" t="s">
        <v>492</v>
      </c>
      <c r="F455">
        <v>0</v>
      </c>
      <c r="G455" t="s">
        <v>42</v>
      </c>
      <c r="H455">
        <v>0</v>
      </c>
      <c r="I455" t="s">
        <v>42</v>
      </c>
      <c r="J455" s="13">
        <v>23625</v>
      </c>
      <c r="K455" s="13">
        <v>23199</v>
      </c>
      <c r="L455" s="14">
        <v>46824</v>
      </c>
      <c r="M455" s="13">
        <v>17009</v>
      </c>
    </row>
    <row r="456" spans="1:13" hidden="1">
      <c r="A456">
        <v>6312</v>
      </c>
      <c r="B456">
        <v>24</v>
      </c>
      <c r="C456" t="s">
        <v>482</v>
      </c>
      <c r="D456">
        <v>2411</v>
      </c>
      <c r="E456" t="s">
        <v>493</v>
      </c>
      <c r="F456">
        <v>0</v>
      </c>
      <c r="G456" t="s">
        <v>42</v>
      </c>
      <c r="H456">
        <v>0</v>
      </c>
      <c r="I456" t="s">
        <v>42</v>
      </c>
      <c r="J456" s="13">
        <v>6222</v>
      </c>
      <c r="K456" s="13">
        <v>6537</v>
      </c>
      <c r="L456" s="14">
        <v>12759</v>
      </c>
      <c r="M456" s="13">
        <v>4399</v>
      </c>
    </row>
    <row r="457" spans="1:13" hidden="1">
      <c r="A457">
        <v>6312</v>
      </c>
      <c r="B457">
        <v>24</v>
      </c>
      <c r="C457" t="s">
        <v>482</v>
      </c>
      <c r="D457">
        <v>2474</v>
      </c>
      <c r="E457" t="s">
        <v>494</v>
      </c>
      <c r="F457">
        <v>0</v>
      </c>
      <c r="G457" t="s">
        <v>42</v>
      </c>
      <c r="H457">
        <v>0</v>
      </c>
      <c r="I457" t="s">
        <v>42</v>
      </c>
      <c r="J457" s="13">
        <v>5298</v>
      </c>
      <c r="K457" s="13">
        <v>5783</v>
      </c>
      <c r="L457" s="14">
        <v>11081</v>
      </c>
      <c r="M457" s="13">
        <v>8208</v>
      </c>
    </row>
    <row r="458" spans="1:13" hidden="1">
      <c r="A458">
        <v>6312</v>
      </c>
      <c r="B458">
        <v>24</v>
      </c>
      <c r="C458" t="s">
        <v>482</v>
      </c>
      <c r="D458">
        <v>2475</v>
      </c>
      <c r="E458" t="s">
        <v>495</v>
      </c>
      <c r="F458">
        <v>0</v>
      </c>
      <c r="G458" t="s">
        <v>42</v>
      </c>
      <c r="H458">
        <v>0</v>
      </c>
      <c r="I458" t="s">
        <v>42</v>
      </c>
      <c r="J458" s="13">
        <v>1628</v>
      </c>
      <c r="K458" s="13">
        <v>1747</v>
      </c>
      <c r="L458" s="14">
        <v>3375</v>
      </c>
      <c r="M458" s="13">
        <v>3428</v>
      </c>
    </row>
    <row r="459" spans="1:13" hidden="1">
      <c r="A459">
        <v>6312</v>
      </c>
      <c r="B459">
        <v>24</v>
      </c>
      <c r="C459" t="s">
        <v>482</v>
      </c>
      <c r="D459">
        <v>2476</v>
      </c>
      <c r="E459" t="s">
        <v>496</v>
      </c>
      <c r="F459">
        <v>0</v>
      </c>
      <c r="G459" t="s">
        <v>42</v>
      </c>
      <c r="H459">
        <v>0</v>
      </c>
      <c r="I459" t="s">
        <v>42</v>
      </c>
      <c r="J459" s="13">
        <v>4551</v>
      </c>
      <c r="K459" s="13">
        <v>4678</v>
      </c>
      <c r="L459" s="14">
        <v>9229</v>
      </c>
      <c r="M459" s="13">
        <v>3234</v>
      </c>
    </row>
    <row r="460" spans="1:13" hidden="1">
      <c r="A460">
        <v>6312</v>
      </c>
      <c r="B460">
        <v>24</v>
      </c>
      <c r="C460" t="s">
        <v>482</v>
      </c>
      <c r="D460">
        <v>2477</v>
      </c>
      <c r="E460" t="s">
        <v>497</v>
      </c>
      <c r="F460">
        <v>0</v>
      </c>
      <c r="G460" t="s">
        <v>42</v>
      </c>
      <c r="H460">
        <v>0</v>
      </c>
      <c r="I460" t="s">
        <v>42</v>
      </c>
      <c r="J460" s="13">
        <v>4400</v>
      </c>
      <c r="K460" s="13">
        <v>4285</v>
      </c>
      <c r="L460" s="14">
        <v>8685</v>
      </c>
      <c r="M460" s="13">
        <v>2356</v>
      </c>
    </row>
    <row r="461" spans="1:13" hidden="1">
      <c r="A461">
        <v>6312</v>
      </c>
      <c r="B461">
        <v>24</v>
      </c>
      <c r="C461" t="s">
        <v>482</v>
      </c>
      <c r="D461">
        <v>2478</v>
      </c>
      <c r="E461" t="s">
        <v>498</v>
      </c>
      <c r="F461">
        <v>0</v>
      </c>
      <c r="G461" t="s">
        <v>42</v>
      </c>
      <c r="H461">
        <v>0</v>
      </c>
      <c r="I461" t="s">
        <v>42</v>
      </c>
      <c r="J461" s="13">
        <v>3275</v>
      </c>
      <c r="K461" s="13">
        <v>3426</v>
      </c>
      <c r="L461" s="14">
        <v>6701</v>
      </c>
      <c r="M461" s="13">
        <v>3884</v>
      </c>
    </row>
    <row r="462" spans="1:13" hidden="1">
      <c r="A462">
        <v>6312</v>
      </c>
      <c r="B462">
        <v>24</v>
      </c>
      <c r="C462" t="s">
        <v>482</v>
      </c>
      <c r="D462">
        <v>2479</v>
      </c>
      <c r="E462" t="s">
        <v>499</v>
      </c>
      <c r="F462">
        <v>0</v>
      </c>
      <c r="G462" t="s">
        <v>42</v>
      </c>
      <c r="H462">
        <v>0</v>
      </c>
      <c r="I462" t="s">
        <v>42</v>
      </c>
      <c r="J462" s="13">
        <v>2985</v>
      </c>
      <c r="K462" s="13">
        <v>3140</v>
      </c>
      <c r="L462" s="14">
        <v>6125</v>
      </c>
      <c r="M462" s="13">
        <v>3465</v>
      </c>
    </row>
    <row r="463" spans="1:13" hidden="1">
      <c r="A463">
        <v>6312</v>
      </c>
      <c r="B463">
        <v>24</v>
      </c>
      <c r="C463" t="s">
        <v>482</v>
      </c>
      <c r="D463">
        <v>2480</v>
      </c>
      <c r="E463" t="s">
        <v>500</v>
      </c>
      <c r="F463">
        <v>0</v>
      </c>
      <c r="G463" t="s">
        <v>42</v>
      </c>
      <c r="H463">
        <v>0</v>
      </c>
      <c r="I463" t="s">
        <v>42</v>
      </c>
      <c r="J463" s="13">
        <v>3063</v>
      </c>
      <c r="K463" s="13">
        <v>2313</v>
      </c>
      <c r="L463" s="14">
        <v>5376</v>
      </c>
      <c r="M463" s="13">
        <v>3987</v>
      </c>
    </row>
    <row r="464" spans="1:13" hidden="1">
      <c r="A464">
        <v>6312</v>
      </c>
      <c r="B464">
        <v>24</v>
      </c>
      <c r="C464" t="s">
        <v>482</v>
      </c>
      <c r="D464">
        <v>2481</v>
      </c>
      <c r="E464" t="s">
        <v>501</v>
      </c>
      <c r="F464">
        <v>0</v>
      </c>
      <c r="G464" t="s">
        <v>42</v>
      </c>
      <c r="H464">
        <v>0</v>
      </c>
      <c r="I464" t="s">
        <v>42</v>
      </c>
      <c r="J464" s="13">
        <v>2022</v>
      </c>
      <c r="K464" s="13">
        <v>2287</v>
      </c>
      <c r="L464" s="14">
        <v>4309</v>
      </c>
      <c r="M464" s="13">
        <v>2900</v>
      </c>
    </row>
    <row r="465" spans="1:13" hidden="1">
      <c r="A465">
        <v>6312</v>
      </c>
      <c r="B465">
        <v>24</v>
      </c>
      <c r="C465" t="s">
        <v>482</v>
      </c>
      <c r="D465">
        <v>2482</v>
      </c>
      <c r="E465" t="s">
        <v>502</v>
      </c>
      <c r="F465">
        <v>0</v>
      </c>
      <c r="G465" t="s">
        <v>42</v>
      </c>
      <c r="H465">
        <v>0</v>
      </c>
      <c r="I465" t="s">
        <v>42</v>
      </c>
      <c r="J465" s="13">
        <v>2992</v>
      </c>
      <c r="K465" s="13">
        <v>3465</v>
      </c>
      <c r="L465" s="14">
        <v>6457</v>
      </c>
      <c r="M465" s="13">
        <v>4216</v>
      </c>
    </row>
    <row r="466" spans="1:13" hidden="1">
      <c r="A466">
        <v>6312</v>
      </c>
      <c r="B466">
        <v>24</v>
      </c>
      <c r="C466" t="s">
        <v>482</v>
      </c>
      <c r="D466">
        <v>2483</v>
      </c>
      <c r="E466" t="s">
        <v>503</v>
      </c>
      <c r="F466">
        <v>0</v>
      </c>
      <c r="G466" t="s">
        <v>42</v>
      </c>
      <c r="H466">
        <v>0</v>
      </c>
      <c r="I466" t="s">
        <v>42</v>
      </c>
      <c r="J466" s="13">
        <v>1729</v>
      </c>
      <c r="K466" s="13">
        <v>1793</v>
      </c>
      <c r="L466" s="14">
        <v>3522</v>
      </c>
      <c r="M466" s="13">
        <v>2587</v>
      </c>
    </row>
    <row r="467" spans="1:13" hidden="1">
      <c r="A467">
        <v>6312</v>
      </c>
      <c r="B467">
        <v>24</v>
      </c>
      <c r="C467" t="s">
        <v>482</v>
      </c>
      <c r="D467">
        <v>2484</v>
      </c>
      <c r="E467" t="s">
        <v>504</v>
      </c>
      <c r="F467">
        <v>0</v>
      </c>
      <c r="G467" t="s">
        <v>42</v>
      </c>
      <c r="H467">
        <v>0</v>
      </c>
      <c r="I467" t="s">
        <v>42</v>
      </c>
      <c r="J467" s="13">
        <v>1040</v>
      </c>
      <c r="K467" s="13">
        <v>1123</v>
      </c>
      <c r="L467" s="14">
        <v>2163</v>
      </c>
      <c r="M467" s="13">
        <v>1090</v>
      </c>
    </row>
    <row r="468" spans="1:13" hidden="1">
      <c r="A468">
        <v>6312</v>
      </c>
      <c r="B468">
        <v>24</v>
      </c>
      <c r="C468" t="s">
        <v>482</v>
      </c>
      <c r="D468">
        <v>2485</v>
      </c>
      <c r="E468" t="s">
        <v>505</v>
      </c>
      <c r="F468">
        <v>0</v>
      </c>
      <c r="G468" t="s">
        <v>42</v>
      </c>
      <c r="H468">
        <v>0</v>
      </c>
      <c r="I468" t="s">
        <v>42</v>
      </c>
      <c r="J468" s="13">
        <v>1392</v>
      </c>
      <c r="K468" s="13">
        <v>1441</v>
      </c>
      <c r="L468" s="14">
        <v>2833</v>
      </c>
      <c r="M468" s="13">
        <v>1409</v>
      </c>
    </row>
    <row r="469" spans="1:13" hidden="1">
      <c r="A469">
        <v>6312</v>
      </c>
      <c r="B469">
        <v>24</v>
      </c>
      <c r="C469" t="s">
        <v>482</v>
      </c>
      <c r="D469">
        <v>2486</v>
      </c>
      <c r="E469" t="s">
        <v>506</v>
      </c>
      <c r="F469">
        <v>0</v>
      </c>
      <c r="G469" t="s">
        <v>42</v>
      </c>
      <c r="H469">
        <v>0</v>
      </c>
      <c r="I469" t="s">
        <v>42</v>
      </c>
      <c r="J469" s="13">
        <v>2095</v>
      </c>
      <c r="K469" s="13">
        <v>2179</v>
      </c>
      <c r="L469" s="14">
        <v>4274</v>
      </c>
      <c r="M469" s="13">
        <v>1259</v>
      </c>
    </row>
    <row r="470" spans="1:13" hidden="1">
      <c r="A470">
        <v>6312</v>
      </c>
      <c r="B470">
        <v>24</v>
      </c>
      <c r="C470" t="s">
        <v>482</v>
      </c>
      <c r="D470">
        <v>2487</v>
      </c>
      <c r="E470" t="s">
        <v>507</v>
      </c>
      <c r="F470">
        <v>0</v>
      </c>
      <c r="G470" t="s">
        <v>42</v>
      </c>
      <c r="H470">
        <v>0</v>
      </c>
      <c r="I470" t="s">
        <v>42</v>
      </c>
      <c r="J470" s="13">
        <v>1422</v>
      </c>
      <c r="K470" s="13">
        <v>1550</v>
      </c>
      <c r="L470" s="14">
        <v>2972</v>
      </c>
      <c r="M470" s="13">
        <v>1956</v>
      </c>
    </row>
    <row r="471" spans="1:13" hidden="1">
      <c r="A471">
        <v>6312</v>
      </c>
      <c r="B471">
        <v>24</v>
      </c>
      <c r="C471" t="s">
        <v>482</v>
      </c>
      <c r="D471">
        <v>2488</v>
      </c>
      <c r="E471" t="s">
        <v>508</v>
      </c>
      <c r="F471">
        <v>0</v>
      </c>
      <c r="G471" t="s">
        <v>42</v>
      </c>
      <c r="H471">
        <v>0</v>
      </c>
      <c r="I471" t="s">
        <v>42</v>
      </c>
      <c r="J471" s="13">
        <v>2926</v>
      </c>
      <c r="K471" s="13">
        <v>3232</v>
      </c>
      <c r="L471" s="14">
        <v>6158</v>
      </c>
      <c r="M471" s="13">
        <v>2903</v>
      </c>
    </row>
    <row r="472" spans="1:13" hidden="1">
      <c r="A472">
        <v>6312</v>
      </c>
      <c r="B472">
        <v>24</v>
      </c>
      <c r="C472" t="s">
        <v>482</v>
      </c>
      <c r="D472">
        <v>2489</v>
      </c>
      <c r="E472" t="s">
        <v>509</v>
      </c>
      <c r="F472">
        <v>0</v>
      </c>
      <c r="G472" t="s">
        <v>42</v>
      </c>
      <c r="H472">
        <v>0</v>
      </c>
      <c r="I472" t="s">
        <v>42</v>
      </c>
      <c r="J472">
        <v>650</v>
      </c>
      <c r="K472">
        <v>632</v>
      </c>
      <c r="L472" s="14">
        <v>1282</v>
      </c>
      <c r="M472">
        <v>327</v>
      </c>
    </row>
    <row r="473" spans="1:13" hidden="1">
      <c r="A473">
        <v>6312</v>
      </c>
      <c r="B473">
        <v>24</v>
      </c>
      <c r="C473" t="s">
        <v>482</v>
      </c>
      <c r="D473">
        <v>2490</v>
      </c>
      <c r="E473" t="s">
        <v>510</v>
      </c>
      <c r="F473">
        <v>0</v>
      </c>
      <c r="G473" t="s">
        <v>42</v>
      </c>
      <c r="H473">
        <v>0</v>
      </c>
      <c r="I473" t="s">
        <v>42</v>
      </c>
      <c r="J473" s="13">
        <v>1533</v>
      </c>
      <c r="K473" s="13">
        <v>1665</v>
      </c>
      <c r="L473" s="14">
        <v>3198</v>
      </c>
      <c r="M473" s="13">
        <v>2428</v>
      </c>
    </row>
    <row r="474" spans="1:13" hidden="1">
      <c r="A474">
        <v>6312</v>
      </c>
      <c r="B474">
        <v>24</v>
      </c>
      <c r="C474" t="s">
        <v>482</v>
      </c>
      <c r="D474">
        <v>2491</v>
      </c>
      <c r="E474" t="s">
        <v>511</v>
      </c>
      <c r="F474">
        <v>0</v>
      </c>
      <c r="G474" t="s">
        <v>42</v>
      </c>
      <c r="H474">
        <v>0</v>
      </c>
      <c r="I474" t="s">
        <v>42</v>
      </c>
      <c r="J474" s="13">
        <v>3667</v>
      </c>
      <c r="K474" s="13">
        <v>3963</v>
      </c>
      <c r="L474" s="14">
        <v>7630</v>
      </c>
      <c r="M474" s="13">
        <v>8858</v>
      </c>
    </row>
    <row r="475" spans="1:13" hidden="1">
      <c r="A475">
        <v>6312</v>
      </c>
      <c r="B475">
        <v>24</v>
      </c>
      <c r="C475" t="s">
        <v>482</v>
      </c>
      <c r="D475">
        <v>2492</v>
      </c>
      <c r="E475" t="s">
        <v>512</v>
      </c>
      <c r="F475">
        <v>0</v>
      </c>
      <c r="G475" t="s">
        <v>42</v>
      </c>
      <c r="H475">
        <v>0</v>
      </c>
      <c r="I475" t="s">
        <v>42</v>
      </c>
      <c r="J475">
        <v>709</v>
      </c>
      <c r="K475">
        <v>760</v>
      </c>
      <c r="L475" s="14">
        <v>1469</v>
      </c>
      <c r="M475">
        <v>522</v>
      </c>
    </row>
    <row r="476" spans="1:13" hidden="1">
      <c r="A476">
        <v>6312</v>
      </c>
      <c r="B476">
        <v>24</v>
      </c>
      <c r="C476" t="s">
        <v>482</v>
      </c>
      <c r="D476">
        <v>2493</v>
      </c>
      <c r="E476" t="s">
        <v>513</v>
      </c>
      <c r="F476">
        <v>0</v>
      </c>
      <c r="G476" t="s">
        <v>42</v>
      </c>
      <c r="H476">
        <v>0</v>
      </c>
      <c r="I476" t="s">
        <v>42</v>
      </c>
      <c r="J476" s="13">
        <v>1152</v>
      </c>
      <c r="K476" s="13">
        <v>1203</v>
      </c>
      <c r="L476" s="14">
        <v>2355</v>
      </c>
      <c r="M476" s="13">
        <v>1188</v>
      </c>
    </row>
    <row r="477" spans="1:13" hidden="1">
      <c r="A477">
        <v>6312</v>
      </c>
      <c r="B477">
        <v>24</v>
      </c>
      <c r="C477" t="s">
        <v>482</v>
      </c>
      <c r="D477">
        <v>2494</v>
      </c>
      <c r="E477" t="s">
        <v>514</v>
      </c>
      <c r="F477">
        <v>0</v>
      </c>
      <c r="G477" t="s">
        <v>42</v>
      </c>
      <c r="H477">
        <v>0</v>
      </c>
      <c r="I477" t="s">
        <v>42</v>
      </c>
      <c r="J477" s="13">
        <v>1046</v>
      </c>
      <c r="K477" s="13">
        <v>1038</v>
      </c>
      <c r="L477" s="14">
        <v>2084</v>
      </c>
      <c r="M477">
        <v>782</v>
      </c>
    </row>
    <row r="478" spans="1:13" hidden="1">
      <c r="A478">
        <v>6312</v>
      </c>
      <c r="B478">
        <v>24</v>
      </c>
      <c r="C478" t="s">
        <v>482</v>
      </c>
      <c r="D478">
        <v>2495</v>
      </c>
      <c r="E478" t="s">
        <v>515</v>
      </c>
      <c r="F478">
        <v>0</v>
      </c>
      <c r="G478" t="s">
        <v>42</v>
      </c>
      <c r="H478">
        <v>0</v>
      </c>
      <c r="I478" t="s">
        <v>42</v>
      </c>
      <c r="J478">
        <v>776</v>
      </c>
      <c r="K478">
        <v>831</v>
      </c>
      <c r="L478" s="14">
        <v>1607</v>
      </c>
      <c r="M478">
        <v>730</v>
      </c>
    </row>
    <row r="479" spans="1:13" hidden="1">
      <c r="A479">
        <v>6312</v>
      </c>
      <c r="B479">
        <v>24</v>
      </c>
      <c r="C479" t="s">
        <v>482</v>
      </c>
      <c r="D479">
        <v>2496</v>
      </c>
      <c r="E479" t="s">
        <v>516</v>
      </c>
      <c r="F479">
        <v>0</v>
      </c>
      <c r="G479" t="s">
        <v>42</v>
      </c>
      <c r="H479">
        <v>0</v>
      </c>
      <c r="I479" t="s">
        <v>42</v>
      </c>
      <c r="J479" s="13">
        <v>2660</v>
      </c>
      <c r="K479" s="13">
        <v>2896</v>
      </c>
      <c r="L479" s="14">
        <v>5556</v>
      </c>
      <c r="M479" s="13">
        <v>2579</v>
      </c>
    </row>
    <row r="480" spans="1:13" hidden="1">
      <c r="A480">
        <v>6312</v>
      </c>
      <c r="B480">
        <v>24</v>
      </c>
      <c r="C480" t="s">
        <v>482</v>
      </c>
      <c r="D480">
        <v>2497</v>
      </c>
      <c r="E480" t="s">
        <v>517</v>
      </c>
      <c r="F480">
        <v>0</v>
      </c>
      <c r="G480" t="s">
        <v>42</v>
      </c>
      <c r="H480">
        <v>0</v>
      </c>
      <c r="I480" t="s">
        <v>42</v>
      </c>
      <c r="J480">
        <v>695</v>
      </c>
      <c r="K480">
        <v>780</v>
      </c>
      <c r="L480" s="14">
        <v>1475</v>
      </c>
      <c r="M480">
        <v>496</v>
      </c>
    </row>
    <row r="481" spans="1:13" hidden="1">
      <c r="A481">
        <v>6312</v>
      </c>
      <c r="B481">
        <v>24</v>
      </c>
      <c r="C481" t="s">
        <v>482</v>
      </c>
      <c r="D481">
        <v>2498</v>
      </c>
      <c r="E481" t="s">
        <v>518</v>
      </c>
      <c r="F481">
        <v>0</v>
      </c>
      <c r="G481" t="s">
        <v>42</v>
      </c>
      <c r="H481">
        <v>0</v>
      </c>
      <c r="I481" t="s">
        <v>42</v>
      </c>
      <c r="J481" s="13">
        <v>4291</v>
      </c>
      <c r="K481" s="13">
        <v>4990</v>
      </c>
      <c r="L481" s="14">
        <v>9281</v>
      </c>
      <c r="M481" s="13">
        <v>4853</v>
      </c>
    </row>
    <row r="482" spans="1:13" hidden="1">
      <c r="A482">
        <v>6312</v>
      </c>
      <c r="B482">
        <v>24</v>
      </c>
      <c r="C482" t="s">
        <v>482</v>
      </c>
      <c r="D482">
        <v>2499</v>
      </c>
      <c r="E482" t="s">
        <v>519</v>
      </c>
      <c r="F482">
        <v>0</v>
      </c>
      <c r="G482" t="s">
        <v>42</v>
      </c>
      <c r="H482">
        <v>0</v>
      </c>
      <c r="I482" t="s">
        <v>42</v>
      </c>
      <c r="J482" s="13">
        <v>18052</v>
      </c>
      <c r="K482" s="13">
        <v>20132</v>
      </c>
      <c r="L482" s="14">
        <v>38184</v>
      </c>
      <c r="M482" s="13">
        <v>22048</v>
      </c>
    </row>
    <row r="483" spans="1:13" hidden="1">
      <c r="A483">
        <v>6312</v>
      </c>
      <c r="B483">
        <v>25</v>
      </c>
      <c r="C483" t="s">
        <v>520</v>
      </c>
      <c r="D483">
        <v>0</v>
      </c>
      <c r="E483" t="s">
        <v>42</v>
      </c>
      <c r="F483">
        <v>0</v>
      </c>
      <c r="G483" t="s">
        <v>42</v>
      </c>
      <c r="H483">
        <v>0</v>
      </c>
      <c r="I483" t="s">
        <v>42</v>
      </c>
      <c r="J483" s="13">
        <v>244018</v>
      </c>
      <c r="K483" s="13">
        <v>249652</v>
      </c>
      <c r="L483" s="14">
        <v>493670</v>
      </c>
      <c r="M483" s="13">
        <v>220064</v>
      </c>
    </row>
    <row r="484" spans="1:13" hidden="1">
      <c r="A484">
        <v>6312</v>
      </c>
      <c r="B484">
        <v>25</v>
      </c>
      <c r="C484" t="s">
        <v>520</v>
      </c>
      <c r="D484">
        <v>2501</v>
      </c>
      <c r="E484" t="s">
        <v>521</v>
      </c>
      <c r="F484">
        <v>0</v>
      </c>
      <c r="G484" t="s">
        <v>42</v>
      </c>
      <c r="H484">
        <v>0</v>
      </c>
      <c r="I484" t="s">
        <v>42</v>
      </c>
      <c r="J484" s="13">
        <v>45576</v>
      </c>
      <c r="K484" s="13">
        <v>42743</v>
      </c>
      <c r="L484" s="14">
        <v>88319</v>
      </c>
      <c r="M484" s="13">
        <v>35262</v>
      </c>
    </row>
    <row r="485" spans="1:13" hidden="1">
      <c r="A485">
        <v>6312</v>
      </c>
      <c r="B485">
        <v>25</v>
      </c>
      <c r="C485" t="s">
        <v>520</v>
      </c>
      <c r="D485">
        <v>2502</v>
      </c>
      <c r="E485" t="s">
        <v>522</v>
      </c>
      <c r="F485">
        <v>0</v>
      </c>
      <c r="G485" t="s">
        <v>42</v>
      </c>
      <c r="H485">
        <v>0</v>
      </c>
      <c r="I485" t="s">
        <v>42</v>
      </c>
      <c r="J485" s="13">
        <v>66784</v>
      </c>
      <c r="K485" s="13">
        <v>68945</v>
      </c>
      <c r="L485" s="14">
        <v>135729</v>
      </c>
      <c r="M485" s="13">
        <v>52464</v>
      </c>
    </row>
    <row r="486" spans="1:13" hidden="1">
      <c r="A486">
        <v>6312</v>
      </c>
      <c r="B486">
        <v>25</v>
      </c>
      <c r="C486" t="s">
        <v>520</v>
      </c>
      <c r="D486">
        <v>2503</v>
      </c>
      <c r="E486" t="s">
        <v>523</v>
      </c>
      <c r="F486">
        <v>0</v>
      </c>
      <c r="G486" t="s">
        <v>42</v>
      </c>
      <c r="H486">
        <v>0</v>
      </c>
      <c r="I486" t="s">
        <v>42</v>
      </c>
      <c r="J486" s="13">
        <v>21804</v>
      </c>
      <c r="K486" s="13">
        <v>22021</v>
      </c>
      <c r="L486" s="14">
        <v>43825</v>
      </c>
      <c r="M486" s="13">
        <v>17467</v>
      </c>
    </row>
    <row r="487" spans="1:13" hidden="1">
      <c r="A487">
        <v>6312</v>
      </c>
      <c r="B487">
        <v>25</v>
      </c>
      <c r="C487" t="s">
        <v>520</v>
      </c>
      <c r="D487">
        <v>2506</v>
      </c>
      <c r="E487" t="s">
        <v>524</v>
      </c>
      <c r="F487">
        <v>0</v>
      </c>
      <c r="G487" t="s">
        <v>42</v>
      </c>
      <c r="H487">
        <v>0</v>
      </c>
      <c r="I487" t="s">
        <v>42</v>
      </c>
      <c r="J487" s="13">
        <v>13616</v>
      </c>
      <c r="K487" s="13">
        <v>14132</v>
      </c>
      <c r="L487" s="14">
        <v>27748</v>
      </c>
      <c r="M487" s="13">
        <v>9598</v>
      </c>
    </row>
    <row r="488" spans="1:13" hidden="1">
      <c r="A488">
        <v>6312</v>
      </c>
      <c r="B488">
        <v>25</v>
      </c>
      <c r="C488" t="s">
        <v>520</v>
      </c>
      <c r="D488">
        <v>2507</v>
      </c>
      <c r="E488" t="s">
        <v>525</v>
      </c>
      <c r="F488">
        <v>0</v>
      </c>
      <c r="G488" t="s">
        <v>42</v>
      </c>
      <c r="H488">
        <v>0</v>
      </c>
      <c r="I488" t="s">
        <v>42</v>
      </c>
      <c r="J488" s="13">
        <v>24334</v>
      </c>
      <c r="K488" s="13">
        <v>25618</v>
      </c>
      <c r="L488" s="14">
        <v>49952</v>
      </c>
      <c r="M488" s="13">
        <v>16945</v>
      </c>
    </row>
    <row r="489" spans="1:13" hidden="1">
      <c r="A489">
        <v>6312</v>
      </c>
      <c r="B489">
        <v>25</v>
      </c>
      <c r="C489" t="s">
        <v>520</v>
      </c>
      <c r="D489">
        <v>2508</v>
      </c>
      <c r="E489" t="s">
        <v>526</v>
      </c>
      <c r="F489">
        <v>0</v>
      </c>
      <c r="G489" t="s">
        <v>42</v>
      </c>
      <c r="H489">
        <v>0</v>
      </c>
      <c r="I489" t="s">
        <v>42</v>
      </c>
      <c r="J489" s="13">
        <v>35644</v>
      </c>
      <c r="K489" s="13">
        <v>37134</v>
      </c>
      <c r="L489" s="14">
        <v>72778</v>
      </c>
      <c r="M489" s="13">
        <v>50971</v>
      </c>
    </row>
    <row r="490" spans="1:13" hidden="1">
      <c r="A490">
        <v>6312</v>
      </c>
      <c r="B490">
        <v>25</v>
      </c>
      <c r="C490" t="s">
        <v>520</v>
      </c>
      <c r="D490">
        <v>2509</v>
      </c>
      <c r="E490" t="s">
        <v>527</v>
      </c>
      <c r="F490">
        <v>0</v>
      </c>
      <c r="G490" t="s">
        <v>42</v>
      </c>
      <c r="H490">
        <v>0</v>
      </c>
      <c r="I490" t="s">
        <v>42</v>
      </c>
      <c r="J490" s="13">
        <v>6510</v>
      </c>
      <c r="K490" s="13">
        <v>6755</v>
      </c>
      <c r="L490" s="14">
        <v>13265</v>
      </c>
      <c r="M490" s="13">
        <v>6358</v>
      </c>
    </row>
    <row r="491" spans="1:13" hidden="1">
      <c r="A491">
        <v>6312</v>
      </c>
      <c r="B491">
        <v>25</v>
      </c>
      <c r="C491" t="s">
        <v>520</v>
      </c>
      <c r="D491">
        <v>2587</v>
      </c>
      <c r="E491" t="s">
        <v>528</v>
      </c>
      <c r="F491">
        <v>0</v>
      </c>
      <c r="G491" t="s">
        <v>42</v>
      </c>
      <c r="H491">
        <v>0</v>
      </c>
      <c r="I491" t="s">
        <v>42</v>
      </c>
      <c r="J491" s="13">
        <v>1040</v>
      </c>
      <c r="K491" s="13">
        <v>1145</v>
      </c>
      <c r="L491" s="14">
        <v>2185</v>
      </c>
      <c r="M491">
        <v>813</v>
      </c>
    </row>
    <row r="492" spans="1:13" hidden="1">
      <c r="A492">
        <v>6312</v>
      </c>
      <c r="B492">
        <v>25</v>
      </c>
      <c r="C492" t="s">
        <v>520</v>
      </c>
      <c r="D492">
        <v>2588</v>
      </c>
      <c r="E492" t="s">
        <v>529</v>
      </c>
      <c r="F492">
        <v>0</v>
      </c>
      <c r="G492" t="s">
        <v>42</v>
      </c>
      <c r="H492">
        <v>0</v>
      </c>
      <c r="I492" t="s">
        <v>42</v>
      </c>
      <c r="J492" s="13">
        <v>2804</v>
      </c>
      <c r="K492" s="13">
        <v>3088</v>
      </c>
      <c r="L492" s="14">
        <v>5892</v>
      </c>
      <c r="M492" s="13">
        <v>2308</v>
      </c>
    </row>
    <row r="493" spans="1:13" hidden="1">
      <c r="A493">
        <v>6312</v>
      </c>
      <c r="B493">
        <v>25</v>
      </c>
      <c r="C493" t="s">
        <v>520</v>
      </c>
      <c r="D493">
        <v>2589</v>
      </c>
      <c r="E493" t="s">
        <v>530</v>
      </c>
      <c r="F493">
        <v>0</v>
      </c>
      <c r="G493" t="s">
        <v>42</v>
      </c>
      <c r="H493">
        <v>0</v>
      </c>
      <c r="I493" t="s">
        <v>42</v>
      </c>
      <c r="J493" s="13">
        <v>1766</v>
      </c>
      <c r="K493" s="13">
        <v>1873</v>
      </c>
      <c r="L493" s="14">
        <v>3639</v>
      </c>
      <c r="M493" s="13">
        <v>2408</v>
      </c>
    </row>
    <row r="494" spans="1:13" hidden="1">
      <c r="A494">
        <v>6312</v>
      </c>
      <c r="B494">
        <v>25</v>
      </c>
      <c r="C494" t="s">
        <v>520</v>
      </c>
      <c r="D494">
        <v>2590</v>
      </c>
      <c r="E494" t="s">
        <v>531</v>
      </c>
      <c r="F494">
        <v>0</v>
      </c>
      <c r="G494" t="s">
        <v>42</v>
      </c>
      <c r="H494">
        <v>0</v>
      </c>
      <c r="I494" t="s">
        <v>42</v>
      </c>
      <c r="J494" s="13">
        <v>1728</v>
      </c>
      <c r="K494" s="13">
        <v>1753</v>
      </c>
      <c r="L494" s="14">
        <v>3481</v>
      </c>
      <c r="M494" s="13">
        <v>1272</v>
      </c>
    </row>
    <row r="495" spans="1:13" hidden="1">
      <c r="A495">
        <v>6312</v>
      </c>
      <c r="B495">
        <v>25</v>
      </c>
      <c r="C495" t="s">
        <v>520</v>
      </c>
      <c r="D495">
        <v>2591</v>
      </c>
      <c r="E495" t="s">
        <v>532</v>
      </c>
      <c r="F495">
        <v>0</v>
      </c>
      <c r="G495" t="s">
        <v>42</v>
      </c>
      <c r="H495">
        <v>0</v>
      </c>
      <c r="I495" t="s">
        <v>42</v>
      </c>
      <c r="J495" s="13">
        <v>2148</v>
      </c>
      <c r="K495" s="13">
        <v>2388</v>
      </c>
      <c r="L495" s="14">
        <v>4536</v>
      </c>
      <c r="M495" s="13">
        <v>2367</v>
      </c>
    </row>
    <row r="496" spans="1:13" hidden="1">
      <c r="A496">
        <v>6312</v>
      </c>
      <c r="B496">
        <v>25</v>
      </c>
      <c r="C496" t="s">
        <v>520</v>
      </c>
      <c r="D496">
        <v>2592</v>
      </c>
      <c r="E496" t="s">
        <v>201</v>
      </c>
      <c r="F496">
        <v>0</v>
      </c>
      <c r="G496" t="s">
        <v>42</v>
      </c>
      <c r="H496">
        <v>0</v>
      </c>
      <c r="I496" t="s">
        <v>42</v>
      </c>
      <c r="J496" s="13">
        <v>1595</v>
      </c>
      <c r="K496" s="13">
        <v>1654</v>
      </c>
      <c r="L496" s="14">
        <v>3249</v>
      </c>
      <c r="M496" s="13">
        <v>1616</v>
      </c>
    </row>
    <row r="497" spans="1:13" hidden="1">
      <c r="A497">
        <v>6312</v>
      </c>
      <c r="B497">
        <v>25</v>
      </c>
      <c r="C497" t="s">
        <v>520</v>
      </c>
      <c r="D497">
        <v>2593</v>
      </c>
      <c r="E497" t="s">
        <v>533</v>
      </c>
      <c r="F497">
        <v>0</v>
      </c>
      <c r="G497" t="s">
        <v>42</v>
      </c>
      <c r="H497">
        <v>0</v>
      </c>
      <c r="I497" t="s">
        <v>42</v>
      </c>
      <c r="J497" s="13">
        <v>3900</v>
      </c>
      <c r="K497" s="13">
        <v>4022</v>
      </c>
      <c r="L497" s="14">
        <v>7922</v>
      </c>
      <c r="M497" s="13">
        <v>3306</v>
      </c>
    </row>
    <row r="498" spans="1:13" hidden="1">
      <c r="A498">
        <v>6312</v>
      </c>
      <c r="B498">
        <v>25</v>
      </c>
      <c r="C498" t="s">
        <v>520</v>
      </c>
      <c r="D498">
        <v>2594</v>
      </c>
      <c r="E498" t="s">
        <v>534</v>
      </c>
      <c r="F498">
        <v>0</v>
      </c>
      <c r="G498" t="s">
        <v>42</v>
      </c>
      <c r="H498">
        <v>0</v>
      </c>
      <c r="I498" t="s">
        <v>42</v>
      </c>
      <c r="J498">
        <v>901</v>
      </c>
      <c r="K498">
        <v>938</v>
      </c>
      <c r="L498" s="14">
        <v>1839</v>
      </c>
      <c r="M498">
        <v>631</v>
      </c>
    </row>
    <row r="499" spans="1:13" hidden="1">
      <c r="A499">
        <v>6312</v>
      </c>
      <c r="B499">
        <v>25</v>
      </c>
      <c r="C499" t="s">
        <v>520</v>
      </c>
      <c r="D499">
        <v>2595</v>
      </c>
      <c r="E499" t="s">
        <v>535</v>
      </c>
      <c r="F499">
        <v>0</v>
      </c>
      <c r="G499" t="s">
        <v>42</v>
      </c>
      <c r="H499">
        <v>0</v>
      </c>
      <c r="I499" t="s">
        <v>42</v>
      </c>
      <c r="J499" s="13">
        <v>3232</v>
      </c>
      <c r="K499" s="13">
        <v>3352</v>
      </c>
      <c r="L499" s="14">
        <v>6584</v>
      </c>
      <c r="M499" s="13">
        <v>4423</v>
      </c>
    </row>
    <row r="500" spans="1:13" hidden="1">
      <c r="A500">
        <v>6312</v>
      </c>
      <c r="B500">
        <v>25</v>
      </c>
      <c r="C500" t="s">
        <v>520</v>
      </c>
      <c r="D500">
        <v>2596</v>
      </c>
      <c r="E500" t="s">
        <v>536</v>
      </c>
      <c r="F500">
        <v>0</v>
      </c>
      <c r="G500" t="s">
        <v>42</v>
      </c>
      <c r="H500">
        <v>0</v>
      </c>
      <c r="I500" t="s">
        <v>42</v>
      </c>
      <c r="J500" s="13">
        <v>1124</v>
      </c>
      <c r="K500" s="13">
        <v>1115</v>
      </c>
      <c r="L500" s="14">
        <v>2239</v>
      </c>
      <c r="M500">
        <v>783</v>
      </c>
    </row>
    <row r="501" spans="1:13" hidden="1">
      <c r="A501">
        <v>6312</v>
      </c>
      <c r="B501">
        <v>25</v>
      </c>
      <c r="C501" t="s">
        <v>520</v>
      </c>
      <c r="D501">
        <v>2598</v>
      </c>
      <c r="E501" t="s">
        <v>537</v>
      </c>
      <c r="F501">
        <v>0</v>
      </c>
      <c r="G501" t="s">
        <v>42</v>
      </c>
      <c r="H501">
        <v>0</v>
      </c>
      <c r="I501" t="s">
        <v>42</v>
      </c>
      <c r="J501" s="13">
        <v>1772</v>
      </c>
      <c r="K501" s="13">
        <v>2065</v>
      </c>
      <c r="L501" s="14">
        <v>3837</v>
      </c>
      <c r="M501" s="13">
        <v>2193</v>
      </c>
    </row>
    <row r="502" spans="1:13" hidden="1">
      <c r="A502">
        <v>6312</v>
      </c>
      <c r="B502">
        <v>25</v>
      </c>
      <c r="C502" t="s">
        <v>520</v>
      </c>
      <c r="D502">
        <v>2599</v>
      </c>
      <c r="E502" t="s">
        <v>538</v>
      </c>
      <c r="F502">
        <v>0</v>
      </c>
      <c r="G502" t="s">
        <v>42</v>
      </c>
      <c r="H502">
        <v>0</v>
      </c>
      <c r="I502" t="s">
        <v>42</v>
      </c>
      <c r="J502" s="13">
        <v>7740</v>
      </c>
      <c r="K502" s="13">
        <v>8911</v>
      </c>
      <c r="L502" s="14">
        <v>16651</v>
      </c>
      <c r="M502" s="13">
        <v>8879</v>
      </c>
    </row>
    <row r="503" spans="1:13" hidden="1">
      <c r="A503">
        <v>6312</v>
      </c>
      <c r="B503">
        <v>26</v>
      </c>
      <c r="C503" t="s">
        <v>539</v>
      </c>
      <c r="D503">
        <v>0</v>
      </c>
      <c r="E503" t="s">
        <v>42</v>
      </c>
      <c r="F503">
        <v>0</v>
      </c>
      <c r="G503" t="s">
        <v>42</v>
      </c>
      <c r="H503">
        <v>0</v>
      </c>
      <c r="I503" t="s">
        <v>42</v>
      </c>
      <c r="J503" s="13">
        <v>128627</v>
      </c>
      <c r="K503" s="13">
        <v>131454</v>
      </c>
      <c r="L503" s="14">
        <v>260081</v>
      </c>
      <c r="M503" s="13">
        <v>101547</v>
      </c>
    </row>
    <row r="504" spans="1:13" hidden="1">
      <c r="A504">
        <v>6312</v>
      </c>
      <c r="B504">
        <v>26</v>
      </c>
      <c r="C504" t="s">
        <v>539</v>
      </c>
      <c r="D504">
        <v>2601</v>
      </c>
      <c r="E504" t="s">
        <v>540</v>
      </c>
      <c r="F504">
        <v>0</v>
      </c>
      <c r="G504" t="s">
        <v>42</v>
      </c>
      <c r="H504">
        <v>0</v>
      </c>
      <c r="I504" t="s">
        <v>42</v>
      </c>
      <c r="J504" s="13">
        <v>42248</v>
      </c>
      <c r="K504" s="13">
        <v>42220</v>
      </c>
      <c r="L504" s="14">
        <v>84468</v>
      </c>
      <c r="M504" s="13">
        <v>33854</v>
      </c>
    </row>
    <row r="505" spans="1:13" hidden="1">
      <c r="A505">
        <v>6312</v>
      </c>
      <c r="B505">
        <v>26</v>
      </c>
      <c r="C505" t="s">
        <v>539</v>
      </c>
      <c r="D505">
        <v>2602</v>
      </c>
      <c r="E505" t="s">
        <v>541</v>
      </c>
      <c r="F505">
        <v>0</v>
      </c>
      <c r="G505" t="s">
        <v>42</v>
      </c>
      <c r="H505">
        <v>0</v>
      </c>
      <c r="I505" t="s">
        <v>42</v>
      </c>
      <c r="J505" s="13">
        <v>10858</v>
      </c>
      <c r="K505" s="13">
        <v>11554</v>
      </c>
      <c r="L505" s="14">
        <v>22412</v>
      </c>
      <c r="M505" s="13">
        <v>8471</v>
      </c>
    </row>
    <row r="506" spans="1:13" hidden="1">
      <c r="A506">
        <v>6312</v>
      </c>
      <c r="B506">
        <v>26</v>
      </c>
      <c r="C506" t="s">
        <v>539</v>
      </c>
      <c r="D506">
        <v>2603</v>
      </c>
      <c r="E506" t="s">
        <v>542</v>
      </c>
      <c r="F506">
        <v>0</v>
      </c>
      <c r="G506" t="s">
        <v>42</v>
      </c>
      <c r="H506">
        <v>0</v>
      </c>
      <c r="I506" t="s">
        <v>42</v>
      </c>
      <c r="J506" s="13">
        <v>32267</v>
      </c>
      <c r="K506" s="13">
        <v>32244</v>
      </c>
      <c r="L506" s="14">
        <v>64511</v>
      </c>
      <c r="M506" s="13">
        <v>23901</v>
      </c>
    </row>
    <row r="507" spans="1:13" hidden="1">
      <c r="A507">
        <v>6312</v>
      </c>
      <c r="B507">
        <v>26</v>
      </c>
      <c r="C507" t="s">
        <v>539</v>
      </c>
      <c r="D507">
        <v>2604</v>
      </c>
      <c r="E507" t="s">
        <v>543</v>
      </c>
      <c r="F507">
        <v>0</v>
      </c>
      <c r="G507" t="s">
        <v>42</v>
      </c>
      <c r="H507">
        <v>0</v>
      </c>
      <c r="I507" t="s">
        <v>42</v>
      </c>
      <c r="J507" s="13">
        <v>30701</v>
      </c>
      <c r="K507" s="13">
        <v>31637</v>
      </c>
      <c r="L507" s="14">
        <v>62338</v>
      </c>
      <c r="M507" s="13">
        <v>21977</v>
      </c>
    </row>
    <row r="508" spans="1:13" hidden="1">
      <c r="A508">
        <v>6312</v>
      </c>
      <c r="B508">
        <v>26</v>
      </c>
      <c r="C508" t="s">
        <v>539</v>
      </c>
      <c r="D508">
        <v>2695</v>
      </c>
      <c r="E508" t="s">
        <v>544</v>
      </c>
      <c r="F508">
        <v>0</v>
      </c>
      <c r="G508" t="s">
        <v>42</v>
      </c>
      <c r="H508">
        <v>0</v>
      </c>
      <c r="I508" t="s">
        <v>42</v>
      </c>
      <c r="J508" s="13">
        <v>1272</v>
      </c>
      <c r="K508" s="13">
        <v>1366</v>
      </c>
      <c r="L508" s="14">
        <v>2638</v>
      </c>
      <c r="M508" s="13">
        <v>1296</v>
      </c>
    </row>
    <row r="509" spans="1:13" hidden="1">
      <c r="A509">
        <v>6312</v>
      </c>
      <c r="B509">
        <v>26</v>
      </c>
      <c r="C509" t="s">
        <v>539</v>
      </c>
      <c r="D509">
        <v>2696</v>
      </c>
      <c r="E509" t="s">
        <v>405</v>
      </c>
      <c r="F509">
        <v>0</v>
      </c>
      <c r="G509" t="s">
        <v>42</v>
      </c>
      <c r="H509">
        <v>0</v>
      </c>
      <c r="I509" t="s">
        <v>42</v>
      </c>
      <c r="J509" s="13">
        <v>2336</v>
      </c>
      <c r="K509" s="13">
        <v>2609</v>
      </c>
      <c r="L509" s="14">
        <v>4945</v>
      </c>
      <c r="M509" s="13">
        <v>2489</v>
      </c>
    </row>
    <row r="510" spans="1:13" hidden="1">
      <c r="A510">
        <v>6312</v>
      </c>
      <c r="B510">
        <v>26</v>
      </c>
      <c r="C510" t="s">
        <v>539</v>
      </c>
      <c r="D510">
        <v>2697</v>
      </c>
      <c r="E510" t="s">
        <v>545</v>
      </c>
      <c r="F510">
        <v>0</v>
      </c>
      <c r="G510" t="s">
        <v>42</v>
      </c>
      <c r="H510">
        <v>0</v>
      </c>
      <c r="I510" t="s">
        <v>42</v>
      </c>
      <c r="J510">
        <v>850</v>
      </c>
      <c r="K510">
        <v>956</v>
      </c>
      <c r="L510" s="14">
        <v>1806</v>
      </c>
      <c r="M510">
        <v>748</v>
      </c>
    </row>
    <row r="511" spans="1:13" hidden="1">
      <c r="A511">
        <v>6312</v>
      </c>
      <c r="B511">
        <v>26</v>
      </c>
      <c r="C511" t="s">
        <v>539</v>
      </c>
      <c r="D511">
        <v>2698</v>
      </c>
      <c r="E511" t="s">
        <v>546</v>
      </c>
      <c r="F511">
        <v>0</v>
      </c>
      <c r="G511" t="s">
        <v>42</v>
      </c>
      <c r="H511">
        <v>0</v>
      </c>
      <c r="I511" t="s">
        <v>42</v>
      </c>
      <c r="J511">
        <v>483</v>
      </c>
      <c r="K511">
        <v>485</v>
      </c>
      <c r="L511" s="15">
        <v>968</v>
      </c>
      <c r="M511">
        <v>332</v>
      </c>
    </row>
    <row r="512" spans="1:13" hidden="1">
      <c r="A512">
        <v>6312</v>
      </c>
      <c r="B512">
        <v>26</v>
      </c>
      <c r="C512" t="s">
        <v>539</v>
      </c>
      <c r="D512">
        <v>2699</v>
      </c>
      <c r="E512" t="s">
        <v>547</v>
      </c>
      <c r="F512">
        <v>0</v>
      </c>
      <c r="G512" t="s">
        <v>42</v>
      </c>
      <c r="H512">
        <v>0</v>
      </c>
      <c r="I512" t="s">
        <v>42</v>
      </c>
      <c r="J512" s="13">
        <v>7612</v>
      </c>
      <c r="K512" s="13">
        <v>8383</v>
      </c>
      <c r="L512" s="14">
        <v>15995</v>
      </c>
      <c r="M512" s="13">
        <v>8479</v>
      </c>
    </row>
    <row r="513" spans="1:13" hidden="1">
      <c r="A513">
        <v>6312</v>
      </c>
      <c r="B513">
        <v>27</v>
      </c>
      <c r="C513" t="s">
        <v>548</v>
      </c>
      <c r="D513">
        <v>0</v>
      </c>
      <c r="E513" t="s">
        <v>42</v>
      </c>
      <c r="F513">
        <v>0</v>
      </c>
      <c r="G513" t="s">
        <v>42</v>
      </c>
      <c r="H513">
        <v>0</v>
      </c>
      <c r="I513" t="s">
        <v>42</v>
      </c>
      <c r="J513" s="13">
        <v>280017</v>
      </c>
      <c r="K513" s="13">
        <v>280908</v>
      </c>
      <c r="L513" s="14">
        <v>560925</v>
      </c>
      <c r="M513" s="13">
        <v>217621</v>
      </c>
    </row>
    <row r="514" spans="1:13" hidden="1">
      <c r="A514">
        <v>6312</v>
      </c>
      <c r="B514">
        <v>27</v>
      </c>
      <c r="C514" t="s">
        <v>548</v>
      </c>
      <c r="D514">
        <v>2701</v>
      </c>
      <c r="E514" t="s">
        <v>549</v>
      </c>
      <c r="F514">
        <v>0</v>
      </c>
      <c r="G514" t="s">
        <v>42</v>
      </c>
      <c r="H514">
        <v>0</v>
      </c>
      <c r="I514" t="s">
        <v>42</v>
      </c>
      <c r="J514" s="13">
        <v>43535</v>
      </c>
      <c r="K514" s="13">
        <v>43005</v>
      </c>
      <c r="L514" s="14">
        <v>86540</v>
      </c>
      <c r="M514" s="13">
        <v>29275</v>
      </c>
    </row>
    <row r="515" spans="1:13" hidden="1">
      <c r="A515">
        <v>6312</v>
      </c>
      <c r="B515">
        <v>27</v>
      </c>
      <c r="C515" t="s">
        <v>548</v>
      </c>
      <c r="D515">
        <v>2702</v>
      </c>
      <c r="E515" t="s">
        <v>550</v>
      </c>
      <c r="F515">
        <v>0</v>
      </c>
      <c r="G515" t="s">
        <v>42</v>
      </c>
      <c r="H515">
        <v>0</v>
      </c>
      <c r="I515" t="s">
        <v>42</v>
      </c>
      <c r="J515" s="13">
        <v>19475</v>
      </c>
      <c r="K515" s="13">
        <v>19410</v>
      </c>
      <c r="L515" s="14">
        <v>38885</v>
      </c>
      <c r="M515" s="13">
        <v>13477</v>
      </c>
    </row>
    <row r="516" spans="1:13" hidden="1">
      <c r="A516">
        <v>6312</v>
      </c>
      <c r="B516">
        <v>27</v>
      </c>
      <c r="C516" t="s">
        <v>548</v>
      </c>
      <c r="D516">
        <v>2703</v>
      </c>
      <c r="E516" t="s">
        <v>551</v>
      </c>
      <c r="F516">
        <v>0</v>
      </c>
      <c r="G516" t="s">
        <v>42</v>
      </c>
      <c r="H516">
        <v>0</v>
      </c>
      <c r="I516" t="s">
        <v>42</v>
      </c>
      <c r="J516" s="13">
        <v>27359</v>
      </c>
      <c r="K516" s="13">
        <v>27226</v>
      </c>
      <c r="L516" s="14">
        <v>54585</v>
      </c>
      <c r="M516" s="13">
        <v>16009</v>
      </c>
    </row>
    <row r="517" spans="1:13" hidden="1">
      <c r="A517">
        <v>6312</v>
      </c>
      <c r="B517">
        <v>27</v>
      </c>
      <c r="C517" t="s">
        <v>548</v>
      </c>
      <c r="D517">
        <v>2704</v>
      </c>
      <c r="E517" t="s">
        <v>552</v>
      </c>
      <c r="F517">
        <v>0</v>
      </c>
      <c r="G517" t="s">
        <v>42</v>
      </c>
      <c r="H517">
        <v>0</v>
      </c>
      <c r="I517" t="s">
        <v>42</v>
      </c>
      <c r="J517" s="13">
        <v>20356</v>
      </c>
      <c r="K517" s="13">
        <v>20215</v>
      </c>
      <c r="L517" s="14">
        <v>40571</v>
      </c>
      <c r="M517" s="13">
        <v>14995</v>
      </c>
    </row>
    <row r="518" spans="1:13" hidden="1">
      <c r="A518">
        <v>6312</v>
      </c>
      <c r="B518">
        <v>27</v>
      </c>
      <c r="C518" t="s">
        <v>548</v>
      </c>
      <c r="D518">
        <v>2705</v>
      </c>
      <c r="E518" t="s">
        <v>553</v>
      </c>
      <c r="F518">
        <v>0</v>
      </c>
      <c r="G518" t="s">
        <v>42</v>
      </c>
      <c r="H518">
        <v>0</v>
      </c>
      <c r="I518" t="s">
        <v>42</v>
      </c>
      <c r="J518" s="13">
        <v>38494</v>
      </c>
      <c r="K518" s="13">
        <v>38006</v>
      </c>
      <c r="L518" s="14">
        <v>76500</v>
      </c>
      <c r="M518" s="13">
        <v>26653</v>
      </c>
    </row>
    <row r="519" spans="1:13" hidden="1">
      <c r="A519">
        <v>6312</v>
      </c>
      <c r="B519">
        <v>27</v>
      </c>
      <c r="C519" t="s">
        <v>548</v>
      </c>
      <c r="D519">
        <v>2706</v>
      </c>
      <c r="E519" t="s">
        <v>554</v>
      </c>
      <c r="F519">
        <v>0</v>
      </c>
      <c r="G519" t="s">
        <v>42</v>
      </c>
      <c r="H519">
        <v>0</v>
      </c>
      <c r="I519" t="s">
        <v>42</v>
      </c>
      <c r="J519" s="13">
        <v>36420</v>
      </c>
      <c r="K519" s="13">
        <v>37651</v>
      </c>
      <c r="L519" s="14">
        <v>74071</v>
      </c>
      <c r="M519" s="13">
        <v>35808</v>
      </c>
    </row>
    <row r="520" spans="1:13" hidden="1">
      <c r="A520">
        <v>6312</v>
      </c>
      <c r="B520">
        <v>27</v>
      </c>
      <c r="C520" t="s">
        <v>548</v>
      </c>
      <c r="D520">
        <v>2707</v>
      </c>
      <c r="E520" t="s">
        <v>555</v>
      </c>
      <c r="F520">
        <v>0</v>
      </c>
      <c r="G520" t="s">
        <v>42</v>
      </c>
      <c r="H520">
        <v>0</v>
      </c>
      <c r="I520" t="s">
        <v>42</v>
      </c>
      <c r="J520" s="13">
        <v>25487</v>
      </c>
      <c r="K520" s="13">
        <v>25369</v>
      </c>
      <c r="L520" s="14">
        <v>50856</v>
      </c>
      <c r="M520" s="13">
        <v>16118</v>
      </c>
    </row>
    <row r="521" spans="1:13" hidden="1">
      <c r="A521">
        <v>6312</v>
      </c>
      <c r="B521">
        <v>27</v>
      </c>
      <c r="C521" t="s">
        <v>548</v>
      </c>
      <c r="D521">
        <v>2708</v>
      </c>
      <c r="E521" t="s">
        <v>556</v>
      </c>
      <c r="F521">
        <v>0</v>
      </c>
      <c r="G521" t="s">
        <v>42</v>
      </c>
      <c r="H521">
        <v>0</v>
      </c>
      <c r="I521" t="s">
        <v>42</v>
      </c>
      <c r="J521" s="13">
        <v>13509</v>
      </c>
      <c r="K521" s="13">
        <v>13727</v>
      </c>
      <c r="L521" s="14">
        <v>27236</v>
      </c>
      <c r="M521" s="13">
        <v>8277</v>
      </c>
    </row>
    <row r="522" spans="1:13" hidden="1">
      <c r="A522">
        <v>6312</v>
      </c>
      <c r="B522">
        <v>27</v>
      </c>
      <c r="C522" t="s">
        <v>548</v>
      </c>
      <c r="D522">
        <v>2709</v>
      </c>
      <c r="E522" t="s">
        <v>557</v>
      </c>
      <c r="F522">
        <v>0</v>
      </c>
      <c r="G522" t="s">
        <v>42</v>
      </c>
      <c r="H522">
        <v>0</v>
      </c>
      <c r="I522" t="s">
        <v>42</v>
      </c>
      <c r="J522" s="13">
        <v>12721</v>
      </c>
      <c r="K522" s="13">
        <v>12655</v>
      </c>
      <c r="L522" s="14">
        <v>25376</v>
      </c>
      <c r="M522" s="13">
        <v>10312</v>
      </c>
    </row>
    <row r="523" spans="1:13" hidden="1">
      <c r="A523">
        <v>6312</v>
      </c>
      <c r="B523">
        <v>27</v>
      </c>
      <c r="C523" t="s">
        <v>548</v>
      </c>
      <c r="D523">
        <v>2791</v>
      </c>
      <c r="E523" t="s">
        <v>558</v>
      </c>
      <c r="F523">
        <v>0</v>
      </c>
      <c r="G523" t="s">
        <v>42</v>
      </c>
      <c r="H523">
        <v>0</v>
      </c>
      <c r="I523" t="s">
        <v>42</v>
      </c>
      <c r="J523" s="13">
        <v>5286</v>
      </c>
      <c r="K523" s="13">
        <v>5434</v>
      </c>
      <c r="L523" s="14">
        <v>10720</v>
      </c>
      <c r="M523" s="13">
        <v>5020</v>
      </c>
    </row>
    <row r="524" spans="1:13" hidden="1">
      <c r="A524">
        <v>6312</v>
      </c>
      <c r="B524">
        <v>27</v>
      </c>
      <c r="C524" t="s">
        <v>548</v>
      </c>
      <c r="D524">
        <v>2792</v>
      </c>
      <c r="E524" t="s">
        <v>559</v>
      </c>
      <c r="F524">
        <v>0</v>
      </c>
      <c r="G524" t="s">
        <v>42</v>
      </c>
      <c r="H524">
        <v>0</v>
      </c>
      <c r="I524" t="s">
        <v>42</v>
      </c>
      <c r="J524" s="13">
        <v>2396</v>
      </c>
      <c r="K524" s="13">
        <v>2446</v>
      </c>
      <c r="L524" s="14">
        <v>4842</v>
      </c>
      <c r="M524" s="13">
        <v>2309</v>
      </c>
    </row>
    <row r="525" spans="1:13" hidden="1">
      <c r="A525">
        <v>6312</v>
      </c>
      <c r="B525">
        <v>27</v>
      </c>
      <c r="C525" t="s">
        <v>548</v>
      </c>
      <c r="D525">
        <v>2793</v>
      </c>
      <c r="E525" t="s">
        <v>560</v>
      </c>
      <c r="F525">
        <v>0</v>
      </c>
      <c r="G525" t="s">
        <v>42</v>
      </c>
      <c r="H525">
        <v>0</v>
      </c>
      <c r="I525" t="s">
        <v>42</v>
      </c>
      <c r="J525" s="13">
        <v>2700</v>
      </c>
      <c r="K525" s="13">
        <v>3104</v>
      </c>
      <c r="L525" s="14">
        <v>5804</v>
      </c>
      <c r="M525" s="13">
        <v>3038</v>
      </c>
    </row>
    <row r="526" spans="1:13" hidden="1">
      <c r="A526">
        <v>6312</v>
      </c>
      <c r="B526">
        <v>27</v>
      </c>
      <c r="C526" t="s">
        <v>548</v>
      </c>
      <c r="D526">
        <v>2794</v>
      </c>
      <c r="E526" t="s">
        <v>561</v>
      </c>
      <c r="F526">
        <v>0</v>
      </c>
      <c r="G526" t="s">
        <v>42</v>
      </c>
      <c r="H526">
        <v>0</v>
      </c>
      <c r="I526" t="s">
        <v>42</v>
      </c>
      <c r="J526" s="13">
        <v>10084</v>
      </c>
      <c r="K526" s="13">
        <v>10662</v>
      </c>
      <c r="L526" s="14">
        <v>20746</v>
      </c>
      <c r="M526" s="13">
        <v>9717</v>
      </c>
    </row>
    <row r="527" spans="1:13" hidden="1">
      <c r="A527">
        <v>6312</v>
      </c>
      <c r="B527">
        <v>27</v>
      </c>
      <c r="C527" t="s">
        <v>548</v>
      </c>
      <c r="D527">
        <v>2795</v>
      </c>
      <c r="E527" t="s">
        <v>562</v>
      </c>
      <c r="F527">
        <v>0</v>
      </c>
      <c r="G527" t="s">
        <v>42</v>
      </c>
      <c r="H527">
        <v>0</v>
      </c>
      <c r="I527" t="s">
        <v>42</v>
      </c>
      <c r="J527" s="13">
        <v>1307</v>
      </c>
      <c r="K527" s="13">
        <v>1337</v>
      </c>
      <c r="L527" s="14">
        <v>2644</v>
      </c>
      <c r="M527" s="13">
        <v>1145</v>
      </c>
    </row>
    <row r="528" spans="1:13" hidden="1">
      <c r="A528">
        <v>6312</v>
      </c>
      <c r="B528">
        <v>27</v>
      </c>
      <c r="C528" t="s">
        <v>548</v>
      </c>
      <c r="D528">
        <v>2796</v>
      </c>
      <c r="E528" t="s">
        <v>563</v>
      </c>
      <c r="F528">
        <v>0</v>
      </c>
      <c r="G528" t="s">
        <v>42</v>
      </c>
      <c r="H528">
        <v>0</v>
      </c>
      <c r="I528" t="s">
        <v>42</v>
      </c>
      <c r="J528" s="13">
        <v>1286</v>
      </c>
      <c r="K528" s="13">
        <v>1325</v>
      </c>
      <c r="L528" s="14">
        <v>2611</v>
      </c>
      <c r="M528" s="13">
        <v>1186</v>
      </c>
    </row>
    <row r="529" spans="1:13" hidden="1">
      <c r="A529">
        <v>6312</v>
      </c>
      <c r="B529">
        <v>27</v>
      </c>
      <c r="C529" t="s">
        <v>548</v>
      </c>
      <c r="D529">
        <v>2797</v>
      </c>
      <c r="E529" t="s">
        <v>564</v>
      </c>
      <c r="F529">
        <v>0</v>
      </c>
      <c r="G529" t="s">
        <v>42</v>
      </c>
      <c r="H529">
        <v>0</v>
      </c>
      <c r="I529" t="s">
        <v>42</v>
      </c>
      <c r="J529" s="13">
        <v>1710</v>
      </c>
      <c r="K529" s="13">
        <v>1901</v>
      </c>
      <c r="L529" s="14">
        <v>3611</v>
      </c>
      <c r="M529" s="13">
        <v>1602</v>
      </c>
    </row>
    <row r="530" spans="1:13" hidden="1">
      <c r="A530">
        <v>6312</v>
      </c>
      <c r="B530">
        <v>27</v>
      </c>
      <c r="C530" t="s">
        <v>548</v>
      </c>
      <c r="D530">
        <v>2798</v>
      </c>
      <c r="E530" t="s">
        <v>565</v>
      </c>
      <c r="F530">
        <v>0</v>
      </c>
      <c r="G530" t="s">
        <v>42</v>
      </c>
      <c r="H530">
        <v>0</v>
      </c>
      <c r="I530" t="s">
        <v>42</v>
      </c>
      <c r="J530" s="13">
        <v>9051</v>
      </c>
      <c r="K530" s="13">
        <v>7913</v>
      </c>
      <c r="L530" s="14">
        <v>16964</v>
      </c>
      <c r="M530" s="13">
        <v>11256</v>
      </c>
    </row>
    <row r="531" spans="1:13" hidden="1">
      <c r="A531">
        <v>6312</v>
      </c>
      <c r="B531">
        <v>27</v>
      </c>
      <c r="C531" t="s">
        <v>548</v>
      </c>
      <c r="D531">
        <v>2799</v>
      </c>
      <c r="E531" t="s">
        <v>566</v>
      </c>
      <c r="F531">
        <v>0</v>
      </c>
      <c r="G531" t="s">
        <v>42</v>
      </c>
      <c r="H531">
        <v>0</v>
      </c>
      <c r="I531" t="s">
        <v>42</v>
      </c>
      <c r="J531" s="13">
        <v>8841</v>
      </c>
      <c r="K531" s="13">
        <v>9522</v>
      </c>
      <c r="L531" s="14">
        <v>18363</v>
      </c>
      <c r="M531" s="13">
        <v>11424</v>
      </c>
    </row>
    <row r="532" spans="1:13" hidden="1">
      <c r="A532">
        <v>6312</v>
      </c>
      <c r="B532">
        <v>30</v>
      </c>
      <c r="C532" t="s">
        <v>567</v>
      </c>
      <c r="D532">
        <v>0</v>
      </c>
      <c r="E532" t="s">
        <v>42</v>
      </c>
      <c r="F532">
        <v>0</v>
      </c>
      <c r="G532" t="s">
        <v>42</v>
      </c>
      <c r="H532">
        <v>0</v>
      </c>
      <c r="I532" t="s">
        <v>42</v>
      </c>
      <c r="J532" s="13">
        <v>1294622</v>
      </c>
      <c r="K532" s="13">
        <v>1338585</v>
      </c>
      <c r="L532" s="14">
        <v>2633207</v>
      </c>
      <c r="M532" s="13">
        <v>1004213</v>
      </c>
    </row>
    <row r="533" spans="1:13" hidden="1">
      <c r="A533">
        <v>6312</v>
      </c>
      <c r="B533">
        <v>30</v>
      </c>
      <c r="C533" t="s">
        <v>567</v>
      </c>
      <c r="D533">
        <v>3001</v>
      </c>
      <c r="E533" t="s">
        <v>568</v>
      </c>
      <c r="F533">
        <v>0</v>
      </c>
      <c r="G533" t="s">
        <v>42</v>
      </c>
      <c r="H533">
        <v>0</v>
      </c>
      <c r="I533" t="s">
        <v>42</v>
      </c>
      <c r="J533" s="13">
        <v>110227</v>
      </c>
      <c r="K533" s="13">
        <v>120949</v>
      </c>
      <c r="L533" s="14">
        <v>231176</v>
      </c>
      <c r="M533" s="13">
        <v>109748</v>
      </c>
    </row>
    <row r="534" spans="1:13" hidden="1">
      <c r="A534">
        <v>6312</v>
      </c>
      <c r="B534">
        <v>30</v>
      </c>
      <c r="C534" t="s">
        <v>567</v>
      </c>
      <c r="D534">
        <v>3002</v>
      </c>
      <c r="E534" t="s">
        <v>569</v>
      </c>
      <c r="F534">
        <v>0</v>
      </c>
      <c r="G534" t="s">
        <v>42</v>
      </c>
      <c r="H534">
        <v>0</v>
      </c>
      <c r="I534" t="s">
        <v>42</v>
      </c>
      <c r="J534" s="13">
        <v>39761</v>
      </c>
      <c r="K534" s="13">
        <v>40681</v>
      </c>
      <c r="L534" s="14">
        <v>80442</v>
      </c>
      <c r="M534" s="13">
        <v>30259</v>
      </c>
    </row>
    <row r="535" spans="1:13" hidden="1">
      <c r="A535">
        <v>6312</v>
      </c>
      <c r="B535">
        <v>30</v>
      </c>
      <c r="C535" t="s">
        <v>567</v>
      </c>
      <c r="D535">
        <v>3003</v>
      </c>
      <c r="E535" t="s">
        <v>570</v>
      </c>
      <c r="F535">
        <v>0</v>
      </c>
      <c r="G535" t="s">
        <v>42</v>
      </c>
      <c r="H535">
        <v>0</v>
      </c>
      <c r="I535" t="s">
        <v>42</v>
      </c>
      <c r="J535" s="13">
        <v>28282</v>
      </c>
      <c r="K535" s="13">
        <v>28676</v>
      </c>
      <c r="L535" s="14">
        <v>56958</v>
      </c>
      <c r="M535" s="13">
        <v>17130</v>
      </c>
    </row>
    <row r="536" spans="1:13" hidden="1">
      <c r="A536">
        <v>6312</v>
      </c>
      <c r="B536">
        <v>30</v>
      </c>
      <c r="C536" t="s">
        <v>567</v>
      </c>
      <c r="D536">
        <v>3004</v>
      </c>
      <c r="E536" t="s">
        <v>571</v>
      </c>
      <c r="F536">
        <v>0</v>
      </c>
      <c r="G536" t="s">
        <v>42</v>
      </c>
      <c r="H536">
        <v>0</v>
      </c>
      <c r="I536" t="s">
        <v>42</v>
      </c>
      <c r="J536" s="13">
        <v>36744</v>
      </c>
      <c r="K536" s="13">
        <v>37734</v>
      </c>
      <c r="L536" s="14">
        <v>74478</v>
      </c>
      <c r="M536" s="13">
        <v>21133</v>
      </c>
    </row>
    <row r="537" spans="1:13" hidden="1">
      <c r="A537">
        <v>6312</v>
      </c>
      <c r="B537">
        <v>30</v>
      </c>
      <c r="C537" t="s">
        <v>567</v>
      </c>
      <c r="D537">
        <v>3005</v>
      </c>
      <c r="E537" t="s">
        <v>572</v>
      </c>
      <c r="F537">
        <v>0</v>
      </c>
      <c r="G537" t="s">
        <v>42</v>
      </c>
      <c r="H537">
        <v>0</v>
      </c>
      <c r="I537" t="s">
        <v>42</v>
      </c>
      <c r="J537" s="13">
        <v>8569</v>
      </c>
      <c r="K537" s="13">
        <v>8691</v>
      </c>
      <c r="L537" s="14">
        <v>17260</v>
      </c>
      <c r="M537" s="13">
        <v>5060</v>
      </c>
    </row>
    <row r="538" spans="1:13" hidden="1">
      <c r="A538">
        <v>6312</v>
      </c>
      <c r="B538">
        <v>30</v>
      </c>
      <c r="C538" t="s">
        <v>567</v>
      </c>
      <c r="D538">
        <v>3006</v>
      </c>
      <c r="E538" t="s">
        <v>573</v>
      </c>
      <c r="F538">
        <v>0</v>
      </c>
      <c r="G538" t="s">
        <v>42</v>
      </c>
      <c r="H538">
        <v>0</v>
      </c>
      <c r="I538" t="s">
        <v>42</v>
      </c>
      <c r="J538" s="13">
        <v>33687</v>
      </c>
      <c r="K538" s="13">
        <v>33853</v>
      </c>
      <c r="L538" s="14">
        <v>67540</v>
      </c>
      <c r="M538" s="13">
        <v>19156</v>
      </c>
    </row>
    <row r="539" spans="1:13" hidden="1">
      <c r="A539">
        <v>6312</v>
      </c>
      <c r="B539">
        <v>30</v>
      </c>
      <c r="C539" t="s">
        <v>567</v>
      </c>
      <c r="D539">
        <v>3007</v>
      </c>
      <c r="E539" t="s">
        <v>574</v>
      </c>
      <c r="F539">
        <v>0</v>
      </c>
      <c r="G539" t="s">
        <v>42</v>
      </c>
      <c r="H539">
        <v>0</v>
      </c>
      <c r="I539" t="s">
        <v>42</v>
      </c>
      <c r="J539" s="13">
        <v>24083</v>
      </c>
      <c r="K539" s="13">
        <v>25552</v>
      </c>
      <c r="L539" s="14">
        <v>49635</v>
      </c>
      <c r="M539" s="13">
        <v>18937</v>
      </c>
    </row>
    <row r="540" spans="1:13" hidden="1">
      <c r="A540">
        <v>6312</v>
      </c>
      <c r="B540">
        <v>30</v>
      </c>
      <c r="C540" t="s">
        <v>567</v>
      </c>
      <c r="D540">
        <v>3008</v>
      </c>
      <c r="E540" t="s">
        <v>575</v>
      </c>
      <c r="F540">
        <v>0</v>
      </c>
      <c r="G540" t="s">
        <v>42</v>
      </c>
      <c r="H540">
        <v>0</v>
      </c>
      <c r="I540" t="s">
        <v>42</v>
      </c>
      <c r="J540" s="13">
        <v>54124</v>
      </c>
      <c r="K540" s="13">
        <v>55422</v>
      </c>
      <c r="L540" s="14">
        <v>109546</v>
      </c>
      <c r="M540" s="13">
        <v>34385</v>
      </c>
    </row>
    <row r="541" spans="1:13" hidden="1">
      <c r="A541">
        <v>6312</v>
      </c>
      <c r="B541">
        <v>30</v>
      </c>
      <c r="C541" t="s">
        <v>567</v>
      </c>
      <c r="D541">
        <v>3009</v>
      </c>
      <c r="E541" t="s">
        <v>576</v>
      </c>
      <c r="F541">
        <v>0</v>
      </c>
      <c r="G541" t="s">
        <v>42</v>
      </c>
      <c r="H541">
        <v>0</v>
      </c>
      <c r="I541" t="s">
        <v>42</v>
      </c>
      <c r="J541" s="13">
        <v>26888</v>
      </c>
      <c r="K541" s="13">
        <v>27909</v>
      </c>
      <c r="L541" s="14">
        <v>54797</v>
      </c>
      <c r="M541" s="13">
        <v>16641</v>
      </c>
    </row>
    <row r="542" spans="1:13" hidden="1">
      <c r="A542">
        <v>6312</v>
      </c>
      <c r="B542">
        <v>30</v>
      </c>
      <c r="C542" t="s">
        <v>567</v>
      </c>
      <c r="D542">
        <v>3010</v>
      </c>
      <c r="E542" t="s">
        <v>577</v>
      </c>
      <c r="F542">
        <v>0</v>
      </c>
      <c r="G542" t="s">
        <v>42</v>
      </c>
      <c r="H542">
        <v>0</v>
      </c>
      <c r="I542" t="s">
        <v>42</v>
      </c>
      <c r="J542" s="13">
        <v>41749</v>
      </c>
      <c r="K542" s="13">
        <v>43431</v>
      </c>
      <c r="L542" s="14">
        <v>85180</v>
      </c>
      <c r="M542" s="13">
        <v>24870</v>
      </c>
    </row>
    <row r="543" spans="1:13" hidden="1">
      <c r="A543">
        <v>6312</v>
      </c>
      <c r="B543">
        <v>30</v>
      </c>
      <c r="C543" t="s">
        <v>567</v>
      </c>
      <c r="D543">
        <v>3011</v>
      </c>
      <c r="E543" t="s">
        <v>578</v>
      </c>
      <c r="F543">
        <v>0</v>
      </c>
      <c r="G543" t="s">
        <v>42</v>
      </c>
      <c r="H543">
        <v>0</v>
      </c>
      <c r="I543" t="s">
        <v>42</v>
      </c>
      <c r="J543" s="13">
        <v>16643</v>
      </c>
      <c r="K543" s="13">
        <v>16697</v>
      </c>
      <c r="L543" s="14">
        <v>33340</v>
      </c>
      <c r="M543" s="13">
        <v>9774</v>
      </c>
    </row>
    <row r="544" spans="1:13" hidden="1">
      <c r="A544">
        <v>6312</v>
      </c>
      <c r="B544">
        <v>30</v>
      </c>
      <c r="C544" t="s">
        <v>567</v>
      </c>
      <c r="D544">
        <v>3012</v>
      </c>
      <c r="E544" t="s">
        <v>579</v>
      </c>
      <c r="F544">
        <v>0</v>
      </c>
      <c r="G544" t="s">
        <v>42</v>
      </c>
      <c r="H544">
        <v>0</v>
      </c>
      <c r="I544" t="s">
        <v>42</v>
      </c>
      <c r="J544" s="13">
        <v>33876</v>
      </c>
      <c r="K544" s="13">
        <v>33784</v>
      </c>
      <c r="L544" s="14">
        <v>67660</v>
      </c>
      <c r="M544" s="13">
        <v>18938</v>
      </c>
    </row>
    <row r="545" spans="1:13" hidden="1">
      <c r="A545">
        <v>6312</v>
      </c>
      <c r="B545">
        <v>30</v>
      </c>
      <c r="C545" t="s">
        <v>567</v>
      </c>
      <c r="D545">
        <v>3013</v>
      </c>
      <c r="E545" t="s">
        <v>580</v>
      </c>
      <c r="F545">
        <v>0</v>
      </c>
      <c r="G545" t="s">
        <v>42</v>
      </c>
      <c r="H545">
        <v>0</v>
      </c>
      <c r="I545" t="s">
        <v>42</v>
      </c>
      <c r="J545" s="13">
        <v>35512</v>
      </c>
      <c r="K545" s="13">
        <v>35927</v>
      </c>
      <c r="L545" s="14">
        <v>71439</v>
      </c>
      <c r="M545" s="13">
        <v>19243</v>
      </c>
    </row>
    <row r="546" spans="1:13" hidden="1">
      <c r="A546">
        <v>6312</v>
      </c>
      <c r="B546">
        <v>30</v>
      </c>
      <c r="C546" t="s">
        <v>567</v>
      </c>
      <c r="D546">
        <v>3014</v>
      </c>
      <c r="E546" t="s">
        <v>581</v>
      </c>
      <c r="F546">
        <v>0</v>
      </c>
      <c r="G546" t="s">
        <v>42</v>
      </c>
      <c r="H546">
        <v>0</v>
      </c>
      <c r="I546" t="s">
        <v>42</v>
      </c>
      <c r="J546" s="13">
        <v>45193</v>
      </c>
      <c r="K546" s="13">
        <v>47375</v>
      </c>
      <c r="L546" s="14">
        <v>92568</v>
      </c>
      <c r="M546" s="13">
        <v>32039</v>
      </c>
    </row>
    <row r="547" spans="1:13" hidden="1">
      <c r="A547">
        <v>6312</v>
      </c>
      <c r="B547">
        <v>30</v>
      </c>
      <c r="C547" t="s">
        <v>567</v>
      </c>
      <c r="D547">
        <v>3015</v>
      </c>
      <c r="E547" t="s">
        <v>582</v>
      </c>
      <c r="F547">
        <v>0</v>
      </c>
      <c r="G547" t="s">
        <v>42</v>
      </c>
      <c r="H547">
        <v>0</v>
      </c>
      <c r="I547" t="s">
        <v>42</v>
      </c>
      <c r="J547" s="13">
        <v>59273</v>
      </c>
      <c r="K547" s="13">
        <v>61133</v>
      </c>
      <c r="L547" s="14">
        <v>120406</v>
      </c>
      <c r="M547" s="13">
        <v>38785</v>
      </c>
    </row>
    <row r="548" spans="1:13" hidden="1">
      <c r="A548">
        <v>6312</v>
      </c>
      <c r="B548">
        <v>30</v>
      </c>
      <c r="C548" t="s">
        <v>567</v>
      </c>
      <c r="D548">
        <v>3016</v>
      </c>
      <c r="E548" t="s">
        <v>583</v>
      </c>
      <c r="F548">
        <v>0</v>
      </c>
      <c r="G548" t="s">
        <v>42</v>
      </c>
      <c r="H548">
        <v>0</v>
      </c>
      <c r="I548" t="s">
        <v>42</v>
      </c>
      <c r="J548" s="13">
        <v>35320</v>
      </c>
      <c r="K548" s="13">
        <v>35007</v>
      </c>
      <c r="L548" s="14">
        <v>70327</v>
      </c>
      <c r="M548" s="13">
        <v>19280</v>
      </c>
    </row>
    <row r="549" spans="1:13" hidden="1">
      <c r="A549">
        <v>6312</v>
      </c>
      <c r="B549">
        <v>30</v>
      </c>
      <c r="C549" t="s">
        <v>567</v>
      </c>
      <c r="D549">
        <v>3017</v>
      </c>
      <c r="E549" t="s">
        <v>584</v>
      </c>
      <c r="F549">
        <v>0</v>
      </c>
      <c r="G549" t="s">
        <v>42</v>
      </c>
      <c r="H549">
        <v>0</v>
      </c>
      <c r="I549" t="s">
        <v>42</v>
      </c>
      <c r="J549" s="13">
        <v>36844</v>
      </c>
      <c r="K549" s="13">
        <v>37152</v>
      </c>
      <c r="L549" s="14">
        <v>73996</v>
      </c>
      <c r="M549" s="13">
        <v>19968</v>
      </c>
    </row>
    <row r="550" spans="1:13" hidden="1">
      <c r="A550">
        <v>6312</v>
      </c>
      <c r="B550">
        <v>30</v>
      </c>
      <c r="C550" t="s">
        <v>567</v>
      </c>
      <c r="D550">
        <v>3018</v>
      </c>
      <c r="E550" t="s">
        <v>585</v>
      </c>
      <c r="F550">
        <v>0</v>
      </c>
      <c r="G550" t="s">
        <v>42</v>
      </c>
      <c r="H550">
        <v>0</v>
      </c>
      <c r="I550" t="s">
        <v>42</v>
      </c>
      <c r="J550" s="13">
        <v>35331</v>
      </c>
      <c r="K550" s="13">
        <v>37001</v>
      </c>
      <c r="L550" s="14">
        <v>72332</v>
      </c>
      <c r="M550" s="13">
        <v>29210</v>
      </c>
    </row>
    <row r="551" spans="1:13" hidden="1">
      <c r="A551">
        <v>6312</v>
      </c>
      <c r="B551">
        <v>30</v>
      </c>
      <c r="C551" t="s">
        <v>567</v>
      </c>
      <c r="D551">
        <v>3019</v>
      </c>
      <c r="E551" t="s">
        <v>586</v>
      </c>
      <c r="F551">
        <v>0</v>
      </c>
      <c r="G551" t="s">
        <v>42</v>
      </c>
      <c r="H551">
        <v>0</v>
      </c>
      <c r="I551" t="s">
        <v>42</v>
      </c>
      <c r="J551" s="13">
        <v>12656</v>
      </c>
      <c r="K551" s="13">
        <v>13191</v>
      </c>
      <c r="L551" s="14">
        <v>25847</v>
      </c>
      <c r="M551" s="13">
        <v>8360</v>
      </c>
    </row>
    <row r="552" spans="1:13" hidden="1">
      <c r="A552">
        <v>6312</v>
      </c>
      <c r="B552">
        <v>30</v>
      </c>
      <c r="C552" t="s">
        <v>567</v>
      </c>
      <c r="D552">
        <v>3020</v>
      </c>
      <c r="E552" t="s">
        <v>587</v>
      </c>
      <c r="F552">
        <v>0</v>
      </c>
      <c r="G552" t="s">
        <v>42</v>
      </c>
      <c r="H552">
        <v>0</v>
      </c>
      <c r="I552" t="s">
        <v>42</v>
      </c>
      <c r="J552" s="13">
        <v>42948</v>
      </c>
      <c r="K552" s="13">
        <v>43524</v>
      </c>
      <c r="L552" s="14">
        <v>86472</v>
      </c>
      <c r="M552" s="13">
        <v>31766</v>
      </c>
    </row>
    <row r="553" spans="1:13" hidden="1">
      <c r="A553">
        <v>6312</v>
      </c>
      <c r="B553">
        <v>30</v>
      </c>
      <c r="C553" t="s">
        <v>567</v>
      </c>
      <c r="D553">
        <v>3021</v>
      </c>
      <c r="E553" t="s">
        <v>588</v>
      </c>
      <c r="F553">
        <v>0</v>
      </c>
      <c r="G553" t="s">
        <v>42</v>
      </c>
      <c r="H553">
        <v>0</v>
      </c>
      <c r="I553" t="s">
        <v>42</v>
      </c>
      <c r="J553" s="13">
        <v>61707</v>
      </c>
      <c r="K553" s="13">
        <v>62712</v>
      </c>
      <c r="L553" s="14">
        <v>124419</v>
      </c>
      <c r="M553" s="13">
        <v>66800</v>
      </c>
    </row>
    <row r="554" spans="1:13" hidden="1">
      <c r="A554">
        <v>6312</v>
      </c>
      <c r="B554">
        <v>30</v>
      </c>
      <c r="C554" t="s">
        <v>567</v>
      </c>
      <c r="D554">
        <v>3022</v>
      </c>
      <c r="E554" t="s">
        <v>589</v>
      </c>
      <c r="F554">
        <v>0</v>
      </c>
      <c r="G554" t="s">
        <v>42</v>
      </c>
      <c r="H554">
        <v>0</v>
      </c>
      <c r="I554" t="s">
        <v>42</v>
      </c>
      <c r="J554" s="13">
        <v>30150</v>
      </c>
      <c r="K554" s="13">
        <v>30643</v>
      </c>
      <c r="L554" s="14">
        <v>60793</v>
      </c>
      <c r="M554" s="13">
        <v>18389</v>
      </c>
    </row>
    <row r="555" spans="1:13" hidden="1">
      <c r="A555">
        <v>6312</v>
      </c>
      <c r="B555">
        <v>30</v>
      </c>
      <c r="C555" t="s">
        <v>567</v>
      </c>
      <c r="D555">
        <v>3023</v>
      </c>
      <c r="E555" t="s">
        <v>590</v>
      </c>
      <c r="F555">
        <v>0</v>
      </c>
      <c r="G555" t="s">
        <v>42</v>
      </c>
      <c r="H555">
        <v>0</v>
      </c>
      <c r="I555" t="s">
        <v>42</v>
      </c>
      <c r="J555" s="13">
        <v>18330</v>
      </c>
      <c r="K555" s="13">
        <v>18505</v>
      </c>
      <c r="L555" s="14">
        <v>36835</v>
      </c>
      <c r="M555" s="13">
        <v>10673</v>
      </c>
    </row>
    <row r="556" spans="1:13" hidden="1">
      <c r="A556">
        <v>6312</v>
      </c>
      <c r="B556">
        <v>30</v>
      </c>
      <c r="C556" t="s">
        <v>567</v>
      </c>
      <c r="D556">
        <v>3024</v>
      </c>
      <c r="E556" t="s">
        <v>591</v>
      </c>
      <c r="F556">
        <v>0</v>
      </c>
      <c r="G556" t="s">
        <v>42</v>
      </c>
      <c r="H556">
        <v>0</v>
      </c>
      <c r="I556" t="s">
        <v>42</v>
      </c>
      <c r="J556" s="13">
        <v>10243</v>
      </c>
      <c r="K556" s="13">
        <v>10676</v>
      </c>
      <c r="L556" s="14">
        <v>20919</v>
      </c>
      <c r="M556" s="13">
        <v>5555</v>
      </c>
    </row>
    <row r="557" spans="1:13" hidden="1">
      <c r="A557">
        <v>6312</v>
      </c>
      <c r="B557">
        <v>30</v>
      </c>
      <c r="C557" t="s">
        <v>567</v>
      </c>
      <c r="D557">
        <v>3025</v>
      </c>
      <c r="E557" t="s">
        <v>592</v>
      </c>
      <c r="F557">
        <v>0</v>
      </c>
      <c r="G557" t="s">
        <v>42</v>
      </c>
      <c r="H557">
        <v>0</v>
      </c>
      <c r="I557" t="s">
        <v>42</v>
      </c>
      <c r="J557" s="13">
        <v>21619</v>
      </c>
      <c r="K557" s="13">
        <v>21730</v>
      </c>
      <c r="L557" s="14">
        <v>43349</v>
      </c>
      <c r="M557" s="13">
        <v>19004</v>
      </c>
    </row>
    <row r="558" spans="1:13" hidden="1">
      <c r="A558">
        <v>6312</v>
      </c>
      <c r="B558">
        <v>30</v>
      </c>
      <c r="C558" t="s">
        <v>567</v>
      </c>
      <c r="D558">
        <v>3026</v>
      </c>
      <c r="E558" t="s">
        <v>593</v>
      </c>
      <c r="F558">
        <v>0</v>
      </c>
      <c r="G558" t="s">
        <v>42</v>
      </c>
      <c r="H558">
        <v>0</v>
      </c>
      <c r="I558" t="s">
        <v>42</v>
      </c>
      <c r="J558" s="13">
        <v>12771</v>
      </c>
      <c r="K558" s="13">
        <v>12534</v>
      </c>
      <c r="L558" s="14">
        <v>25305</v>
      </c>
      <c r="M558" s="13">
        <v>8445</v>
      </c>
    </row>
    <row r="559" spans="1:13" hidden="1">
      <c r="A559">
        <v>6312</v>
      </c>
      <c r="B559">
        <v>30</v>
      </c>
      <c r="C559" t="s">
        <v>567</v>
      </c>
      <c r="D559">
        <v>3027</v>
      </c>
      <c r="E559" t="s">
        <v>594</v>
      </c>
      <c r="F559">
        <v>0</v>
      </c>
      <c r="G559" t="s">
        <v>42</v>
      </c>
      <c r="H559">
        <v>0</v>
      </c>
      <c r="I559" t="s">
        <v>42</v>
      </c>
      <c r="J559" s="13">
        <v>9951</v>
      </c>
      <c r="K559" s="13">
        <v>9755</v>
      </c>
      <c r="L559" s="14">
        <v>19706</v>
      </c>
      <c r="M559" s="13">
        <v>5457</v>
      </c>
    </row>
    <row r="560" spans="1:13" hidden="1">
      <c r="A560">
        <v>6312</v>
      </c>
      <c r="B560">
        <v>30</v>
      </c>
      <c r="C560" t="s">
        <v>567</v>
      </c>
      <c r="D560">
        <v>3028</v>
      </c>
      <c r="E560" t="s">
        <v>595</v>
      </c>
      <c r="F560">
        <v>0</v>
      </c>
      <c r="G560" t="s">
        <v>42</v>
      </c>
      <c r="H560">
        <v>0</v>
      </c>
      <c r="I560" t="s">
        <v>42</v>
      </c>
      <c r="J560" s="13">
        <v>18198</v>
      </c>
      <c r="K560" s="13">
        <v>18450</v>
      </c>
      <c r="L560" s="14">
        <v>36648</v>
      </c>
      <c r="M560" s="13">
        <v>12012</v>
      </c>
    </row>
    <row r="561" spans="1:13" hidden="1">
      <c r="A561">
        <v>6312</v>
      </c>
      <c r="B561">
        <v>30</v>
      </c>
      <c r="C561" t="s">
        <v>567</v>
      </c>
      <c r="D561">
        <v>3029</v>
      </c>
      <c r="E561" t="s">
        <v>596</v>
      </c>
      <c r="F561">
        <v>0</v>
      </c>
      <c r="G561" t="s">
        <v>42</v>
      </c>
      <c r="H561">
        <v>0</v>
      </c>
      <c r="I561" t="s">
        <v>42</v>
      </c>
      <c r="J561" s="13">
        <v>13971</v>
      </c>
      <c r="K561" s="13">
        <v>14108</v>
      </c>
      <c r="L561" s="14">
        <v>28079</v>
      </c>
      <c r="M561" s="13">
        <v>7481</v>
      </c>
    </row>
    <row r="562" spans="1:13" hidden="1">
      <c r="A562">
        <v>6312</v>
      </c>
      <c r="B562">
        <v>30</v>
      </c>
      <c r="C562" t="s">
        <v>567</v>
      </c>
      <c r="D562">
        <v>3030</v>
      </c>
      <c r="E562" t="s">
        <v>597</v>
      </c>
      <c r="F562">
        <v>0</v>
      </c>
      <c r="G562" t="s">
        <v>42</v>
      </c>
      <c r="H562">
        <v>0</v>
      </c>
      <c r="I562" t="s">
        <v>42</v>
      </c>
      <c r="J562" s="13">
        <v>10742</v>
      </c>
      <c r="K562" s="13">
        <v>10826</v>
      </c>
      <c r="L562" s="14">
        <v>21568</v>
      </c>
      <c r="M562" s="13">
        <v>6354</v>
      </c>
    </row>
    <row r="563" spans="1:13" hidden="1">
      <c r="A563">
        <v>6312</v>
      </c>
      <c r="B563">
        <v>30</v>
      </c>
      <c r="C563" t="s">
        <v>567</v>
      </c>
      <c r="D563">
        <v>3031</v>
      </c>
      <c r="E563" t="s">
        <v>598</v>
      </c>
      <c r="F563">
        <v>0</v>
      </c>
      <c r="G563" t="s">
        <v>42</v>
      </c>
      <c r="H563">
        <v>0</v>
      </c>
      <c r="I563" t="s">
        <v>42</v>
      </c>
      <c r="J563" s="13">
        <v>10043</v>
      </c>
      <c r="K563" s="13">
        <v>10096</v>
      </c>
      <c r="L563" s="14">
        <v>20139</v>
      </c>
      <c r="M563" s="13">
        <v>5855</v>
      </c>
    </row>
    <row r="564" spans="1:13" hidden="1">
      <c r="A564">
        <v>6312</v>
      </c>
      <c r="B564">
        <v>30</v>
      </c>
      <c r="C564" t="s">
        <v>567</v>
      </c>
      <c r="D564">
        <v>3032</v>
      </c>
      <c r="E564" t="s">
        <v>317</v>
      </c>
      <c r="F564">
        <v>0</v>
      </c>
      <c r="G564" t="s">
        <v>42</v>
      </c>
      <c r="H564">
        <v>0</v>
      </c>
      <c r="I564" t="s">
        <v>42</v>
      </c>
      <c r="J564" s="13">
        <v>15156</v>
      </c>
      <c r="K564" s="13">
        <v>15836</v>
      </c>
      <c r="L564" s="14">
        <v>30992</v>
      </c>
      <c r="M564" s="13">
        <v>9361</v>
      </c>
    </row>
    <row r="565" spans="1:13" hidden="1">
      <c r="A565">
        <v>6312</v>
      </c>
      <c r="B565">
        <v>30</v>
      </c>
      <c r="C565" t="s">
        <v>567</v>
      </c>
      <c r="D565">
        <v>3037</v>
      </c>
      <c r="E565" t="s">
        <v>599</v>
      </c>
      <c r="F565">
        <v>0</v>
      </c>
      <c r="G565" t="s">
        <v>42</v>
      </c>
      <c r="H565">
        <v>0</v>
      </c>
      <c r="I565" t="s">
        <v>42</v>
      </c>
      <c r="J565" s="13">
        <v>4036</v>
      </c>
      <c r="K565" s="13">
        <v>4095</v>
      </c>
      <c r="L565" s="14">
        <v>8131</v>
      </c>
      <c r="M565" s="13">
        <v>2287</v>
      </c>
    </row>
    <row r="566" spans="1:13" hidden="1">
      <c r="A566">
        <v>6312</v>
      </c>
      <c r="B566">
        <v>30</v>
      </c>
      <c r="C566" t="s">
        <v>567</v>
      </c>
      <c r="D566">
        <v>3038</v>
      </c>
      <c r="E566" t="s">
        <v>600</v>
      </c>
      <c r="F566">
        <v>0</v>
      </c>
      <c r="G566" t="s">
        <v>42</v>
      </c>
      <c r="H566">
        <v>0</v>
      </c>
      <c r="I566" t="s">
        <v>42</v>
      </c>
      <c r="J566" s="13">
        <v>6638</v>
      </c>
      <c r="K566" s="13">
        <v>6629</v>
      </c>
      <c r="L566" s="14">
        <v>13267</v>
      </c>
      <c r="M566" s="13">
        <v>4973</v>
      </c>
    </row>
    <row r="567" spans="1:13" hidden="1">
      <c r="A567">
        <v>6312</v>
      </c>
      <c r="B567">
        <v>30</v>
      </c>
      <c r="C567" t="s">
        <v>567</v>
      </c>
      <c r="D567">
        <v>3039</v>
      </c>
      <c r="E567" t="s">
        <v>601</v>
      </c>
      <c r="F567">
        <v>0</v>
      </c>
      <c r="G567" t="s">
        <v>42</v>
      </c>
      <c r="H567">
        <v>0</v>
      </c>
      <c r="I567" t="s">
        <v>42</v>
      </c>
      <c r="J567" s="13">
        <v>4197</v>
      </c>
      <c r="K567" s="13">
        <v>4358</v>
      </c>
      <c r="L567" s="14">
        <v>8555</v>
      </c>
      <c r="M567" s="13">
        <v>2567</v>
      </c>
    </row>
    <row r="568" spans="1:13" hidden="1">
      <c r="A568">
        <v>6312</v>
      </c>
      <c r="B568">
        <v>30</v>
      </c>
      <c r="C568" t="s">
        <v>567</v>
      </c>
      <c r="D568">
        <v>3040</v>
      </c>
      <c r="E568" t="s">
        <v>602</v>
      </c>
      <c r="F568">
        <v>0</v>
      </c>
      <c r="G568" t="s">
        <v>42</v>
      </c>
      <c r="H568">
        <v>0</v>
      </c>
      <c r="I568" t="s">
        <v>42</v>
      </c>
      <c r="J568" s="13">
        <v>6325</v>
      </c>
      <c r="K568" s="13">
        <v>6421</v>
      </c>
      <c r="L568" s="14">
        <v>12746</v>
      </c>
      <c r="M568" s="13">
        <v>3472</v>
      </c>
    </row>
    <row r="569" spans="1:13" hidden="1">
      <c r="A569">
        <v>6312</v>
      </c>
      <c r="B569">
        <v>30</v>
      </c>
      <c r="C569" t="s">
        <v>567</v>
      </c>
      <c r="D569">
        <v>3041</v>
      </c>
      <c r="E569" t="s">
        <v>603</v>
      </c>
      <c r="F569">
        <v>0</v>
      </c>
      <c r="G569" t="s">
        <v>42</v>
      </c>
      <c r="H569">
        <v>0</v>
      </c>
      <c r="I569" t="s">
        <v>42</v>
      </c>
      <c r="J569" s="13">
        <v>4269</v>
      </c>
      <c r="K569" s="13">
        <v>4512</v>
      </c>
      <c r="L569" s="14">
        <v>8781</v>
      </c>
      <c r="M569" s="13">
        <v>2640</v>
      </c>
    </row>
    <row r="570" spans="1:13" hidden="1">
      <c r="A570">
        <v>6312</v>
      </c>
      <c r="B570">
        <v>30</v>
      </c>
      <c r="C570" t="s">
        <v>567</v>
      </c>
      <c r="D570">
        <v>3042</v>
      </c>
      <c r="E570" t="s">
        <v>604</v>
      </c>
      <c r="F570">
        <v>0</v>
      </c>
      <c r="G570" t="s">
        <v>42</v>
      </c>
      <c r="H570">
        <v>0</v>
      </c>
      <c r="I570" t="s">
        <v>42</v>
      </c>
      <c r="J570" s="13">
        <v>3903</v>
      </c>
      <c r="K570" s="13">
        <v>3918</v>
      </c>
      <c r="L570" s="14">
        <v>7821</v>
      </c>
      <c r="M570" s="13">
        <v>2436</v>
      </c>
    </row>
    <row r="571" spans="1:13" hidden="1">
      <c r="A571">
        <v>6312</v>
      </c>
      <c r="B571">
        <v>30</v>
      </c>
      <c r="C571" t="s">
        <v>567</v>
      </c>
      <c r="D571">
        <v>3043</v>
      </c>
      <c r="E571" t="s">
        <v>605</v>
      </c>
      <c r="F571">
        <v>0</v>
      </c>
      <c r="G571" t="s">
        <v>42</v>
      </c>
      <c r="H571">
        <v>0</v>
      </c>
      <c r="I571" t="s">
        <v>42</v>
      </c>
      <c r="J571" s="13">
        <v>3094</v>
      </c>
      <c r="K571" s="13">
        <v>3070</v>
      </c>
      <c r="L571" s="14">
        <v>6164</v>
      </c>
      <c r="M571" s="13">
        <v>1802</v>
      </c>
    </row>
    <row r="572" spans="1:13" hidden="1">
      <c r="A572">
        <v>6312</v>
      </c>
      <c r="B572">
        <v>30</v>
      </c>
      <c r="C572" t="s">
        <v>567</v>
      </c>
      <c r="D572">
        <v>3044</v>
      </c>
      <c r="E572" t="s">
        <v>606</v>
      </c>
      <c r="F572">
        <v>0</v>
      </c>
      <c r="G572" t="s">
        <v>42</v>
      </c>
      <c r="H572">
        <v>0</v>
      </c>
      <c r="I572" t="s">
        <v>42</v>
      </c>
      <c r="J572" s="13">
        <v>5533</v>
      </c>
      <c r="K572" s="13">
        <v>5678</v>
      </c>
      <c r="L572" s="14">
        <v>11211</v>
      </c>
      <c r="M572" s="13">
        <v>5332</v>
      </c>
    </row>
    <row r="573" spans="1:13" hidden="1">
      <c r="A573">
        <v>6312</v>
      </c>
      <c r="B573">
        <v>30</v>
      </c>
      <c r="C573" t="s">
        <v>567</v>
      </c>
      <c r="D573">
        <v>3045</v>
      </c>
      <c r="E573" t="s">
        <v>607</v>
      </c>
      <c r="F573">
        <v>0</v>
      </c>
      <c r="G573" t="s">
        <v>42</v>
      </c>
      <c r="H573">
        <v>0</v>
      </c>
      <c r="I573" t="s">
        <v>42</v>
      </c>
      <c r="J573" s="13">
        <v>4471</v>
      </c>
      <c r="K573" s="13">
        <v>4494</v>
      </c>
      <c r="L573" s="14">
        <v>8965</v>
      </c>
      <c r="M573" s="13">
        <v>4221</v>
      </c>
    </row>
    <row r="574" spans="1:13" hidden="1">
      <c r="A574">
        <v>6312</v>
      </c>
      <c r="B574">
        <v>30</v>
      </c>
      <c r="C574" t="s">
        <v>567</v>
      </c>
      <c r="D574">
        <v>3046</v>
      </c>
      <c r="E574" t="s">
        <v>608</v>
      </c>
      <c r="F574">
        <v>0</v>
      </c>
      <c r="G574" t="s">
        <v>42</v>
      </c>
      <c r="H574">
        <v>0</v>
      </c>
      <c r="I574" t="s">
        <v>42</v>
      </c>
      <c r="J574" s="13">
        <v>2365</v>
      </c>
      <c r="K574" s="13">
        <v>2391</v>
      </c>
      <c r="L574" s="14">
        <v>4756</v>
      </c>
      <c r="M574" s="13">
        <v>1373</v>
      </c>
    </row>
    <row r="575" spans="1:13" hidden="1">
      <c r="A575">
        <v>6312</v>
      </c>
      <c r="B575">
        <v>30</v>
      </c>
      <c r="C575" t="s">
        <v>567</v>
      </c>
      <c r="D575">
        <v>3047</v>
      </c>
      <c r="E575" t="s">
        <v>609</v>
      </c>
      <c r="F575">
        <v>0</v>
      </c>
      <c r="G575" t="s">
        <v>42</v>
      </c>
      <c r="H575">
        <v>0</v>
      </c>
      <c r="I575" t="s">
        <v>42</v>
      </c>
      <c r="J575" s="13">
        <v>1714</v>
      </c>
      <c r="K575" s="13">
        <v>1892</v>
      </c>
      <c r="L575" s="14">
        <v>3606</v>
      </c>
      <c r="M575" s="13">
        <v>1278</v>
      </c>
    </row>
    <row r="576" spans="1:13" hidden="1">
      <c r="A576">
        <v>6312</v>
      </c>
      <c r="B576">
        <v>30</v>
      </c>
      <c r="C576" t="s">
        <v>567</v>
      </c>
      <c r="D576">
        <v>3048</v>
      </c>
      <c r="E576" t="s">
        <v>610</v>
      </c>
      <c r="F576">
        <v>0</v>
      </c>
      <c r="G576" t="s">
        <v>42</v>
      </c>
      <c r="H576">
        <v>0</v>
      </c>
      <c r="I576" t="s">
        <v>42</v>
      </c>
      <c r="J576" s="13">
        <v>6599</v>
      </c>
      <c r="K576" s="13">
        <v>6676</v>
      </c>
      <c r="L576" s="14">
        <v>13275</v>
      </c>
      <c r="M576" s="13">
        <v>11414</v>
      </c>
    </row>
    <row r="577" spans="1:13" hidden="1">
      <c r="A577">
        <v>6312</v>
      </c>
      <c r="B577">
        <v>30</v>
      </c>
      <c r="C577" t="s">
        <v>567</v>
      </c>
      <c r="D577">
        <v>3049</v>
      </c>
      <c r="E577" t="s">
        <v>611</v>
      </c>
      <c r="F577">
        <v>0</v>
      </c>
      <c r="G577" t="s">
        <v>42</v>
      </c>
      <c r="H577">
        <v>0</v>
      </c>
      <c r="I577" t="s">
        <v>42</v>
      </c>
      <c r="J577" s="13">
        <v>15391</v>
      </c>
      <c r="K577" s="13">
        <v>13917</v>
      </c>
      <c r="L577" s="14">
        <v>29308</v>
      </c>
      <c r="M577" s="13">
        <v>13214</v>
      </c>
    </row>
    <row r="578" spans="1:13" hidden="1">
      <c r="A578">
        <v>6312</v>
      </c>
      <c r="B578">
        <v>30</v>
      </c>
      <c r="C578" t="s">
        <v>567</v>
      </c>
      <c r="D578">
        <v>3050</v>
      </c>
      <c r="E578" t="s">
        <v>612</v>
      </c>
      <c r="F578">
        <v>0</v>
      </c>
      <c r="G578" t="s">
        <v>42</v>
      </c>
      <c r="H578">
        <v>0</v>
      </c>
      <c r="I578" t="s">
        <v>42</v>
      </c>
      <c r="J578" s="13">
        <v>13232</v>
      </c>
      <c r="K578" s="13">
        <v>14508</v>
      </c>
      <c r="L578" s="14">
        <v>27740</v>
      </c>
      <c r="M578" s="13">
        <v>13551</v>
      </c>
    </row>
    <row r="579" spans="1:13" hidden="1">
      <c r="A579">
        <v>6312</v>
      </c>
      <c r="B579">
        <v>30</v>
      </c>
      <c r="C579" t="s">
        <v>567</v>
      </c>
      <c r="D579">
        <v>3051</v>
      </c>
      <c r="E579" t="s">
        <v>613</v>
      </c>
      <c r="F579">
        <v>0</v>
      </c>
      <c r="G579" t="s">
        <v>42</v>
      </c>
      <c r="H579">
        <v>0</v>
      </c>
      <c r="I579" t="s">
        <v>42</v>
      </c>
      <c r="J579" s="13">
        <v>5627</v>
      </c>
      <c r="K579" s="13">
        <v>5804</v>
      </c>
      <c r="L579" s="14">
        <v>11431</v>
      </c>
      <c r="M579" s="13">
        <v>4986</v>
      </c>
    </row>
    <row r="580" spans="1:13" hidden="1">
      <c r="A580">
        <v>6312</v>
      </c>
      <c r="B580">
        <v>30</v>
      </c>
      <c r="C580" t="s">
        <v>567</v>
      </c>
      <c r="D580">
        <v>3052</v>
      </c>
      <c r="E580" t="s">
        <v>614</v>
      </c>
      <c r="F580">
        <v>0</v>
      </c>
      <c r="G580" t="s">
        <v>42</v>
      </c>
      <c r="H580">
        <v>0</v>
      </c>
      <c r="I580" t="s">
        <v>42</v>
      </c>
      <c r="J580" s="13">
        <v>4706</v>
      </c>
      <c r="K580" s="13">
        <v>5134</v>
      </c>
      <c r="L580" s="14">
        <v>9840</v>
      </c>
      <c r="M580" s="13">
        <v>5106</v>
      </c>
    </row>
    <row r="581" spans="1:13" hidden="1">
      <c r="A581">
        <v>6312</v>
      </c>
      <c r="B581">
        <v>30</v>
      </c>
      <c r="C581" t="s">
        <v>567</v>
      </c>
      <c r="D581">
        <v>3053</v>
      </c>
      <c r="E581" t="s">
        <v>615</v>
      </c>
      <c r="F581">
        <v>0</v>
      </c>
      <c r="G581" t="s">
        <v>42</v>
      </c>
      <c r="H581">
        <v>0</v>
      </c>
      <c r="I581" t="s">
        <v>42</v>
      </c>
      <c r="J581" s="13">
        <v>11245</v>
      </c>
      <c r="K581" s="13">
        <v>4668</v>
      </c>
      <c r="L581" s="14">
        <v>15913</v>
      </c>
      <c r="M581" s="13">
        <v>11289</v>
      </c>
    </row>
    <row r="582" spans="1:13" hidden="1">
      <c r="A582">
        <v>6312</v>
      </c>
      <c r="B582">
        <v>30</v>
      </c>
      <c r="C582" t="s">
        <v>567</v>
      </c>
      <c r="D582">
        <v>3054</v>
      </c>
      <c r="E582" t="s">
        <v>546</v>
      </c>
      <c r="F582">
        <v>0</v>
      </c>
      <c r="G582" t="s">
        <v>42</v>
      </c>
      <c r="H582">
        <v>0</v>
      </c>
      <c r="I582" t="s">
        <v>42</v>
      </c>
      <c r="J582" s="13">
        <v>2418</v>
      </c>
      <c r="K582" s="13">
        <v>2603</v>
      </c>
      <c r="L582" s="14">
        <v>5021</v>
      </c>
      <c r="M582" s="13">
        <v>2056</v>
      </c>
    </row>
    <row r="583" spans="1:13" hidden="1">
      <c r="A583">
        <v>6312</v>
      </c>
      <c r="B583">
        <v>30</v>
      </c>
      <c r="C583" t="s">
        <v>567</v>
      </c>
      <c r="D583">
        <v>3055</v>
      </c>
      <c r="E583" t="s">
        <v>616</v>
      </c>
      <c r="F583">
        <v>0</v>
      </c>
      <c r="G583" t="s">
        <v>42</v>
      </c>
      <c r="H583">
        <v>0</v>
      </c>
      <c r="I583" t="s">
        <v>42</v>
      </c>
      <c r="J583" s="13">
        <v>1791</v>
      </c>
      <c r="K583" s="13">
        <v>1838</v>
      </c>
      <c r="L583" s="14">
        <v>3629</v>
      </c>
      <c r="M583" s="13">
        <v>1425</v>
      </c>
    </row>
    <row r="584" spans="1:13" hidden="1">
      <c r="A584">
        <v>6312</v>
      </c>
      <c r="B584">
        <v>30</v>
      </c>
      <c r="C584" t="s">
        <v>567</v>
      </c>
      <c r="D584">
        <v>3056</v>
      </c>
      <c r="E584" t="s">
        <v>617</v>
      </c>
      <c r="F584">
        <v>0</v>
      </c>
      <c r="G584" t="s">
        <v>42</v>
      </c>
      <c r="H584">
        <v>0</v>
      </c>
      <c r="I584" t="s">
        <v>42</v>
      </c>
      <c r="J584" s="13">
        <v>1229</v>
      </c>
      <c r="K584" s="13">
        <v>1241</v>
      </c>
      <c r="L584" s="14">
        <v>2470</v>
      </c>
      <c r="M584">
        <v>855</v>
      </c>
    </row>
    <row r="585" spans="1:13" hidden="1">
      <c r="A585">
        <v>6312</v>
      </c>
      <c r="B585">
        <v>30</v>
      </c>
      <c r="C585" t="s">
        <v>567</v>
      </c>
      <c r="D585">
        <v>3057</v>
      </c>
      <c r="E585" t="s">
        <v>618</v>
      </c>
      <c r="F585">
        <v>0</v>
      </c>
      <c r="G585" t="s">
        <v>42</v>
      </c>
      <c r="H585">
        <v>0</v>
      </c>
      <c r="I585" t="s">
        <v>42</v>
      </c>
      <c r="J585" s="13">
        <v>2288</v>
      </c>
      <c r="K585" s="13">
        <v>2335</v>
      </c>
      <c r="L585" s="14">
        <v>4623</v>
      </c>
      <c r="M585" s="13">
        <v>1814</v>
      </c>
    </row>
    <row r="586" spans="1:13" hidden="1">
      <c r="A586">
        <v>6312</v>
      </c>
      <c r="B586">
        <v>30</v>
      </c>
      <c r="C586" t="s">
        <v>567</v>
      </c>
      <c r="D586">
        <v>3058</v>
      </c>
      <c r="E586" t="s">
        <v>619</v>
      </c>
      <c r="F586">
        <v>0</v>
      </c>
      <c r="G586" t="s">
        <v>42</v>
      </c>
      <c r="H586">
        <v>0</v>
      </c>
      <c r="I586" t="s">
        <v>42</v>
      </c>
      <c r="J586" s="13">
        <v>1999</v>
      </c>
      <c r="K586" s="13">
        <v>2085</v>
      </c>
      <c r="L586" s="14">
        <v>4084</v>
      </c>
      <c r="M586" s="13">
        <v>1637</v>
      </c>
    </row>
    <row r="587" spans="1:13" hidden="1">
      <c r="A587">
        <v>6312</v>
      </c>
      <c r="B587">
        <v>30</v>
      </c>
      <c r="C587" t="s">
        <v>567</v>
      </c>
      <c r="D587">
        <v>3059</v>
      </c>
      <c r="E587" t="s">
        <v>620</v>
      </c>
      <c r="F587">
        <v>0</v>
      </c>
      <c r="G587" t="s">
        <v>42</v>
      </c>
      <c r="H587">
        <v>0</v>
      </c>
      <c r="I587" t="s">
        <v>42</v>
      </c>
      <c r="J587">
        <v>910</v>
      </c>
      <c r="K587" s="13">
        <v>1023</v>
      </c>
      <c r="L587" s="14">
        <v>1933</v>
      </c>
      <c r="M587">
        <v>950</v>
      </c>
    </row>
    <row r="588" spans="1:13" hidden="1">
      <c r="A588">
        <v>6312</v>
      </c>
      <c r="B588">
        <v>30</v>
      </c>
      <c r="C588" t="s">
        <v>567</v>
      </c>
      <c r="D588">
        <v>3060</v>
      </c>
      <c r="E588" t="s">
        <v>621</v>
      </c>
      <c r="F588">
        <v>0</v>
      </c>
      <c r="G588" t="s">
        <v>42</v>
      </c>
      <c r="H588">
        <v>0</v>
      </c>
      <c r="I588" t="s">
        <v>42</v>
      </c>
      <c r="J588" s="13">
        <v>2104</v>
      </c>
      <c r="K588" s="13">
        <v>2214</v>
      </c>
      <c r="L588" s="14">
        <v>4318</v>
      </c>
      <c r="M588" s="13">
        <v>1561</v>
      </c>
    </row>
    <row r="589" spans="1:13" hidden="1">
      <c r="A589">
        <v>6312</v>
      </c>
      <c r="B589">
        <v>30</v>
      </c>
      <c r="C589" t="s">
        <v>567</v>
      </c>
      <c r="D589">
        <v>3061</v>
      </c>
      <c r="E589" t="s">
        <v>622</v>
      </c>
      <c r="F589">
        <v>0</v>
      </c>
      <c r="G589" t="s">
        <v>42</v>
      </c>
      <c r="H589">
        <v>0</v>
      </c>
      <c r="I589" t="s">
        <v>42</v>
      </c>
      <c r="J589" s="13">
        <v>2462</v>
      </c>
      <c r="K589" s="13">
        <v>2559</v>
      </c>
      <c r="L589" s="14">
        <v>5021</v>
      </c>
      <c r="M589" s="13">
        <v>2665</v>
      </c>
    </row>
    <row r="590" spans="1:13" hidden="1">
      <c r="A590">
        <v>6312</v>
      </c>
      <c r="B590">
        <v>30</v>
      </c>
      <c r="C590" t="s">
        <v>567</v>
      </c>
      <c r="D590">
        <v>3062</v>
      </c>
      <c r="E590" t="s">
        <v>623</v>
      </c>
      <c r="F590">
        <v>0</v>
      </c>
      <c r="G590" t="s">
        <v>42</v>
      </c>
      <c r="H590">
        <v>0</v>
      </c>
      <c r="I590" t="s">
        <v>42</v>
      </c>
      <c r="J590" s="13">
        <v>7868</v>
      </c>
      <c r="K590" s="13">
        <v>8818</v>
      </c>
      <c r="L590" s="14">
        <v>16686</v>
      </c>
      <c r="M590" s="13">
        <v>9365</v>
      </c>
    </row>
    <row r="591" spans="1:13" hidden="1">
      <c r="A591">
        <v>6312</v>
      </c>
      <c r="B591">
        <v>30</v>
      </c>
      <c r="C591" t="s">
        <v>567</v>
      </c>
      <c r="D591">
        <v>3063</v>
      </c>
      <c r="E591" t="s">
        <v>624</v>
      </c>
      <c r="F591">
        <v>0</v>
      </c>
      <c r="G591" t="s">
        <v>42</v>
      </c>
      <c r="H591">
        <v>0</v>
      </c>
      <c r="I591" t="s">
        <v>42</v>
      </c>
      <c r="J591" s="13">
        <v>1975</v>
      </c>
      <c r="K591" s="13">
        <v>2181</v>
      </c>
      <c r="L591" s="14">
        <v>4156</v>
      </c>
      <c r="M591" s="13">
        <v>2204</v>
      </c>
    </row>
    <row r="592" spans="1:13" hidden="1">
      <c r="A592">
        <v>6312</v>
      </c>
      <c r="B592">
        <v>30</v>
      </c>
      <c r="C592" t="s">
        <v>567</v>
      </c>
      <c r="D592">
        <v>3064</v>
      </c>
      <c r="E592" t="s">
        <v>625</v>
      </c>
      <c r="F592">
        <v>0</v>
      </c>
      <c r="G592" t="s">
        <v>42</v>
      </c>
      <c r="H592">
        <v>0</v>
      </c>
      <c r="I592" t="s">
        <v>42</v>
      </c>
      <c r="J592" s="13">
        <v>2017</v>
      </c>
      <c r="K592" s="13">
        <v>1712</v>
      </c>
      <c r="L592" s="14">
        <v>3729</v>
      </c>
      <c r="M592" s="13">
        <v>1738</v>
      </c>
    </row>
    <row r="593" spans="1:13" hidden="1">
      <c r="A593">
        <v>6312</v>
      </c>
      <c r="B593">
        <v>30</v>
      </c>
      <c r="C593" t="s">
        <v>567</v>
      </c>
      <c r="D593">
        <v>3065</v>
      </c>
      <c r="E593" t="s">
        <v>626</v>
      </c>
      <c r="F593">
        <v>0</v>
      </c>
      <c r="G593" t="s">
        <v>42</v>
      </c>
      <c r="H593">
        <v>0</v>
      </c>
      <c r="I593" t="s">
        <v>42</v>
      </c>
      <c r="J593" s="13">
        <v>2097</v>
      </c>
      <c r="K593" s="13">
        <v>2143</v>
      </c>
      <c r="L593" s="14">
        <v>4240</v>
      </c>
      <c r="M593" s="13">
        <v>2128</v>
      </c>
    </row>
    <row r="594" spans="1:13" hidden="1">
      <c r="A594">
        <v>6312</v>
      </c>
      <c r="B594">
        <v>30</v>
      </c>
      <c r="C594" t="s">
        <v>567</v>
      </c>
      <c r="D594">
        <v>3066</v>
      </c>
      <c r="E594" t="s">
        <v>627</v>
      </c>
      <c r="F594">
        <v>0</v>
      </c>
      <c r="G594" t="s">
        <v>42</v>
      </c>
      <c r="H594">
        <v>0</v>
      </c>
      <c r="I594" t="s">
        <v>42</v>
      </c>
      <c r="J594" s="13">
        <v>4627</v>
      </c>
      <c r="K594" s="13">
        <v>5234</v>
      </c>
      <c r="L594" s="14">
        <v>9861</v>
      </c>
      <c r="M594" s="13">
        <v>6217</v>
      </c>
    </row>
    <row r="595" spans="1:13" hidden="1">
      <c r="A595">
        <v>6312</v>
      </c>
      <c r="B595">
        <v>30</v>
      </c>
      <c r="C595" t="s">
        <v>567</v>
      </c>
      <c r="D595">
        <v>3067</v>
      </c>
      <c r="E595" t="s">
        <v>628</v>
      </c>
      <c r="F595">
        <v>0</v>
      </c>
      <c r="G595" t="s">
        <v>42</v>
      </c>
      <c r="H595">
        <v>0</v>
      </c>
      <c r="I595" t="s">
        <v>42</v>
      </c>
      <c r="J595" s="13">
        <v>1253</v>
      </c>
      <c r="K595" s="13">
        <v>1394</v>
      </c>
      <c r="L595" s="14">
        <v>2647</v>
      </c>
      <c r="M595" s="13">
        <v>1257</v>
      </c>
    </row>
    <row r="596" spans="1:13" hidden="1">
      <c r="A596">
        <v>6312</v>
      </c>
      <c r="B596">
        <v>30</v>
      </c>
      <c r="C596" t="s">
        <v>567</v>
      </c>
      <c r="D596">
        <v>3068</v>
      </c>
      <c r="E596" t="s">
        <v>629</v>
      </c>
      <c r="F596">
        <v>0</v>
      </c>
      <c r="G596" t="s">
        <v>42</v>
      </c>
      <c r="H596">
        <v>0</v>
      </c>
      <c r="I596" t="s">
        <v>42</v>
      </c>
      <c r="J596" s="13">
        <v>4328</v>
      </c>
      <c r="K596" s="13">
        <v>4567</v>
      </c>
      <c r="L596" s="14">
        <v>8895</v>
      </c>
      <c r="M596" s="13">
        <v>3799</v>
      </c>
    </row>
    <row r="597" spans="1:13" hidden="1">
      <c r="A597">
        <v>6312</v>
      </c>
      <c r="B597">
        <v>30</v>
      </c>
      <c r="C597" t="s">
        <v>567</v>
      </c>
      <c r="D597">
        <v>3069</v>
      </c>
      <c r="E597" t="s">
        <v>630</v>
      </c>
      <c r="F597">
        <v>0</v>
      </c>
      <c r="G597" t="s">
        <v>42</v>
      </c>
      <c r="H597">
        <v>0</v>
      </c>
      <c r="I597" t="s">
        <v>42</v>
      </c>
      <c r="J597" s="13">
        <v>1410</v>
      </c>
      <c r="K597" s="13">
        <v>1389</v>
      </c>
      <c r="L597" s="14">
        <v>2799</v>
      </c>
      <c r="M597">
        <v>765</v>
      </c>
    </row>
    <row r="598" spans="1:13" hidden="1">
      <c r="A598">
        <v>6312</v>
      </c>
      <c r="B598">
        <v>30</v>
      </c>
      <c r="C598" t="s">
        <v>567</v>
      </c>
      <c r="D598">
        <v>3070</v>
      </c>
      <c r="E598" t="s">
        <v>631</v>
      </c>
      <c r="F598">
        <v>0</v>
      </c>
      <c r="G598" t="s">
        <v>42</v>
      </c>
      <c r="H598">
        <v>0</v>
      </c>
      <c r="I598" t="s">
        <v>42</v>
      </c>
      <c r="J598" s="13">
        <v>1513</v>
      </c>
      <c r="K598" s="13">
        <v>1664</v>
      </c>
      <c r="L598" s="14">
        <v>3177</v>
      </c>
      <c r="M598" s="13">
        <v>1605</v>
      </c>
    </row>
    <row r="599" spans="1:13" hidden="1">
      <c r="A599">
        <v>6312</v>
      </c>
      <c r="B599">
        <v>30</v>
      </c>
      <c r="C599" t="s">
        <v>567</v>
      </c>
      <c r="D599">
        <v>3071</v>
      </c>
      <c r="E599" t="s">
        <v>632</v>
      </c>
      <c r="F599">
        <v>0</v>
      </c>
      <c r="G599" t="s">
        <v>42</v>
      </c>
      <c r="H599">
        <v>0</v>
      </c>
      <c r="I599" t="s">
        <v>42</v>
      </c>
      <c r="J599" s="13">
        <v>3645</v>
      </c>
      <c r="K599" s="13">
        <v>4232</v>
      </c>
      <c r="L599" s="14">
        <v>7877</v>
      </c>
      <c r="M599" s="13">
        <v>2888</v>
      </c>
    </row>
    <row r="600" spans="1:13" hidden="1">
      <c r="A600">
        <v>6312</v>
      </c>
      <c r="B600">
        <v>30</v>
      </c>
      <c r="C600" t="s">
        <v>567</v>
      </c>
      <c r="D600">
        <v>3072</v>
      </c>
      <c r="E600" t="s">
        <v>633</v>
      </c>
      <c r="F600">
        <v>0</v>
      </c>
      <c r="G600" t="s">
        <v>42</v>
      </c>
      <c r="H600">
        <v>0</v>
      </c>
      <c r="I600" t="s">
        <v>42</v>
      </c>
      <c r="J600" s="13">
        <v>6386</v>
      </c>
      <c r="K600" s="13">
        <v>7254</v>
      </c>
      <c r="L600" s="14">
        <v>13640</v>
      </c>
      <c r="M600" s="13">
        <v>6932</v>
      </c>
    </row>
    <row r="601" spans="1:13" hidden="1">
      <c r="A601">
        <v>6312</v>
      </c>
      <c r="B601">
        <v>30</v>
      </c>
      <c r="C601" t="s">
        <v>567</v>
      </c>
      <c r="D601">
        <v>3073</v>
      </c>
      <c r="E601" t="s">
        <v>634</v>
      </c>
      <c r="F601">
        <v>0</v>
      </c>
      <c r="G601" t="s">
        <v>42</v>
      </c>
      <c r="H601">
        <v>0</v>
      </c>
      <c r="I601" t="s">
        <v>42</v>
      </c>
      <c r="J601" s="13">
        <v>2571</v>
      </c>
      <c r="K601" s="13">
        <v>2688</v>
      </c>
      <c r="L601" s="14">
        <v>5259</v>
      </c>
      <c r="M601" s="13">
        <v>1874</v>
      </c>
    </row>
    <row r="602" spans="1:13" hidden="1">
      <c r="A602">
        <v>6312</v>
      </c>
      <c r="B602">
        <v>30</v>
      </c>
      <c r="C602" t="s">
        <v>567</v>
      </c>
      <c r="D602">
        <v>3074</v>
      </c>
      <c r="E602" t="s">
        <v>635</v>
      </c>
      <c r="F602">
        <v>0</v>
      </c>
      <c r="G602" t="s">
        <v>42</v>
      </c>
      <c r="H602">
        <v>0</v>
      </c>
      <c r="I602" t="s">
        <v>42</v>
      </c>
      <c r="J602" s="13">
        <v>2960</v>
      </c>
      <c r="K602" s="13">
        <v>3138</v>
      </c>
      <c r="L602" s="14">
        <v>6098</v>
      </c>
      <c r="M602" s="13">
        <v>3041</v>
      </c>
    </row>
    <row r="603" spans="1:13" hidden="1">
      <c r="A603">
        <v>6312</v>
      </c>
      <c r="B603">
        <v>30</v>
      </c>
      <c r="C603" t="s">
        <v>567</v>
      </c>
      <c r="D603">
        <v>3075</v>
      </c>
      <c r="E603" t="s">
        <v>636</v>
      </c>
      <c r="F603">
        <v>0</v>
      </c>
      <c r="G603" t="s">
        <v>42</v>
      </c>
      <c r="H603">
        <v>0</v>
      </c>
      <c r="I603" t="s">
        <v>42</v>
      </c>
      <c r="J603" s="13">
        <v>2263</v>
      </c>
      <c r="K603" s="13">
        <v>2287</v>
      </c>
      <c r="L603" s="14">
        <v>4550</v>
      </c>
      <c r="M603" s="13">
        <v>1405</v>
      </c>
    </row>
    <row r="604" spans="1:13" hidden="1">
      <c r="A604">
        <v>6312</v>
      </c>
      <c r="B604">
        <v>30</v>
      </c>
      <c r="C604" t="s">
        <v>567</v>
      </c>
      <c r="D604">
        <v>3076</v>
      </c>
      <c r="E604" t="s">
        <v>637</v>
      </c>
      <c r="F604">
        <v>0</v>
      </c>
      <c r="G604" t="s">
        <v>42</v>
      </c>
      <c r="H604">
        <v>0</v>
      </c>
      <c r="I604" t="s">
        <v>42</v>
      </c>
      <c r="J604" s="13">
        <v>2445</v>
      </c>
      <c r="K604" s="13">
        <v>2689</v>
      </c>
      <c r="L604" s="14">
        <v>5134</v>
      </c>
      <c r="M604" s="13">
        <v>1892</v>
      </c>
    </row>
    <row r="605" spans="1:13" hidden="1">
      <c r="A605">
        <v>6312</v>
      </c>
      <c r="B605">
        <v>30</v>
      </c>
      <c r="C605" t="s">
        <v>567</v>
      </c>
      <c r="D605">
        <v>3077</v>
      </c>
      <c r="E605" t="s">
        <v>638</v>
      </c>
      <c r="F605">
        <v>0</v>
      </c>
      <c r="G605" t="s">
        <v>42</v>
      </c>
      <c r="H605">
        <v>0</v>
      </c>
      <c r="I605" t="s">
        <v>42</v>
      </c>
      <c r="J605">
        <v>956</v>
      </c>
      <c r="K605">
        <v>981</v>
      </c>
      <c r="L605" s="14">
        <v>1937</v>
      </c>
      <c r="M605">
        <v>586</v>
      </c>
    </row>
    <row r="606" spans="1:13" hidden="1">
      <c r="A606">
        <v>6312</v>
      </c>
      <c r="B606">
        <v>30</v>
      </c>
      <c r="C606" t="s">
        <v>567</v>
      </c>
      <c r="D606">
        <v>3078</v>
      </c>
      <c r="E606" t="s">
        <v>639</v>
      </c>
      <c r="F606">
        <v>0</v>
      </c>
      <c r="G606" t="s">
        <v>42</v>
      </c>
      <c r="H606">
        <v>0</v>
      </c>
      <c r="I606" t="s">
        <v>42</v>
      </c>
      <c r="J606" s="13">
        <v>1581</v>
      </c>
      <c r="K606" s="13">
        <v>1738</v>
      </c>
      <c r="L606" s="14">
        <v>3319</v>
      </c>
      <c r="M606" s="13">
        <v>1313</v>
      </c>
    </row>
    <row r="607" spans="1:13" hidden="1">
      <c r="A607">
        <v>6312</v>
      </c>
      <c r="B607">
        <v>30</v>
      </c>
      <c r="C607" t="s">
        <v>567</v>
      </c>
      <c r="D607">
        <v>3079</v>
      </c>
      <c r="E607" t="s">
        <v>640</v>
      </c>
      <c r="F607">
        <v>0</v>
      </c>
      <c r="G607" t="s">
        <v>42</v>
      </c>
      <c r="H607">
        <v>0</v>
      </c>
      <c r="I607" t="s">
        <v>42</v>
      </c>
      <c r="J607" s="13">
        <v>1455</v>
      </c>
      <c r="K607" s="13">
        <v>1664</v>
      </c>
      <c r="L607" s="14">
        <v>3119</v>
      </c>
      <c r="M607" s="13">
        <v>1374</v>
      </c>
    </row>
    <row r="608" spans="1:13" hidden="1">
      <c r="A608">
        <v>6312</v>
      </c>
      <c r="B608">
        <v>30</v>
      </c>
      <c r="C608" t="s">
        <v>567</v>
      </c>
      <c r="D608">
        <v>3080</v>
      </c>
      <c r="E608" t="s">
        <v>641</v>
      </c>
      <c r="F608">
        <v>0</v>
      </c>
      <c r="G608" t="s">
        <v>42</v>
      </c>
      <c r="H608">
        <v>0</v>
      </c>
      <c r="I608" t="s">
        <v>42</v>
      </c>
      <c r="J608" s="13">
        <v>2582</v>
      </c>
      <c r="K608" s="13">
        <v>2715</v>
      </c>
      <c r="L608" s="14">
        <v>5297</v>
      </c>
      <c r="M608" s="13">
        <v>1773</v>
      </c>
    </row>
    <row r="609" spans="1:13" hidden="1">
      <c r="A609">
        <v>6312</v>
      </c>
      <c r="B609">
        <v>30</v>
      </c>
      <c r="C609" t="s">
        <v>567</v>
      </c>
      <c r="D609">
        <v>3081</v>
      </c>
      <c r="E609" t="s">
        <v>642</v>
      </c>
      <c r="F609">
        <v>0</v>
      </c>
      <c r="G609" t="s">
        <v>42</v>
      </c>
      <c r="H609">
        <v>0</v>
      </c>
      <c r="I609" t="s">
        <v>42</v>
      </c>
      <c r="J609" s="13">
        <v>1957</v>
      </c>
      <c r="K609" s="13">
        <v>2117</v>
      </c>
      <c r="L609" s="14">
        <v>4074</v>
      </c>
      <c r="M609" s="13">
        <v>1336</v>
      </c>
    </row>
    <row r="610" spans="1:13" hidden="1">
      <c r="A610">
        <v>6312</v>
      </c>
      <c r="B610">
        <v>30</v>
      </c>
      <c r="C610" t="s">
        <v>567</v>
      </c>
      <c r="D610">
        <v>3082</v>
      </c>
      <c r="E610" t="s">
        <v>643</v>
      </c>
      <c r="F610">
        <v>0</v>
      </c>
      <c r="G610" t="s">
        <v>42</v>
      </c>
      <c r="H610">
        <v>0</v>
      </c>
      <c r="I610" t="s">
        <v>42</v>
      </c>
      <c r="J610" s="13">
        <v>2873</v>
      </c>
      <c r="K610" s="13">
        <v>3233</v>
      </c>
      <c r="L610" s="14">
        <v>6106</v>
      </c>
      <c r="M610" s="13">
        <v>3936</v>
      </c>
    </row>
    <row r="611" spans="1:13" hidden="1">
      <c r="A611">
        <v>6312</v>
      </c>
      <c r="B611">
        <v>30</v>
      </c>
      <c r="C611" t="s">
        <v>567</v>
      </c>
      <c r="D611">
        <v>3083</v>
      </c>
      <c r="E611" t="s">
        <v>644</v>
      </c>
      <c r="F611">
        <v>0</v>
      </c>
      <c r="G611" t="s">
        <v>42</v>
      </c>
      <c r="H611">
        <v>0</v>
      </c>
      <c r="I611" t="s">
        <v>42</v>
      </c>
      <c r="J611" s="13">
        <v>4776</v>
      </c>
      <c r="K611" s="13">
        <v>5004</v>
      </c>
      <c r="L611" s="14">
        <v>9780</v>
      </c>
      <c r="M611" s="13">
        <v>4295</v>
      </c>
    </row>
    <row r="612" spans="1:13" hidden="1">
      <c r="A612">
        <v>6312</v>
      </c>
      <c r="B612">
        <v>30</v>
      </c>
      <c r="C612" t="s">
        <v>567</v>
      </c>
      <c r="D612">
        <v>3084</v>
      </c>
      <c r="E612" t="s">
        <v>645</v>
      </c>
      <c r="F612">
        <v>0</v>
      </c>
      <c r="G612" t="s">
        <v>42</v>
      </c>
      <c r="H612">
        <v>0</v>
      </c>
      <c r="I612" t="s">
        <v>42</v>
      </c>
      <c r="J612" s="13">
        <v>6037</v>
      </c>
      <c r="K612" s="13">
        <v>6659</v>
      </c>
      <c r="L612" s="14">
        <v>12696</v>
      </c>
      <c r="M612" s="13">
        <v>5507</v>
      </c>
    </row>
    <row r="613" spans="1:13" hidden="1">
      <c r="A613">
        <v>6312</v>
      </c>
      <c r="B613">
        <v>30</v>
      </c>
      <c r="C613" t="s">
        <v>567</v>
      </c>
      <c r="D613">
        <v>3085</v>
      </c>
      <c r="E613" t="s">
        <v>646</v>
      </c>
      <c r="F613">
        <v>0</v>
      </c>
      <c r="G613" t="s">
        <v>42</v>
      </c>
      <c r="H613">
        <v>0</v>
      </c>
      <c r="I613" t="s">
        <v>42</v>
      </c>
      <c r="J613" s="13">
        <v>1902</v>
      </c>
      <c r="K613" s="13">
        <v>2175</v>
      </c>
      <c r="L613" s="14">
        <v>4077</v>
      </c>
      <c r="M613" s="13">
        <v>1590</v>
      </c>
    </row>
    <row r="614" spans="1:13" hidden="1">
      <c r="A614">
        <v>6312</v>
      </c>
      <c r="B614">
        <v>30</v>
      </c>
      <c r="C614" t="s">
        <v>567</v>
      </c>
      <c r="D614">
        <v>3086</v>
      </c>
      <c r="E614" t="s">
        <v>647</v>
      </c>
      <c r="F614">
        <v>0</v>
      </c>
      <c r="G614" t="s">
        <v>42</v>
      </c>
      <c r="H614">
        <v>0</v>
      </c>
      <c r="I614" t="s">
        <v>42</v>
      </c>
      <c r="J614" s="13">
        <v>1617</v>
      </c>
      <c r="K614" s="13">
        <v>1825</v>
      </c>
      <c r="L614" s="14">
        <v>3442</v>
      </c>
      <c r="M614" s="13">
        <v>1204</v>
      </c>
    </row>
    <row r="615" spans="1:13" hidden="1">
      <c r="A615">
        <v>6312</v>
      </c>
      <c r="B615">
        <v>30</v>
      </c>
      <c r="C615" t="s">
        <v>567</v>
      </c>
      <c r="D615">
        <v>3087</v>
      </c>
      <c r="E615" t="s">
        <v>648</v>
      </c>
      <c r="F615">
        <v>0</v>
      </c>
      <c r="G615" t="s">
        <v>42</v>
      </c>
      <c r="H615">
        <v>0</v>
      </c>
      <c r="I615" t="s">
        <v>42</v>
      </c>
      <c r="J615" s="13">
        <v>1071</v>
      </c>
      <c r="K615" s="13">
        <v>1157</v>
      </c>
      <c r="L615" s="14">
        <v>2228</v>
      </c>
      <c r="M615">
        <v>995</v>
      </c>
    </row>
    <row r="616" spans="1:13" hidden="1">
      <c r="A616">
        <v>6312</v>
      </c>
      <c r="B616">
        <v>30</v>
      </c>
      <c r="C616" t="s">
        <v>567</v>
      </c>
      <c r="D616">
        <v>3088</v>
      </c>
      <c r="E616" t="s">
        <v>649</v>
      </c>
      <c r="F616">
        <v>0</v>
      </c>
      <c r="G616" t="s">
        <v>42</v>
      </c>
      <c r="H616">
        <v>0</v>
      </c>
      <c r="I616" t="s">
        <v>42</v>
      </c>
      <c r="J616" s="13">
        <v>1349</v>
      </c>
      <c r="K616" s="13">
        <v>1453</v>
      </c>
      <c r="L616" s="14">
        <v>2802</v>
      </c>
      <c r="M616">
        <v>839</v>
      </c>
    </row>
    <row r="617" spans="1:13" hidden="1">
      <c r="A617">
        <v>6312</v>
      </c>
      <c r="B617">
        <v>30</v>
      </c>
      <c r="C617" t="s">
        <v>567</v>
      </c>
      <c r="D617">
        <v>3089</v>
      </c>
      <c r="E617" t="s">
        <v>650</v>
      </c>
      <c r="F617">
        <v>0</v>
      </c>
      <c r="G617" t="s">
        <v>42</v>
      </c>
      <c r="H617">
        <v>0</v>
      </c>
      <c r="I617" t="s">
        <v>42</v>
      </c>
      <c r="J617" s="13">
        <v>3688</v>
      </c>
      <c r="K617" s="13">
        <v>3961</v>
      </c>
      <c r="L617" s="14">
        <v>7649</v>
      </c>
      <c r="M617" s="13">
        <v>3158</v>
      </c>
    </row>
    <row r="618" spans="1:13" hidden="1">
      <c r="A618">
        <v>6312</v>
      </c>
      <c r="B618">
        <v>30</v>
      </c>
      <c r="C618" t="s">
        <v>567</v>
      </c>
      <c r="D618">
        <v>3090</v>
      </c>
      <c r="E618" t="s">
        <v>651</v>
      </c>
      <c r="F618">
        <v>0</v>
      </c>
      <c r="G618" t="s">
        <v>42</v>
      </c>
      <c r="H618">
        <v>0</v>
      </c>
      <c r="I618" t="s">
        <v>42</v>
      </c>
      <c r="J618" s="13">
        <v>2911</v>
      </c>
      <c r="K618" s="13">
        <v>2938</v>
      </c>
      <c r="L618" s="14">
        <v>5849</v>
      </c>
      <c r="M618" s="13">
        <v>1810</v>
      </c>
    </row>
    <row r="619" spans="1:13" hidden="1">
      <c r="A619">
        <v>6312</v>
      </c>
      <c r="B619">
        <v>30</v>
      </c>
      <c r="C619" t="s">
        <v>567</v>
      </c>
      <c r="D619">
        <v>3091</v>
      </c>
      <c r="E619" t="s">
        <v>652</v>
      </c>
      <c r="F619">
        <v>0</v>
      </c>
      <c r="G619" t="s">
        <v>42</v>
      </c>
      <c r="H619">
        <v>0</v>
      </c>
      <c r="I619" t="s">
        <v>42</v>
      </c>
      <c r="J619" s="13">
        <v>1801</v>
      </c>
      <c r="K619" s="13">
        <v>1854</v>
      </c>
      <c r="L619" s="14">
        <v>3655</v>
      </c>
      <c r="M619" s="13">
        <v>1147</v>
      </c>
    </row>
    <row r="620" spans="1:13" hidden="1">
      <c r="A620">
        <v>6312</v>
      </c>
      <c r="B620">
        <v>30</v>
      </c>
      <c r="C620" t="s">
        <v>567</v>
      </c>
      <c r="D620">
        <v>3092</v>
      </c>
      <c r="E620" t="s">
        <v>653</v>
      </c>
      <c r="F620">
        <v>0</v>
      </c>
      <c r="G620" t="s">
        <v>42</v>
      </c>
      <c r="H620">
        <v>0</v>
      </c>
      <c r="I620" t="s">
        <v>42</v>
      </c>
      <c r="J620" s="13">
        <v>2845</v>
      </c>
      <c r="K620" s="13">
        <v>3247</v>
      </c>
      <c r="L620" s="14">
        <v>6092</v>
      </c>
      <c r="M620" s="13">
        <v>3006</v>
      </c>
    </row>
    <row r="621" spans="1:13" hidden="1">
      <c r="A621">
        <v>6312</v>
      </c>
      <c r="B621">
        <v>30</v>
      </c>
      <c r="C621" t="s">
        <v>567</v>
      </c>
      <c r="D621">
        <v>3093</v>
      </c>
      <c r="E621" t="s">
        <v>654</v>
      </c>
      <c r="F621">
        <v>0</v>
      </c>
      <c r="G621" t="s">
        <v>42</v>
      </c>
      <c r="H621">
        <v>0</v>
      </c>
      <c r="I621" t="s">
        <v>42</v>
      </c>
      <c r="J621" s="13">
        <v>2905</v>
      </c>
      <c r="K621" s="13">
        <v>3246</v>
      </c>
      <c r="L621" s="14">
        <v>6151</v>
      </c>
      <c r="M621" s="13">
        <v>2379</v>
      </c>
    </row>
    <row r="622" spans="1:13" hidden="1">
      <c r="A622">
        <v>6312</v>
      </c>
      <c r="B622">
        <v>30</v>
      </c>
      <c r="C622" t="s">
        <v>567</v>
      </c>
      <c r="D622">
        <v>3094</v>
      </c>
      <c r="E622" t="s">
        <v>655</v>
      </c>
      <c r="F622">
        <v>0</v>
      </c>
      <c r="G622" t="s">
        <v>42</v>
      </c>
      <c r="H622">
        <v>0</v>
      </c>
      <c r="I622" t="s">
        <v>42</v>
      </c>
      <c r="J622" s="13">
        <v>8272</v>
      </c>
      <c r="K622" s="13">
        <v>8428</v>
      </c>
      <c r="L622" s="14">
        <v>16700</v>
      </c>
      <c r="M622" s="13">
        <v>9676</v>
      </c>
    </row>
    <row r="623" spans="1:13" hidden="1">
      <c r="A623">
        <v>6312</v>
      </c>
      <c r="B623">
        <v>30</v>
      </c>
      <c r="C623" t="s">
        <v>567</v>
      </c>
      <c r="D623">
        <v>3095</v>
      </c>
      <c r="E623" t="s">
        <v>656</v>
      </c>
      <c r="F623">
        <v>0</v>
      </c>
      <c r="G623" t="s">
        <v>42</v>
      </c>
      <c r="H623">
        <v>0</v>
      </c>
      <c r="I623" t="s">
        <v>42</v>
      </c>
      <c r="J623" s="13">
        <v>3350</v>
      </c>
      <c r="K623" s="13">
        <v>3792</v>
      </c>
      <c r="L623" s="14">
        <v>7142</v>
      </c>
      <c r="M623" s="13">
        <v>4376</v>
      </c>
    </row>
    <row r="624" spans="1:13" hidden="1">
      <c r="A624">
        <v>6312</v>
      </c>
      <c r="B624">
        <v>30</v>
      </c>
      <c r="C624" t="s">
        <v>567</v>
      </c>
      <c r="D624">
        <v>3096</v>
      </c>
      <c r="E624" t="s">
        <v>657</v>
      </c>
      <c r="F624">
        <v>0</v>
      </c>
      <c r="G624" t="s">
        <v>42</v>
      </c>
      <c r="H624">
        <v>0</v>
      </c>
      <c r="I624" t="s">
        <v>42</v>
      </c>
      <c r="J624" s="13">
        <v>4633</v>
      </c>
      <c r="K624" s="13">
        <v>5016</v>
      </c>
      <c r="L624" s="14">
        <v>9649</v>
      </c>
      <c r="M624" s="13">
        <v>3967</v>
      </c>
    </row>
    <row r="625" spans="1:13" hidden="1">
      <c r="A625">
        <v>6312</v>
      </c>
      <c r="B625">
        <v>30</v>
      </c>
      <c r="C625" t="s">
        <v>567</v>
      </c>
      <c r="D625">
        <v>3097</v>
      </c>
      <c r="E625" t="s">
        <v>658</v>
      </c>
      <c r="F625">
        <v>0</v>
      </c>
      <c r="G625" t="s">
        <v>42</v>
      </c>
      <c r="H625">
        <v>0</v>
      </c>
      <c r="I625" t="s">
        <v>42</v>
      </c>
      <c r="J625" s="13">
        <v>6474</v>
      </c>
      <c r="K625" s="13">
        <v>7031</v>
      </c>
      <c r="L625" s="14">
        <v>13505</v>
      </c>
      <c r="M625" s="13">
        <v>7067</v>
      </c>
    </row>
    <row r="626" spans="1:13" hidden="1">
      <c r="A626">
        <v>6312</v>
      </c>
      <c r="B626">
        <v>30</v>
      </c>
      <c r="C626" t="s">
        <v>567</v>
      </c>
      <c r="D626">
        <v>3098</v>
      </c>
      <c r="E626" t="s">
        <v>659</v>
      </c>
      <c r="F626">
        <v>0</v>
      </c>
      <c r="G626" t="s">
        <v>42</v>
      </c>
      <c r="H626">
        <v>0</v>
      </c>
      <c r="I626" t="s">
        <v>42</v>
      </c>
      <c r="J626" s="13">
        <v>15887</v>
      </c>
      <c r="K626" s="13">
        <v>17813</v>
      </c>
      <c r="L626" s="14">
        <v>33700</v>
      </c>
      <c r="M626" s="13">
        <v>18716</v>
      </c>
    </row>
    <row r="627" spans="1:13" hidden="1">
      <c r="A627">
        <v>6312</v>
      </c>
      <c r="B627">
        <v>30</v>
      </c>
      <c r="C627" t="s">
        <v>567</v>
      </c>
      <c r="D627">
        <v>3099</v>
      </c>
      <c r="E627" t="s">
        <v>660</v>
      </c>
      <c r="F627">
        <v>0</v>
      </c>
      <c r="G627" t="s">
        <v>42</v>
      </c>
      <c r="H627">
        <v>0</v>
      </c>
      <c r="I627" t="s">
        <v>42</v>
      </c>
      <c r="J627" s="13">
        <v>57205</v>
      </c>
      <c r="K627" s="13">
        <v>65525</v>
      </c>
      <c r="L627" s="14">
        <v>122730</v>
      </c>
      <c r="M627" s="13">
        <v>72081</v>
      </c>
    </row>
    <row r="628" spans="1:13" hidden="1">
      <c r="A628">
        <v>6312</v>
      </c>
      <c r="B628">
        <v>31</v>
      </c>
      <c r="C628" t="s">
        <v>661</v>
      </c>
      <c r="D628">
        <v>0</v>
      </c>
      <c r="E628" t="s">
        <v>42</v>
      </c>
      <c r="F628">
        <v>0</v>
      </c>
      <c r="G628" t="s">
        <v>42</v>
      </c>
      <c r="H628">
        <v>0</v>
      </c>
      <c r="I628" t="s">
        <v>42</v>
      </c>
      <c r="J628" s="13">
        <v>785222</v>
      </c>
      <c r="K628" s="13">
        <v>795962</v>
      </c>
      <c r="L628" s="14">
        <v>1581184</v>
      </c>
      <c r="M628" s="13">
        <v>476118</v>
      </c>
    </row>
    <row r="629" spans="1:13" hidden="1">
      <c r="A629">
        <v>6312</v>
      </c>
      <c r="B629">
        <v>31</v>
      </c>
      <c r="C629" t="s">
        <v>661</v>
      </c>
      <c r="D629">
        <v>3101</v>
      </c>
      <c r="E629" t="s">
        <v>662</v>
      </c>
      <c r="F629">
        <v>0</v>
      </c>
      <c r="G629" t="s">
        <v>42</v>
      </c>
      <c r="H629">
        <v>0</v>
      </c>
      <c r="I629" t="s">
        <v>42</v>
      </c>
      <c r="J629" s="13">
        <v>86985</v>
      </c>
      <c r="K629" s="13">
        <v>87196</v>
      </c>
      <c r="L629" s="14">
        <v>174181</v>
      </c>
      <c r="M629" s="13">
        <v>52417</v>
      </c>
    </row>
    <row r="630" spans="1:13" hidden="1">
      <c r="A630">
        <v>6312</v>
      </c>
      <c r="B630">
        <v>31</v>
      </c>
      <c r="C630" t="s">
        <v>661</v>
      </c>
      <c r="D630">
        <v>3102</v>
      </c>
      <c r="E630" t="s">
        <v>663</v>
      </c>
      <c r="F630">
        <v>0</v>
      </c>
      <c r="G630" t="s">
        <v>42</v>
      </c>
      <c r="H630">
        <v>0</v>
      </c>
      <c r="I630" t="s">
        <v>42</v>
      </c>
      <c r="J630" s="13">
        <v>29716</v>
      </c>
      <c r="K630" s="13">
        <v>29555</v>
      </c>
      <c r="L630" s="14">
        <v>59271</v>
      </c>
      <c r="M630" s="13">
        <v>16135</v>
      </c>
    </row>
    <row r="631" spans="1:13" hidden="1">
      <c r="A631">
        <v>6312</v>
      </c>
      <c r="B631">
        <v>31</v>
      </c>
      <c r="C631" t="s">
        <v>661</v>
      </c>
      <c r="D631">
        <v>3103</v>
      </c>
      <c r="E631" t="s">
        <v>664</v>
      </c>
      <c r="F631">
        <v>0</v>
      </c>
      <c r="G631" t="s">
        <v>42</v>
      </c>
      <c r="H631">
        <v>0</v>
      </c>
      <c r="I631" t="s">
        <v>42</v>
      </c>
      <c r="J631" s="13">
        <v>50240</v>
      </c>
      <c r="K631" s="13">
        <v>51370</v>
      </c>
      <c r="L631" s="14">
        <v>101610</v>
      </c>
      <c r="M631" s="13">
        <v>26184</v>
      </c>
    </row>
    <row r="632" spans="1:13" hidden="1">
      <c r="A632">
        <v>6312</v>
      </c>
      <c r="B632">
        <v>31</v>
      </c>
      <c r="C632" t="s">
        <v>661</v>
      </c>
      <c r="D632">
        <v>3104</v>
      </c>
      <c r="E632" t="s">
        <v>665</v>
      </c>
      <c r="F632">
        <v>0</v>
      </c>
      <c r="G632" t="s">
        <v>42</v>
      </c>
      <c r="H632">
        <v>0</v>
      </c>
      <c r="I632" t="s">
        <v>42</v>
      </c>
      <c r="J632" s="13">
        <v>45899</v>
      </c>
      <c r="K632" s="13">
        <v>47231</v>
      </c>
      <c r="L632" s="14">
        <v>93130</v>
      </c>
      <c r="M632" s="13">
        <v>26187</v>
      </c>
    </row>
    <row r="633" spans="1:13" hidden="1">
      <c r="A633">
        <v>6312</v>
      </c>
      <c r="B633">
        <v>31</v>
      </c>
      <c r="C633" t="s">
        <v>661</v>
      </c>
      <c r="D633">
        <v>3105</v>
      </c>
      <c r="E633" t="s">
        <v>666</v>
      </c>
      <c r="F633">
        <v>0</v>
      </c>
      <c r="G633" t="s">
        <v>42</v>
      </c>
      <c r="H633">
        <v>0</v>
      </c>
      <c r="I633" t="s">
        <v>42</v>
      </c>
      <c r="J633" s="13">
        <v>28778</v>
      </c>
      <c r="K633" s="13">
        <v>28441</v>
      </c>
      <c r="L633" s="14">
        <v>57219</v>
      </c>
      <c r="M633" s="13">
        <v>15337</v>
      </c>
    </row>
    <row r="634" spans="1:13" hidden="1">
      <c r="A634">
        <v>6312</v>
      </c>
      <c r="B634">
        <v>31</v>
      </c>
      <c r="C634" t="s">
        <v>661</v>
      </c>
      <c r="D634">
        <v>3106</v>
      </c>
      <c r="E634" t="s">
        <v>667</v>
      </c>
      <c r="F634">
        <v>0</v>
      </c>
      <c r="G634" t="s">
        <v>42</v>
      </c>
      <c r="H634">
        <v>0</v>
      </c>
      <c r="I634" t="s">
        <v>42</v>
      </c>
      <c r="J634" s="13">
        <v>9786</v>
      </c>
      <c r="K634" s="13">
        <v>9684</v>
      </c>
      <c r="L634" s="14">
        <v>19470</v>
      </c>
      <c r="M634" s="13">
        <v>5707</v>
      </c>
    </row>
    <row r="635" spans="1:13" hidden="1">
      <c r="A635">
        <v>6312</v>
      </c>
      <c r="B635">
        <v>31</v>
      </c>
      <c r="C635" t="s">
        <v>661</v>
      </c>
      <c r="D635">
        <v>3107</v>
      </c>
      <c r="E635" t="s">
        <v>668</v>
      </c>
      <c r="F635">
        <v>0</v>
      </c>
      <c r="G635" t="s">
        <v>42</v>
      </c>
      <c r="H635">
        <v>0</v>
      </c>
      <c r="I635" t="s">
        <v>42</v>
      </c>
      <c r="J635" s="13">
        <v>62413</v>
      </c>
      <c r="K635" s="13">
        <v>62784</v>
      </c>
      <c r="L635" s="14">
        <v>125197</v>
      </c>
      <c r="M635" s="13">
        <v>35969</v>
      </c>
    </row>
    <row r="636" spans="1:13" hidden="1">
      <c r="A636">
        <v>6312</v>
      </c>
      <c r="B636">
        <v>31</v>
      </c>
      <c r="C636" t="s">
        <v>661</v>
      </c>
      <c r="D636">
        <v>3108</v>
      </c>
      <c r="E636" t="s">
        <v>669</v>
      </c>
      <c r="F636">
        <v>0</v>
      </c>
      <c r="G636" t="s">
        <v>42</v>
      </c>
      <c r="H636">
        <v>0</v>
      </c>
      <c r="I636" t="s">
        <v>42</v>
      </c>
      <c r="J636" s="13">
        <v>20533</v>
      </c>
      <c r="K636" s="13">
        <v>20658</v>
      </c>
      <c r="L636" s="14">
        <v>41191</v>
      </c>
      <c r="M636" s="13">
        <v>11296</v>
      </c>
    </row>
    <row r="637" spans="1:13" hidden="1">
      <c r="A637">
        <v>6312</v>
      </c>
      <c r="B637">
        <v>31</v>
      </c>
      <c r="C637" t="s">
        <v>661</v>
      </c>
      <c r="D637">
        <v>3109</v>
      </c>
      <c r="E637" t="s">
        <v>670</v>
      </c>
      <c r="F637">
        <v>0</v>
      </c>
      <c r="G637" t="s">
        <v>42</v>
      </c>
      <c r="H637">
        <v>0</v>
      </c>
      <c r="I637" t="s">
        <v>42</v>
      </c>
      <c r="J637" s="13">
        <v>20427</v>
      </c>
      <c r="K637" s="13">
        <v>21333</v>
      </c>
      <c r="L637" s="14">
        <v>41760</v>
      </c>
      <c r="M637" s="13">
        <v>12159</v>
      </c>
    </row>
    <row r="638" spans="1:13" hidden="1">
      <c r="A638">
        <v>6312</v>
      </c>
      <c r="B638">
        <v>31</v>
      </c>
      <c r="C638" t="s">
        <v>661</v>
      </c>
      <c r="D638">
        <v>3110</v>
      </c>
      <c r="E638" t="s">
        <v>671</v>
      </c>
      <c r="F638">
        <v>0</v>
      </c>
      <c r="G638" t="s">
        <v>42</v>
      </c>
      <c r="H638">
        <v>0</v>
      </c>
      <c r="I638" t="s">
        <v>42</v>
      </c>
      <c r="J638" s="13">
        <v>57352</v>
      </c>
      <c r="K638" s="13">
        <v>57473</v>
      </c>
      <c r="L638" s="14">
        <v>114825</v>
      </c>
      <c r="M638" s="13">
        <v>30838</v>
      </c>
    </row>
    <row r="639" spans="1:13" hidden="1">
      <c r="A639">
        <v>6312</v>
      </c>
      <c r="B639">
        <v>31</v>
      </c>
      <c r="C639" t="s">
        <v>661</v>
      </c>
      <c r="D639">
        <v>3111</v>
      </c>
      <c r="E639" t="s">
        <v>672</v>
      </c>
      <c r="F639">
        <v>0</v>
      </c>
      <c r="G639" t="s">
        <v>42</v>
      </c>
      <c r="H639">
        <v>0</v>
      </c>
      <c r="I639" t="s">
        <v>42</v>
      </c>
      <c r="J639" s="13">
        <v>49371</v>
      </c>
      <c r="K639" s="13">
        <v>49549</v>
      </c>
      <c r="L639" s="14">
        <v>98920</v>
      </c>
      <c r="M639" s="13">
        <v>27026</v>
      </c>
    </row>
    <row r="640" spans="1:13" hidden="1">
      <c r="A640">
        <v>6312</v>
      </c>
      <c r="B640">
        <v>31</v>
      </c>
      <c r="C640" t="s">
        <v>661</v>
      </c>
      <c r="D640">
        <v>3112</v>
      </c>
      <c r="E640" t="s">
        <v>673</v>
      </c>
      <c r="F640">
        <v>0</v>
      </c>
      <c r="G640" t="s">
        <v>42</v>
      </c>
      <c r="H640">
        <v>0</v>
      </c>
      <c r="I640" t="s">
        <v>42</v>
      </c>
      <c r="J640" s="13">
        <v>19260</v>
      </c>
      <c r="K640" s="13">
        <v>19197</v>
      </c>
      <c r="L640" s="14">
        <v>38457</v>
      </c>
      <c r="M640" s="13">
        <v>11766</v>
      </c>
    </row>
    <row r="641" spans="1:13" hidden="1">
      <c r="A641">
        <v>6312</v>
      </c>
      <c r="B641">
        <v>31</v>
      </c>
      <c r="C641" t="s">
        <v>661</v>
      </c>
      <c r="D641">
        <v>3113</v>
      </c>
      <c r="E641" t="s">
        <v>674</v>
      </c>
      <c r="F641">
        <v>0</v>
      </c>
      <c r="G641" t="s">
        <v>42</v>
      </c>
      <c r="H641">
        <v>0</v>
      </c>
      <c r="I641" t="s">
        <v>42</v>
      </c>
      <c r="J641" s="13">
        <v>14153</v>
      </c>
      <c r="K641" s="13">
        <v>14467</v>
      </c>
      <c r="L641" s="14">
        <v>28620</v>
      </c>
      <c r="M641" s="13">
        <v>7900</v>
      </c>
    </row>
    <row r="642" spans="1:13" hidden="1">
      <c r="A642">
        <v>6312</v>
      </c>
      <c r="B642">
        <v>31</v>
      </c>
      <c r="C642" t="s">
        <v>661</v>
      </c>
      <c r="D642">
        <v>3114</v>
      </c>
      <c r="E642" t="s">
        <v>675</v>
      </c>
      <c r="F642">
        <v>0</v>
      </c>
      <c r="G642" t="s">
        <v>42</v>
      </c>
      <c r="H642">
        <v>0</v>
      </c>
      <c r="I642" t="s">
        <v>42</v>
      </c>
      <c r="J642" s="13">
        <v>17933</v>
      </c>
      <c r="K642" s="13">
        <v>17596</v>
      </c>
      <c r="L642" s="14">
        <v>35529</v>
      </c>
      <c r="M642" s="13">
        <v>9319</v>
      </c>
    </row>
    <row r="643" spans="1:13" hidden="1">
      <c r="A643">
        <v>6312</v>
      </c>
      <c r="B643">
        <v>31</v>
      </c>
      <c r="C643" t="s">
        <v>661</v>
      </c>
      <c r="D643">
        <v>3115</v>
      </c>
      <c r="E643" t="s">
        <v>676</v>
      </c>
      <c r="F643">
        <v>0</v>
      </c>
      <c r="G643" t="s">
        <v>42</v>
      </c>
      <c r="H643">
        <v>0</v>
      </c>
      <c r="I643" t="s">
        <v>42</v>
      </c>
      <c r="J643" s="13">
        <v>14162</v>
      </c>
      <c r="K643" s="13">
        <v>13620</v>
      </c>
      <c r="L643" s="14">
        <v>27782</v>
      </c>
      <c r="M643" s="13">
        <v>7056</v>
      </c>
    </row>
    <row r="644" spans="1:13" hidden="1">
      <c r="A644">
        <v>6312</v>
      </c>
      <c r="B644">
        <v>31</v>
      </c>
      <c r="C644" t="s">
        <v>661</v>
      </c>
      <c r="D644">
        <v>3116</v>
      </c>
      <c r="E644" t="s">
        <v>677</v>
      </c>
      <c r="F644">
        <v>0</v>
      </c>
      <c r="G644" t="s">
        <v>42</v>
      </c>
      <c r="H644">
        <v>0</v>
      </c>
      <c r="I644" t="s">
        <v>42</v>
      </c>
      <c r="J644" s="13">
        <v>16106</v>
      </c>
      <c r="K644" s="13">
        <v>16319</v>
      </c>
      <c r="L644" s="14">
        <v>32425</v>
      </c>
      <c r="M644" s="13">
        <v>8164</v>
      </c>
    </row>
    <row r="645" spans="1:13" hidden="1">
      <c r="A645">
        <v>6312</v>
      </c>
      <c r="B645">
        <v>31</v>
      </c>
      <c r="C645" t="s">
        <v>661</v>
      </c>
      <c r="D645">
        <v>3117</v>
      </c>
      <c r="E645" t="s">
        <v>678</v>
      </c>
      <c r="F645">
        <v>0</v>
      </c>
      <c r="G645" t="s">
        <v>42</v>
      </c>
      <c r="H645">
        <v>0</v>
      </c>
      <c r="I645" t="s">
        <v>42</v>
      </c>
      <c r="J645" s="13">
        <v>10931</v>
      </c>
      <c r="K645" s="13">
        <v>10936</v>
      </c>
      <c r="L645" s="14">
        <v>21867</v>
      </c>
      <c r="M645" s="13">
        <v>6329</v>
      </c>
    </row>
    <row r="646" spans="1:13" hidden="1">
      <c r="A646">
        <v>6312</v>
      </c>
      <c r="B646">
        <v>31</v>
      </c>
      <c r="C646" t="s">
        <v>661</v>
      </c>
      <c r="D646">
        <v>3118</v>
      </c>
      <c r="E646" t="s">
        <v>679</v>
      </c>
      <c r="F646">
        <v>0</v>
      </c>
      <c r="G646" t="s">
        <v>42</v>
      </c>
      <c r="H646">
        <v>0</v>
      </c>
      <c r="I646" t="s">
        <v>42</v>
      </c>
      <c r="J646" s="13">
        <v>17680</v>
      </c>
      <c r="K646" s="13">
        <v>17714</v>
      </c>
      <c r="L646" s="14">
        <v>35394</v>
      </c>
      <c r="M646" s="13">
        <v>9058</v>
      </c>
    </row>
    <row r="647" spans="1:13" hidden="1">
      <c r="A647">
        <v>6312</v>
      </c>
      <c r="B647">
        <v>31</v>
      </c>
      <c r="C647" t="s">
        <v>661</v>
      </c>
      <c r="D647">
        <v>3119</v>
      </c>
      <c r="E647" t="s">
        <v>680</v>
      </c>
      <c r="F647">
        <v>0</v>
      </c>
      <c r="G647" t="s">
        <v>42</v>
      </c>
      <c r="H647">
        <v>0</v>
      </c>
      <c r="I647" t="s">
        <v>42</v>
      </c>
      <c r="J647" s="13">
        <v>10979</v>
      </c>
      <c r="K647" s="13">
        <v>11254</v>
      </c>
      <c r="L647" s="14">
        <v>22233</v>
      </c>
      <c r="M647" s="13">
        <v>6043</v>
      </c>
    </row>
    <row r="648" spans="1:13" hidden="1">
      <c r="A648">
        <v>6312</v>
      </c>
      <c r="B648">
        <v>31</v>
      </c>
      <c r="C648" t="s">
        <v>661</v>
      </c>
      <c r="D648">
        <v>3120</v>
      </c>
      <c r="E648" t="s">
        <v>681</v>
      </c>
      <c r="F648">
        <v>0</v>
      </c>
      <c r="G648" t="s">
        <v>42</v>
      </c>
      <c r="H648">
        <v>0</v>
      </c>
      <c r="I648" t="s">
        <v>42</v>
      </c>
      <c r="J648" s="13">
        <v>9458</v>
      </c>
      <c r="K648" s="13">
        <v>9259</v>
      </c>
      <c r="L648" s="14">
        <v>18717</v>
      </c>
      <c r="M648" s="13">
        <v>5713</v>
      </c>
    </row>
    <row r="649" spans="1:13" hidden="1">
      <c r="A649">
        <v>6312</v>
      </c>
      <c r="B649">
        <v>31</v>
      </c>
      <c r="C649" t="s">
        <v>661</v>
      </c>
      <c r="D649">
        <v>3121</v>
      </c>
      <c r="E649" t="s">
        <v>682</v>
      </c>
      <c r="F649">
        <v>0</v>
      </c>
      <c r="G649" t="s">
        <v>42</v>
      </c>
      <c r="H649">
        <v>0</v>
      </c>
      <c r="I649" t="s">
        <v>42</v>
      </c>
      <c r="J649" s="13">
        <v>9291</v>
      </c>
      <c r="K649" s="13">
        <v>9536</v>
      </c>
      <c r="L649" s="14">
        <v>18827</v>
      </c>
      <c r="M649" s="13">
        <v>4555</v>
      </c>
    </row>
    <row r="650" spans="1:13" hidden="1">
      <c r="A650">
        <v>6312</v>
      </c>
      <c r="B650">
        <v>31</v>
      </c>
      <c r="C650" t="s">
        <v>661</v>
      </c>
      <c r="D650">
        <v>3122</v>
      </c>
      <c r="E650" t="s">
        <v>683</v>
      </c>
      <c r="F650">
        <v>0</v>
      </c>
      <c r="G650" t="s">
        <v>42</v>
      </c>
      <c r="H650">
        <v>0</v>
      </c>
      <c r="I650" t="s">
        <v>42</v>
      </c>
      <c r="J650" s="13">
        <v>13356</v>
      </c>
      <c r="K650" s="13">
        <v>13529</v>
      </c>
      <c r="L650" s="14">
        <v>26885</v>
      </c>
      <c r="M650" s="13">
        <v>7327</v>
      </c>
    </row>
    <row r="651" spans="1:13" hidden="1">
      <c r="A651">
        <v>6312</v>
      </c>
      <c r="B651">
        <v>31</v>
      </c>
      <c r="C651" t="s">
        <v>661</v>
      </c>
      <c r="D651">
        <v>3123</v>
      </c>
      <c r="E651" t="s">
        <v>317</v>
      </c>
      <c r="F651">
        <v>0</v>
      </c>
      <c r="G651" t="s">
        <v>42</v>
      </c>
      <c r="H651">
        <v>0</v>
      </c>
      <c r="I651" t="s">
        <v>42</v>
      </c>
      <c r="J651" s="13">
        <v>6019</v>
      </c>
      <c r="K651" s="13">
        <v>6050</v>
      </c>
      <c r="L651" s="14">
        <v>12069</v>
      </c>
      <c r="M651" s="13">
        <v>3489</v>
      </c>
    </row>
    <row r="652" spans="1:13" hidden="1">
      <c r="A652">
        <v>6312</v>
      </c>
      <c r="B652">
        <v>31</v>
      </c>
      <c r="C652" t="s">
        <v>661</v>
      </c>
      <c r="D652">
        <v>3162</v>
      </c>
      <c r="E652" t="s">
        <v>684</v>
      </c>
      <c r="F652">
        <v>0</v>
      </c>
      <c r="G652" t="s">
        <v>42</v>
      </c>
      <c r="H652">
        <v>0</v>
      </c>
      <c r="I652" t="s">
        <v>42</v>
      </c>
      <c r="J652" s="13">
        <v>5224</v>
      </c>
      <c r="K652" s="13">
        <v>5314</v>
      </c>
      <c r="L652" s="14">
        <v>10538</v>
      </c>
      <c r="M652" s="13">
        <v>2916</v>
      </c>
    </row>
    <row r="653" spans="1:13" hidden="1">
      <c r="A653">
        <v>6312</v>
      </c>
      <c r="B653">
        <v>31</v>
      </c>
      <c r="C653" t="s">
        <v>661</v>
      </c>
      <c r="D653">
        <v>3163</v>
      </c>
      <c r="E653" t="s">
        <v>685</v>
      </c>
      <c r="F653">
        <v>0</v>
      </c>
      <c r="G653" t="s">
        <v>42</v>
      </c>
      <c r="H653">
        <v>0</v>
      </c>
      <c r="I653" t="s">
        <v>42</v>
      </c>
      <c r="J653" s="13">
        <v>4852</v>
      </c>
      <c r="K653" s="13">
        <v>4890</v>
      </c>
      <c r="L653" s="14">
        <v>9742</v>
      </c>
      <c r="M653" s="13">
        <v>2569</v>
      </c>
    </row>
    <row r="654" spans="1:13" hidden="1">
      <c r="A654">
        <v>6312</v>
      </c>
      <c r="B654">
        <v>31</v>
      </c>
      <c r="C654" t="s">
        <v>661</v>
      </c>
      <c r="D654">
        <v>3164</v>
      </c>
      <c r="E654" t="s">
        <v>686</v>
      </c>
      <c r="F654">
        <v>0</v>
      </c>
      <c r="G654" t="s">
        <v>42</v>
      </c>
      <c r="H654">
        <v>0</v>
      </c>
      <c r="I654" t="s">
        <v>42</v>
      </c>
      <c r="J654" s="13">
        <v>6343</v>
      </c>
      <c r="K654" s="13">
        <v>6333</v>
      </c>
      <c r="L654" s="14">
        <v>12676</v>
      </c>
      <c r="M654" s="13">
        <v>3711</v>
      </c>
    </row>
    <row r="655" spans="1:13" hidden="1">
      <c r="A655">
        <v>6312</v>
      </c>
      <c r="B655">
        <v>31</v>
      </c>
      <c r="C655" t="s">
        <v>661</v>
      </c>
      <c r="D655">
        <v>3165</v>
      </c>
      <c r="E655" t="s">
        <v>687</v>
      </c>
      <c r="F655">
        <v>0</v>
      </c>
      <c r="G655" t="s">
        <v>42</v>
      </c>
      <c r="H655">
        <v>0</v>
      </c>
      <c r="I655" t="s">
        <v>42</v>
      </c>
      <c r="J655" s="13">
        <v>3914</v>
      </c>
      <c r="K655" s="13">
        <v>3928</v>
      </c>
      <c r="L655" s="14">
        <v>7842</v>
      </c>
      <c r="M655" s="13">
        <v>2377</v>
      </c>
    </row>
    <row r="656" spans="1:13" hidden="1">
      <c r="A656">
        <v>6312</v>
      </c>
      <c r="B656">
        <v>31</v>
      </c>
      <c r="C656" t="s">
        <v>661</v>
      </c>
      <c r="D656">
        <v>3166</v>
      </c>
      <c r="E656" t="s">
        <v>688</v>
      </c>
      <c r="F656">
        <v>0</v>
      </c>
      <c r="G656" t="s">
        <v>42</v>
      </c>
      <c r="H656">
        <v>0</v>
      </c>
      <c r="I656" t="s">
        <v>42</v>
      </c>
      <c r="J656" s="13">
        <v>8485</v>
      </c>
      <c r="K656" s="13">
        <v>8322</v>
      </c>
      <c r="L656" s="14">
        <v>16807</v>
      </c>
      <c r="M656" s="13">
        <v>4175</v>
      </c>
    </row>
    <row r="657" spans="1:13" hidden="1">
      <c r="A657">
        <v>6312</v>
      </c>
      <c r="B657">
        <v>31</v>
      </c>
      <c r="C657" t="s">
        <v>661</v>
      </c>
      <c r="D657">
        <v>3167</v>
      </c>
      <c r="E657" t="s">
        <v>689</v>
      </c>
      <c r="F657">
        <v>0</v>
      </c>
      <c r="G657" t="s">
        <v>42</v>
      </c>
      <c r="H657">
        <v>0</v>
      </c>
      <c r="I657" t="s">
        <v>42</v>
      </c>
      <c r="J657" s="13">
        <v>5064</v>
      </c>
      <c r="K657" s="13">
        <v>5035</v>
      </c>
      <c r="L657" s="14">
        <v>10099</v>
      </c>
      <c r="M657" s="13">
        <v>2880</v>
      </c>
    </row>
    <row r="658" spans="1:13" hidden="1">
      <c r="A658">
        <v>6312</v>
      </c>
      <c r="B658">
        <v>31</v>
      </c>
      <c r="C658" t="s">
        <v>661</v>
      </c>
      <c r="D658">
        <v>3168</v>
      </c>
      <c r="E658" t="s">
        <v>690</v>
      </c>
      <c r="F658">
        <v>0</v>
      </c>
      <c r="G658" t="s">
        <v>42</v>
      </c>
      <c r="H658">
        <v>0</v>
      </c>
      <c r="I658" t="s">
        <v>42</v>
      </c>
      <c r="J658" s="13">
        <v>4658</v>
      </c>
      <c r="K658" s="13">
        <v>4666</v>
      </c>
      <c r="L658" s="14">
        <v>9324</v>
      </c>
      <c r="M658" s="13">
        <v>2677</v>
      </c>
    </row>
    <row r="659" spans="1:13" hidden="1">
      <c r="A659">
        <v>6312</v>
      </c>
      <c r="B659">
        <v>31</v>
      </c>
      <c r="C659" t="s">
        <v>661</v>
      </c>
      <c r="D659">
        <v>3169</v>
      </c>
      <c r="E659" t="s">
        <v>691</v>
      </c>
      <c r="F659">
        <v>0</v>
      </c>
      <c r="G659" t="s">
        <v>42</v>
      </c>
      <c r="H659">
        <v>0</v>
      </c>
      <c r="I659" t="s">
        <v>42</v>
      </c>
      <c r="J659" s="13">
        <v>5891</v>
      </c>
      <c r="K659" s="13">
        <v>6134</v>
      </c>
      <c r="L659" s="14">
        <v>12025</v>
      </c>
      <c r="M659" s="13">
        <v>3271</v>
      </c>
    </row>
    <row r="660" spans="1:13" hidden="1">
      <c r="A660">
        <v>6312</v>
      </c>
      <c r="B660">
        <v>31</v>
      </c>
      <c r="C660" t="s">
        <v>661</v>
      </c>
      <c r="D660">
        <v>3170</v>
      </c>
      <c r="E660" t="s">
        <v>692</v>
      </c>
      <c r="F660">
        <v>0</v>
      </c>
      <c r="G660" t="s">
        <v>42</v>
      </c>
      <c r="H660">
        <v>0</v>
      </c>
      <c r="I660" t="s">
        <v>42</v>
      </c>
      <c r="J660" s="13">
        <v>3812</v>
      </c>
      <c r="K660" s="13">
        <v>3841</v>
      </c>
      <c r="L660" s="14">
        <v>7653</v>
      </c>
      <c r="M660" s="13">
        <v>2175</v>
      </c>
    </row>
    <row r="661" spans="1:13" hidden="1">
      <c r="A661">
        <v>6312</v>
      </c>
      <c r="B661">
        <v>31</v>
      </c>
      <c r="C661" t="s">
        <v>661</v>
      </c>
      <c r="D661">
        <v>3171</v>
      </c>
      <c r="E661" t="s">
        <v>693</v>
      </c>
      <c r="F661">
        <v>0</v>
      </c>
      <c r="G661" t="s">
        <v>42</v>
      </c>
      <c r="H661">
        <v>0</v>
      </c>
      <c r="I661" t="s">
        <v>42</v>
      </c>
      <c r="J661" s="13">
        <v>4342</v>
      </c>
      <c r="K661" s="13">
        <v>4300</v>
      </c>
      <c r="L661" s="14">
        <v>8642</v>
      </c>
      <c r="M661" s="13">
        <v>2316</v>
      </c>
    </row>
    <row r="662" spans="1:13" hidden="1">
      <c r="A662">
        <v>6312</v>
      </c>
      <c r="B662">
        <v>31</v>
      </c>
      <c r="C662" t="s">
        <v>661</v>
      </c>
      <c r="D662">
        <v>3172</v>
      </c>
      <c r="E662" t="s">
        <v>694</v>
      </c>
      <c r="F662">
        <v>0</v>
      </c>
      <c r="G662" t="s">
        <v>42</v>
      </c>
      <c r="H662">
        <v>0</v>
      </c>
      <c r="I662" t="s">
        <v>42</v>
      </c>
      <c r="J662" s="13">
        <v>10046</v>
      </c>
      <c r="K662" s="13">
        <v>11070</v>
      </c>
      <c r="L662" s="14">
        <v>21116</v>
      </c>
      <c r="M662" s="13">
        <v>12564</v>
      </c>
    </row>
    <row r="663" spans="1:13" hidden="1">
      <c r="A663">
        <v>6312</v>
      </c>
      <c r="B663">
        <v>31</v>
      </c>
      <c r="C663" t="s">
        <v>661</v>
      </c>
      <c r="D663">
        <v>3174</v>
      </c>
      <c r="E663" t="s">
        <v>695</v>
      </c>
      <c r="F663">
        <v>0</v>
      </c>
      <c r="G663" t="s">
        <v>42</v>
      </c>
      <c r="H663">
        <v>0</v>
      </c>
      <c r="I663" t="s">
        <v>42</v>
      </c>
      <c r="J663" s="13">
        <v>1668</v>
      </c>
      <c r="K663" s="13">
        <v>1700</v>
      </c>
      <c r="L663" s="14">
        <v>3368</v>
      </c>
      <c r="M663" s="13">
        <v>1273</v>
      </c>
    </row>
    <row r="664" spans="1:13" hidden="1">
      <c r="A664">
        <v>6312</v>
      </c>
      <c r="B664">
        <v>31</v>
      </c>
      <c r="C664" t="s">
        <v>661</v>
      </c>
      <c r="D664">
        <v>3175</v>
      </c>
      <c r="E664" t="s">
        <v>696</v>
      </c>
      <c r="F664">
        <v>0</v>
      </c>
      <c r="G664" t="s">
        <v>42</v>
      </c>
      <c r="H664">
        <v>0</v>
      </c>
      <c r="I664" t="s">
        <v>42</v>
      </c>
      <c r="J664" s="13">
        <v>8355</v>
      </c>
      <c r="K664" s="13">
        <v>8229</v>
      </c>
      <c r="L664" s="14">
        <v>16584</v>
      </c>
      <c r="M664" s="13">
        <v>4309</v>
      </c>
    </row>
    <row r="665" spans="1:13" hidden="1">
      <c r="A665">
        <v>6312</v>
      </c>
      <c r="B665">
        <v>31</v>
      </c>
      <c r="C665" t="s">
        <v>661</v>
      </c>
      <c r="D665">
        <v>3176</v>
      </c>
      <c r="E665" t="s">
        <v>697</v>
      </c>
      <c r="F665">
        <v>0</v>
      </c>
      <c r="G665" t="s">
        <v>42</v>
      </c>
      <c r="H665">
        <v>0</v>
      </c>
      <c r="I665" t="s">
        <v>42</v>
      </c>
      <c r="J665" s="13">
        <v>5729</v>
      </c>
      <c r="K665" s="13">
        <v>6107</v>
      </c>
      <c r="L665" s="14">
        <v>11836</v>
      </c>
      <c r="M665" s="13">
        <v>3849</v>
      </c>
    </row>
    <row r="666" spans="1:13" hidden="1">
      <c r="A666">
        <v>6312</v>
      </c>
      <c r="B666">
        <v>31</v>
      </c>
      <c r="C666" t="s">
        <v>661</v>
      </c>
      <c r="D666">
        <v>3177</v>
      </c>
      <c r="E666" t="s">
        <v>698</v>
      </c>
      <c r="F666">
        <v>0</v>
      </c>
      <c r="G666" t="s">
        <v>42</v>
      </c>
      <c r="H666">
        <v>0</v>
      </c>
      <c r="I666" t="s">
        <v>42</v>
      </c>
      <c r="J666" s="13">
        <v>2753</v>
      </c>
      <c r="K666" s="13">
        <v>2764</v>
      </c>
      <c r="L666" s="14">
        <v>5517</v>
      </c>
      <c r="M666" s="13">
        <v>1885</v>
      </c>
    </row>
    <row r="667" spans="1:13" hidden="1">
      <c r="A667">
        <v>6312</v>
      </c>
      <c r="B667">
        <v>31</v>
      </c>
      <c r="C667" t="s">
        <v>661</v>
      </c>
      <c r="D667">
        <v>3178</v>
      </c>
      <c r="E667" t="s">
        <v>699</v>
      </c>
      <c r="F667">
        <v>0</v>
      </c>
      <c r="G667" t="s">
        <v>42</v>
      </c>
      <c r="H667">
        <v>0</v>
      </c>
      <c r="I667" t="s">
        <v>42</v>
      </c>
      <c r="J667" s="13">
        <v>4689</v>
      </c>
      <c r="K667" s="13">
        <v>4856</v>
      </c>
      <c r="L667" s="14">
        <v>9545</v>
      </c>
      <c r="M667" s="13">
        <v>3576</v>
      </c>
    </row>
    <row r="668" spans="1:13" hidden="1">
      <c r="A668">
        <v>6312</v>
      </c>
      <c r="B668">
        <v>31</v>
      </c>
      <c r="C668" t="s">
        <v>661</v>
      </c>
      <c r="D668">
        <v>3179</v>
      </c>
      <c r="E668" t="s">
        <v>700</v>
      </c>
      <c r="F668">
        <v>0</v>
      </c>
      <c r="G668" t="s">
        <v>42</v>
      </c>
      <c r="H668">
        <v>0</v>
      </c>
      <c r="I668" t="s">
        <v>42</v>
      </c>
      <c r="J668" s="13">
        <v>2105</v>
      </c>
      <c r="K668" s="13">
        <v>2198</v>
      </c>
      <c r="L668" s="14">
        <v>4303</v>
      </c>
      <c r="M668" s="13">
        <v>1405</v>
      </c>
    </row>
    <row r="669" spans="1:13" hidden="1">
      <c r="A669">
        <v>6312</v>
      </c>
      <c r="B669">
        <v>31</v>
      </c>
      <c r="C669" t="s">
        <v>661</v>
      </c>
      <c r="D669">
        <v>3180</v>
      </c>
      <c r="E669" t="s">
        <v>701</v>
      </c>
      <c r="F669">
        <v>0</v>
      </c>
      <c r="G669" t="s">
        <v>42</v>
      </c>
      <c r="H669">
        <v>0</v>
      </c>
      <c r="I669" t="s">
        <v>42</v>
      </c>
      <c r="J669" s="13">
        <v>1628</v>
      </c>
      <c r="K669" s="13">
        <v>1691</v>
      </c>
      <c r="L669" s="14">
        <v>3319</v>
      </c>
      <c r="M669" s="13">
        <v>1065</v>
      </c>
    </row>
    <row r="670" spans="1:13" hidden="1">
      <c r="A670">
        <v>6312</v>
      </c>
      <c r="B670">
        <v>31</v>
      </c>
      <c r="C670" t="s">
        <v>661</v>
      </c>
      <c r="D670">
        <v>3181</v>
      </c>
      <c r="E670" t="s">
        <v>702</v>
      </c>
      <c r="F670">
        <v>0</v>
      </c>
      <c r="G670" t="s">
        <v>42</v>
      </c>
      <c r="H670">
        <v>0</v>
      </c>
      <c r="I670" t="s">
        <v>42</v>
      </c>
      <c r="J670" s="13">
        <v>2515</v>
      </c>
      <c r="K670" s="13">
        <v>2579</v>
      </c>
      <c r="L670" s="14">
        <v>5094</v>
      </c>
      <c r="M670" s="13">
        <v>1382</v>
      </c>
    </row>
    <row r="671" spans="1:13" hidden="1">
      <c r="A671">
        <v>6312</v>
      </c>
      <c r="B671">
        <v>31</v>
      </c>
      <c r="C671" t="s">
        <v>661</v>
      </c>
      <c r="D671">
        <v>3182</v>
      </c>
      <c r="E671" t="s">
        <v>703</v>
      </c>
      <c r="F671">
        <v>0</v>
      </c>
      <c r="G671" t="s">
        <v>42</v>
      </c>
      <c r="H671">
        <v>0</v>
      </c>
      <c r="I671" t="s">
        <v>42</v>
      </c>
      <c r="J671" s="13">
        <v>3350</v>
      </c>
      <c r="K671" s="13">
        <v>3276</v>
      </c>
      <c r="L671" s="14">
        <v>6626</v>
      </c>
      <c r="M671" s="13">
        <v>1938</v>
      </c>
    </row>
    <row r="672" spans="1:13" hidden="1">
      <c r="A672">
        <v>6312</v>
      </c>
      <c r="B672">
        <v>31</v>
      </c>
      <c r="C672" t="s">
        <v>661</v>
      </c>
      <c r="D672">
        <v>3183</v>
      </c>
      <c r="E672" t="s">
        <v>704</v>
      </c>
      <c r="F672">
        <v>0</v>
      </c>
      <c r="G672" t="s">
        <v>42</v>
      </c>
      <c r="H672">
        <v>0</v>
      </c>
      <c r="I672" t="s">
        <v>42</v>
      </c>
      <c r="J672" s="13">
        <v>2372</v>
      </c>
      <c r="K672" s="13">
        <v>2376</v>
      </c>
      <c r="L672" s="14">
        <v>4748</v>
      </c>
      <c r="M672" s="13">
        <v>1715</v>
      </c>
    </row>
    <row r="673" spans="1:13" hidden="1">
      <c r="A673">
        <v>6312</v>
      </c>
      <c r="B673">
        <v>31</v>
      </c>
      <c r="C673" t="s">
        <v>661</v>
      </c>
      <c r="D673">
        <v>3184</v>
      </c>
      <c r="E673" t="s">
        <v>705</v>
      </c>
      <c r="F673">
        <v>0</v>
      </c>
      <c r="G673" t="s">
        <v>42</v>
      </c>
      <c r="H673">
        <v>0</v>
      </c>
      <c r="I673" t="s">
        <v>42</v>
      </c>
      <c r="J673" s="13">
        <v>1770</v>
      </c>
      <c r="K673" s="13">
        <v>1903</v>
      </c>
      <c r="L673" s="14">
        <v>3673</v>
      </c>
      <c r="M673" s="13">
        <v>1636</v>
      </c>
    </row>
    <row r="674" spans="1:13" hidden="1">
      <c r="A674">
        <v>6312</v>
      </c>
      <c r="B674">
        <v>31</v>
      </c>
      <c r="C674" t="s">
        <v>661</v>
      </c>
      <c r="D674">
        <v>3185</v>
      </c>
      <c r="E674" t="s">
        <v>706</v>
      </c>
      <c r="F674">
        <v>0</v>
      </c>
      <c r="G674" t="s">
        <v>42</v>
      </c>
      <c r="H674">
        <v>0</v>
      </c>
      <c r="I674" t="s">
        <v>42</v>
      </c>
      <c r="J674" s="13">
        <v>3517</v>
      </c>
      <c r="K674" s="13">
        <v>3613</v>
      </c>
      <c r="L674" s="14">
        <v>7130</v>
      </c>
      <c r="M674" s="13">
        <v>2730</v>
      </c>
    </row>
    <row r="675" spans="1:13" hidden="1">
      <c r="A675">
        <v>6312</v>
      </c>
      <c r="B675">
        <v>31</v>
      </c>
      <c r="C675" t="s">
        <v>661</v>
      </c>
      <c r="D675">
        <v>3186</v>
      </c>
      <c r="E675" t="s">
        <v>707</v>
      </c>
      <c r="F675">
        <v>0</v>
      </c>
      <c r="G675" t="s">
        <v>42</v>
      </c>
      <c r="H675">
        <v>0</v>
      </c>
      <c r="I675" t="s">
        <v>42</v>
      </c>
      <c r="J675" s="13">
        <v>5319</v>
      </c>
      <c r="K675" s="13">
        <v>5698</v>
      </c>
      <c r="L675" s="14">
        <v>11017</v>
      </c>
      <c r="M675" s="13">
        <v>5570</v>
      </c>
    </row>
    <row r="676" spans="1:13" hidden="1">
      <c r="A676">
        <v>6312</v>
      </c>
      <c r="B676">
        <v>31</v>
      </c>
      <c r="C676" t="s">
        <v>661</v>
      </c>
      <c r="D676">
        <v>3187</v>
      </c>
      <c r="E676" t="s">
        <v>708</v>
      </c>
      <c r="F676">
        <v>0</v>
      </c>
      <c r="G676" t="s">
        <v>42</v>
      </c>
      <c r="H676">
        <v>0</v>
      </c>
      <c r="I676" t="s">
        <v>42</v>
      </c>
      <c r="J676" s="13">
        <v>6420</v>
      </c>
      <c r="K676" s="13">
        <v>6938</v>
      </c>
      <c r="L676" s="14">
        <v>13358</v>
      </c>
      <c r="M676" s="13">
        <v>6141</v>
      </c>
    </row>
    <row r="677" spans="1:13" hidden="1">
      <c r="A677">
        <v>6312</v>
      </c>
      <c r="B677">
        <v>31</v>
      </c>
      <c r="C677" t="s">
        <v>661</v>
      </c>
      <c r="D677">
        <v>3188</v>
      </c>
      <c r="E677" t="s">
        <v>709</v>
      </c>
      <c r="F677">
        <v>0</v>
      </c>
      <c r="G677" t="s">
        <v>42</v>
      </c>
      <c r="H677">
        <v>0</v>
      </c>
      <c r="I677" t="s">
        <v>42</v>
      </c>
      <c r="J677" s="13">
        <v>2175</v>
      </c>
      <c r="K677" s="13">
        <v>2206</v>
      </c>
      <c r="L677" s="14">
        <v>4381</v>
      </c>
      <c r="M677" s="13">
        <v>1247</v>
      </c>
    </row>
    <row r="678" spans="1:13" hidden="1">
      <c r="A678">
        <v>6312</v>
      </c>
      <c r="B678">
        <v>31</v>
      </c>
      <c r="C678" t="s">
        <v>661</v>
      </c>
      <c r="D678">
        <v>3189</v>
      </c>
      <c r="E678" t="s">
        <v>710</v>
      </c>
      <c r="F678">
        <v>0</v>
      </c>
      <c r="G678" t="s">
        <v>42</v>
      </c>
      <c r="H678">
        <v>0</v>
      </c>
      <c r="I678" t="s">
        <v>42</v>
      </c>
      <c r="J678" s="13">
        <v>2027</v>
      </c>
      <c r="K678" s="13">
        <v>2225</v>
      </c>
      <c r="L678" s="14">
        <v>4252</v>
      </c>
      <c r="M678" s="13">
        <v>2239</v>
      </c>
    </row>
    <row r="679" spans="1:13" hidden="1">
      <c r="A679">
        <v>6312</v>
      </c>
      <c r="B679">
        <v>31</v>
      </c>
      <c r="C679" t="s">
        <v>661</v>
      </c>
      <c r="D679">
        <v>3190</v>
      </c>
      <c r="E679" t="s">
        <v>711</v>
      </c>
      <c r="F679">
        <v>0</v>
      </c>
      <c r="G679" t="s">
        <v>42</v>
      </c>
      <c r="H679">
        <v>0</v>
      </c>
      <c r="I679" t="s">
        <v>42</v>
      </c>
      <c r="J679" s="13">
        <v>1952</v>
      </c>
      <c r="K679" s="13">
        <v>2003</v>
      </c>
      <c r="L679" s="14">
        <v>3955</v>
      </c>
      <c r="M679" s="13">
        <v>1953</v>
      </c>
    </row>
    <row r="680" spans="1:13" hidden="1">
      <c r="A680">
        <v>6312</v>
      </c>
      <c r="B680">
        <v>31</v>
      </c>
      <c r="C680" t="s">
        <v>661</v>
      </c>
      <c r="D680">
        <v>3191</v>
      </c>
      <c r="E680" t="s">
        <v>712</v>
      </c>
      <c r="F680">
        <v>0</v>
      </c>
      <c r="G680" t="s">
        <v>42</v>
      </c>
      <c r="H680">
        <v>0</v>
      </c>
      <c r="I680" t="s">
        <v>42</v>
      </c>
      <c r="J680" s="13">
        <v>2328</v>
      </c>
      <c r="K680" s="13">
        <v>2456</v>
      </c>
      <c r="L680" s="14">
        <v>4784</v>
      </c>
      <c r="M680" s="13">
        <v>1726</v>
      </c>
    </row>
    <row r="681" spans="1:13" hidden="1">
      <c r="A681">
        <v>6312</v>
      </c>
      <c r="B681">
        <v>31</v>
      </c>
      <c r="C681" t="s">
        <v>661</v>
      </c>
      <c r="D681">
        <v>3192</v>
      </c>
      <c r="E681" t="s">
        <v>713</v>
      </c>
      <c r="F681">
        <v>0</v>
      </c>
      <c r="G681" t="s">
        <v>42</v>
      </c>
      <c r="H681">
        <v>0</v>
      </c>
      <c r="I681" t="s">
        <v>42</v>
      </c>
      <c r="J681" s="13">
        <v>4558</v>
      </c>
      <c r="K681" s="13">
        <v>5092</v>
      </c>
      <c r="L681" s="14">
        <v>9650</v>
      </c>
      <c r="M681" s="13">
        <v>4083</v>
      </c>
    </row>
    <row r="682" spans="1:13" hidden="1">
      <c r="A682">
        <v>6312</v>
      </c>
      <c r="B682">
        <v>31</v>
      </c>
      <c r="C682" t="s">
        <v>661</v>
      </c>
      <c r="D682">
        <v>3193</v>
      </c>
      <c r="E682" t="s">
        <v>714</v>
      </c>
      <c r="F682">
        <v>0</v>
      </c>
      <c r="G682" t="s">
        <v>42</v>
      </c>
      <c r="H682">
        <v>0</v>
      </c>
      <c r="I682" t="s">
        <v>42</v>
      </c>
      <c r="J682" s="13">
        <v>4169</v>
      </c>
      <c r="K682" s="13">
        <v>4131</v>
      </c>
      <c r="L682" s="14">
        <v>8300</v>
      </c>
      <c r="M682" s="13">
        <v>3379</v>
      </c>
    </row>
    <row r="683" spans="1:13" hidden="1">
      <c r="A683">
        <v>6312</v>
      </c>
      <c r="B683">
        <v>31</v>
      </c>
      <c r="C683" t="s">
        <v>661</v>
      </c>
      <c r="D683">
        <v>3194</v>
      </c>
      <c r="E683" t="s">
        <v>715</v>
      </c>
      <c r="F683">
        <v>0</v>
      </c>
      <c r="G683" t="s">
        <v>42</v>
      </c>
      <c r="H683">
        <v>0</v>
      </c>
      <c r="I683" t="s">
        <v>42</v>
      </c>
      <c r="J683" s="13">
        <v>4753</v>
      </c>
      <c r="K683" s="13">
        <v>5081</v>
      </c>
      <c r="L683" s="14">
        <v>9834</v>
      </c>
      <c r="M683" s="13">
        <v>4111</v>
      </c>
    </row>
    <row r="684" spans="1:13" hidden="1">
      <c r="A684">
        <v>6312</v>
      </c>
      <c r="B684">
        <v>31</v>
      </c>
      <c r="C684" t="s">
        <v>661</v>
      </c>
      <c r="D684">
        <v>3195</v>
      </c>
      <c r="E684" t="s">
        <v>716</v>
      </c>
      <c r="F684">
        <v>0</v>
      </c>
      <c r="G684" t="s">
        <v>42</v>
      </c>
      <c r="H684">
        <v>0</v>
      </c>
      <c r="I684" t="s">
        <v>42</v>
      </c>
      <c r="J684" s="13">
        <v>1611</v>
      </c>
      <c r="K684" s="13">
        <v>1787</v>
      </c>
      <c r="L684" s="14">
        <v>3398</v>
      </c>
      <c r="M684" s="13">
        <v>1797</v>
      </c>
    </row>
    <row r="685" spans="1:13" hidden="1">
      <c r="A685">
        <v>6312</v>
      </c>
      <c r="B685">
        <v>31</v>
      </c>
      <c r="C685" t="s">
        <v>661</v>
      </c>
      <c r="D685">
        <v>3196</v>
      </c>
      <c r="E685" t="s">
        <v>717</v>
      </c>
      <c r="F685">
        <v>0</v>
      </c>
      <c r="G685" t="s">
        <v>42</v>
      </c>
      <c r="H685">
        <v>0</v>
      </c>
      <c r="I685" t="s">
        <v>42</v>
      </c>
      <c r="J685" s="13">
        <v>2506</v>
      </c>
      <c r="K685" s="13">
        <v>2550</v>
      </c>
      <c r="L685" s="14">
        <v>5056</v>
      </c>
      <c r="M685" s="13">
        <v>1803</v>
      </c>
    </row>
    <row r="686" spans="1:13" hidden="1">
      <c r="A686">
        <v>6312</v>
      </c>
      <c r="B686">
        <v>31</v>
      </c>
      <c r="C686" t="s">
        <v>661</v>
      </c>
      <c r="D686">
        <v>3197</v>
      </c>
      <c r="E686" t="s">
        <v>718</v>
      </c>
      <c r="F686">
        <v>0</v>
      </c>
      <c r="G686" t="s">
        <v>42</v>
      </c>
      <c r="H686">
        <v>0</v>
      </c>
      <c r="I686" t="s">
        <v>42</v>
      </c>
      <c r="J686" s="13">
        <v>1804</v>
      </c>
      <c r="K686" s="13">
        <v>1788</v>
      </c>
      <c r="L686" s="14">
        <v>3592</v>
      </c>
      <c r="M686" s="13">
        <v>1939</v>
      </c>
    </row>
    <row r="687" spans="1:13" hidden="1">
      <c r="A687">
        <v>6312</v>
      </c>
      <c r="B687">
        <v>31</v>
      </c>
      <c r="C687" t="s">
        <v>661</v>
      </c>
      <c r="D687">
        <v>3198</v>
      </c>
      <c r="E687" t="s">
        <v>719</v>
      </c>
      <c r="F687">
        <v>0</v>
      </c>
      <c r="G687" t="s">
        <v>42</v>
      </c>
      <c r="H687">
        <v>0</v>
      </c>
      <c r="I687" t="s">
        <v>42</v>
      </c>
      <c r="J687" s="13">
        <v>9768</v>
      </c>
      <c r="K687" s="13">
        <v>10966</v>
      </c>
      <c r="L687" s="14">
        <v>20734</v>
      </c>
      <c r="M687" s="13">
        <v>11298</v>
      </c>
    </row>
    <row r="688" spans="1:13" hidden="1">
      <c r="A688">
        <v>6312</v>
      </c>
      <c r="B688">
        <v>31</v>
      </c>
      <c r="C688" t="s">
        <v>661</v>
      </c>
      <c r="D688">
        <v>3199</v>
      </c>
      <c r="E688" t="s">
        <v>720</v>
      </c>
      <c r="F688">
        <v>0</v>
      </c>
      <c r="G688" t="s">
        <v>42</v>
      </c>
      <c r="H688">
        <v>0</v>
      </c>
      <c r="I688" t="s">
        <v>42</v>
      </c>
      <c r="J688" s="13">
        <v>11922</v>
      </c>
      <c r="K688" s="13">
        <v>13165</v>
      </c>
      <c r="L688" s="14">
        <v>25087</v>
      </c>
      <c r="M688" s="13">
        <v>14464</v>
      </c>
    </row>
    <row r="689" spans="1:13" hidden="1">
      <c r="A689">
        <v>6312</v>
      </c>
      <c r="B689">
        <v>32</v>
      </c>
      <c r="C689" t="s">
        <v>721</v>
      </c>
      <c r="D689">
        <v>0</v>
      </c>
      <c r="E689" t="s">
        <v>42</v>
      </c>
      <c r="F689">
        <v>0</v>
      </c>
      <c r="G689" t="s">
        <v>42</v>
      </c>
      <c r="H689">
        <v>0</v>
      </c>
      <c r="I689" t="s">
        <v>42</v>
      </c>
      <c r="J689" s="13">
        <v>685800</v>
      </c>
      <c r="K689" s="13">
        <v>692421</v>
      </c>
      <c r="L689" s="14">
        <v>1378221</v>
      </c>
      <c r="M689" s="13">
        <v>403890</v>
      </c>
    </row>
    <row r="690" spans="1:13" hidden="1">
      <c r="A690">
        <v>6312</v>
      </c>
      <c r="B690">
        <v>32</v>
      </c>
      <c r="C690" t="s">
        <v>721</v>
      </c>
      <c r="D690">
        <v>3201</v>
      </c>
      <c r="E690" t="s">
        <v>722</v>
      </c>
      <c r="F690">
        <v>0</v>
      </c>
      <c r="G690" t="s">
        <v>42</v>
      </c>
      <c r="H690">
        <v>0</v>
      </c>
      <c r="I690" t="s">
        <v>42</v>
      </c>
      <c r="J690" s="13">
        <v>107881</v>
      </c>
      <c r="K690" s="13">
        <v>109736</v>
      </c>
      <c r="L690" s="14">
        <v>217617</v>
      </c>
      <c r="M690" s="13">
        <v>75576</v>
      </c>
    </row>
    <row r="691" spans="1:13" hidden="1">
      <c r="A691">
        <v>6312</v>
      </c>
      <c r="B691">
        <v>32</v>
      </c>
      <c r="C691" t="s">
        <v>721</v>
      </c>
      <c r="D691">
        <v>3202</v>
      </c>
      <c r="E691" t="s">
        <v>723</v>
      </c>
      <c r="F691">
        <v>0</v>
      </c>
      <c r="G691" t="s">
        <v>42</v>
      </c>
      <c r="H691">
        <v>0</v>
      </c>
      <c r="I691" t="s">
        <v>42</v>
      </c>
      <c r="J691" s="13">
        <v>34554</v>
      </c>
      <c r="K691" s="13">
        <v>34287</v>
      </c>
      <c r="L691" s="14">
        <v>68841</v>
      </c>
      <c r="M691" s="13">
        <v>18659</v>
      </c>
    </row>
    <row r="692" spans="1:13" hidden="1">
      <c r="A692">
        <v>6312</v>
      </c>
      <c r="B692">
        <v>32</v>
      </c>
      <c r="C692" t="s">
        <v>721</v>
      </c>
      <c r="D692">
        <v>3203</v>
      </c>
      <c r="E692" t="s">
        <v>724</v>
      </c>
      <c r="F692">
        <v>0</v>
      </c>
      <c r="G692" t="s">
        <v>42</v>
      </c>
      <c r="H692">
        <v>0</v>
      </c>
      <c r="I692" t="s">
        <v>42</v>
      </c>
      <c r="J692" s="13">
        <v>46021</v>
      </c>
      <c r="K692" s="13">
        <v>45774</v>
      </c>
      <c r="L692" s="14">
        <v>91795</v>
      </c>
      <c r="M692" s="13">
        <v>23399</v>
      </c>
    </row>
    <row r="693" spans="1:13" hidden="1">
      <c r="A693">
        <v>6312</v>
      </c>
      <c r="B693">
        <v>32</v>
      </c>
      <c r="C693" t="s">
        <v>721</v>
      </c>
      <c r="D693">
        <v>3204</v>
      </c>
      <c r="E693" t="s">
        <v>725</v>
      </c>
      <c r="F693">
        <v>0</v>
      </c>
      <c r="G693" t="s">
        <v>42</v>
      </c>
      <c r="H693">
        <v>0</v>
      </c>
      <c r="I693" t="s">
        <v>42</v>
      </c>
      <c r="J693" s="13">
        <v>27416</v>
      </c>
      <c r="K693" s="13">
        <v>27268</v>
      </c>
      <c r="L693" s="14">
        <v>54684</v>
      </c>
      <c r="M693" s="13">
        <v>13851</v>
      </c>
    </row>
    <row r="694" spans="1:13" hidden="1">
      <c r="A694">
        <v>6312</v>
      </c>
      <c r="B694">
        <v>32</v>
      </c>
      <c r="C694" t="s">
        <v>721</v>
      </c>
      <c r="D694">
        <v>3205</v>
      </c>
      <c r="E694" t="s">
        <v>726</v>
      </c>
      <c r="F694">
        <v>0</v>
      </c>
      <c r="G694" t="s">
        <v>42</v>
      </c>
      <c r="H694">
        <v>0</v>
      </c>
      <c r="I694" t="s">
        <v>42</v>
      </c>
      <c r="J694" s="13">
        <v>71369</v>
      </c>
      <c r="K694" s="13">
        <v>72881</v>
      </c>
      <c r="L694" s="14">
        <v>144250</v>
      </c>
      <c r="M694" s="13">
        <v>41680</v>
      </c>
    </row>
    <row r="695" spans="1:13" hidden="1">
      <c r="A695">
        <v>6312</v>
      </c>
      <c r="B695">
        <v>32</v>
      </c>
      <c r="C695" t="s">
        <v>721</v>
      </c>
      <c r="D695">
        <v>3206</v>
      </c>
      <c r="E695" t="s">
        <v>727</v>
      </c>
      <c r="F695">
        <v>0</v>
      </c>
      <c r="G695" t="s">
        <v>42</v>
      </c>
      <c r="H695">
        <v>0</v>
      </c>
      <c r="I695" t="s">
        <v>42</v>
      </c>
      <c r="J695" s="13">
        <v>30107</v>
      </c>
      <c r="K695" s="13">
        <v>29930</v>
      </c>
      <c r="L695" s="14">
        <v>60037</v>
      </c>
      <c r="M695" s="13">
        <v>18484</v>
      </c>
    </row>
    <row r="696" spans="1:13" hidden="1">
      <c r="A696">
        <v>6312</v>
      </c>
      <c r="B696">
        <v>32</v>
      </c>
      <c r="C696" t="s">
        <v>721</v>
      </c>
      <c r="D696">
        <v>3207</v>
      </c>
      <c r="E696" t="s">
        <v>728</v>
      </c>
      <c r="F696">
        <v>0</v>
      </c>
      <c r="G696" t="s">
        <v>42</v>
      </c>
      <c r="H696">
        <v>0</v>
      </c>
      <c r="I696" t="s">
        <v>42</v>
      </c>
      <c r="J696" s="13">
        <v>43378</v>
      </c>
      <c r="K696" s="13">
        <v>43599</v>
      </c>
      <c r="L696" s="14">
        <v>86977</v>
      </c>
      <c r="M696" s="13">
        <v>22625</v>
      </c>
    </row>
    <row r="697" spans="1:13" hidden="1">
      <c r="A697">
        <v>6312</v>
      </c>
      <c r="B697">
        <v>32</v>
      </c>
      <c r="C697" t="s">
        <v>721</v>
      </c>
      <c r="D697">
        <v>3208</v>
      </c>
      <c r="E697" t="s">
        <v>729</v>
      </c>
      <c r="F697">
        <v>0</v>
      </c>
      <c r="G697" t="s">
        <v>42</v>
      </c>
      <c r="H697">
        <v>0</v>
      </c>
      <c r="I697" t="s">
        <v>42</v>
      </c>
      <c r="J697" s="13">
        <v>19450</v>
      </c>
      <c r="K697" s="13">
        <v>19199</v>
      </c>
      <c r="L697" s="14">
        <v>38649</v>
      </c>
      <c r="M697" s="13">
        <v>10610</v>
      </c>
    </row>
    <row r="698" spans="1:13" hidden="1">
      <c r="A698">
        <v>6312</v>
      </c>
      <c r="B698">
        <v>32</v>
      </c>
      <c r="C698" t="s">
        <v>721</v>
      </c>
      <c r="D698">
        <v>3209</v>
      </c>
      <c r="E698" t="s">
        <v>730</v>
      </c>
      <c r="F698">
        <v>0</v>
      </c>
      <c r="G698" t="s">
        <v>42</v>
      </c>
      <c r="H698">
        <v>0</v>
      </c>
      <c r="I698" t="s">
        <v>42</v>
      </c>
      <c r="J698" s="13">
        <v>64719</v>
      </c>
      <c r="K698" s="13">
        <v>65575</v>
      </c>
      <c r="L698" s="14">
        <v>130294</v>
      </c>
      <c r="M698" s="13">
        <v>32352</v>
      </c>
    </row>
    <row r="699" spans="1:13" hidden="1">
      <c r="A699">
        <v>6312</v>
      </c>
      <c r="B699">
        <v>32</v>
      </c>
      <c r="C699" t="s">
        <v>721</v>
      </c>
      <c r="D699">
        <v>3210</v>
      </c>
      <c r="E699" t="s">
        <v>731</v>
      </c>
      <c r="F699">
        <v>0</v>
      </c>
      <c r="G699" t="s">
        <v>42</v>
      </c>
      <c r="H699">
        <v>0</v>
      </c>
      <c r="I699" t="s">
        <v>42</v>
      </c>
      <c r="J699" s="13">
        <v>63891</v>
      </c>
      <c r="K699" s="13">
        <v>63153</v>
      </c>
      <c r="L699" s="14">
        <v>127044</v>
      </c>
      <c r="M699" s="13">
        <v>34340</v>
      </c>
    </row>
    <row r="700" spans="1:13" hidden="1">
      <c r="A700">
        <v>6312</v>
      </c>
      <c r="B700">
        <v>32</v>
      </c>
      <c r="C700" t="s">
        <v>721</v>
      </c>
      <c r="D700">
        <v>3211</v>
      </c>
      <c r="E700" t="s">
        <v>732</v>
      </c>
      <c r="F700">
        <v>0</v>
      </c>
      <c r="G700" t="s">
        <v>42</v>
      </c>
      <c r="H700">
        <v>0</v>
      </c>
      <c r="I700" t="s">
        <v>42</v>
      </c>
      <c r="J700" s="13">
        <v>13395</v>
      </c>
      <c r="K700" s="13">
        <v>13423</v>
      </c>
      <c r="L700" s="14">
        <v>26818</v>
      </c>
      <c r="M700" s="13">
        <v>7043</v>
      </c>
    </row>
    <row r="701" spans="1:13" hidden="1">
      <c r="A701">
        <v>6312</v>
      </c>
      <c r="B701">
        <v>32</v>
      </c>
      <c r="C701" t="s">
        <v>721</v>
      </c>
      <c r="D701">
        <v>3212</v>
      </c>
      <c r="E701" t="s">
        <v>733</v>
      </c>
      <c r="F701">
        <v>0</v>
      </c>
      <c r="G701" t="s">
        <v>42</v>
      </c>
      <c r="H701">
        <v>0</v>
      </c>
      <c r="I701" t="s">
        <v>42</v>
      </c>
      <c r="J701" s="13">
        <v>25262</v>
      </c>
      <c r="K701" s="13">
        <v>25092</v>
      </c>
      <c r="L701" s="14">
        <v>50354</v>
      </c>
      <c r="M701" s="13">
        <v>11752</v>
      </c>
    </row>
    <row r="702" spans="1:13" hidden="1">
      <c r="A702">
        <v>6312</v>
      </c>
      <c r="B702">
        <v>32</v>
      </c>
      <c r="C702" t="s">
        <v>721</v>
      </c>
      <c r="D702">
        <v>3213</v>
      </c>
      <c r="E702" t="s">
        <v>734</v>
      </c>
      <c r="F702">
        <v>0</v>
      </c>
      <c r="G702" t="s">
        <v>42</v>
      </c>
      <c r="H702">
        <v>0</v>
      </c>
      <c r="I702" t="s">
        <v>42</v>
      </c>
      <c r="J702" s="13">
        <v>17797</v>
      </c>
      <c r="K702" s="13">
        <v>17143</v>
      </c>
      <c r="L702" s="14">
        <v>34940</v>
      </c>
      <c r="M702" s="13">
        <v>9695</v>
      </c>
    </row>
    <row r="703" spans="1:13" hidden="1">
      <c r="A703">
        <v>6312</v>
      </c>
      <c r="B703">
        <v>32</v>
      </c>
      <c r="C703" t="s">
        <v>721</v>
      </c>
      <c r="D703">
        <v>3214</v>
      </c>
      <c r="E703" t="s">
        <v>735</v>
      </c>
      <c r="F703">
        <v>0</v>
      </c>
      <c r="G703" t="s">
        <v>42</v>
      </c>
      <c r="H703">
        <v>0</v>
      </c>
      <c r="I703" t="s">
        <v>42</v>
      </c>
      <c r="J703" s="13">
        <v>19254</v>
      </c>
      <c r="K703" s="13">
        <v>18755</v>
      </c>
      <c r="L703" s="14">
        <v>38009</v>
      </c>
      <c r="M703" s="13">
        <v>12246</v>
      </c>
    </row>
    <row r="704" spans="1:13" hidden="1">
      <c r="A704">
        <v>6312</v>
      </c>
      <c r="B704">
        <v>32</v>
      </c>
      <c r="C704" t="s">
        <v>721</v>
      </c>
      <c r="D704">
        <v>3215</v>
      </c>
      <c r="E704" t="s">
        <v>736</v>
      </c>
      <c r="F704">
        <v>0</v>
      </c>
      <c r="G704" t="s">
        <v>42</v>
      </c>
      <c r="H704">
        <v>0</v>
      </c>
      <c r="I704" t="s">
        <v>42</v>
      </c>
      <c r="J704" s="13">
        <v>23591</v>
      </c>
      <c r="K704" s="13">
        <v>23244</v>
      </c>
      <c r="L704" s="14">
        <v>46835</v>
      </c>
      <c r="M704" s="13">
        <v>11511</v>
      </c>
    </row>
    <row r="705" spans="1:13" hidden="1">
      <c r="A705">
        <v>6312</v>
      </c>
      <c r="B705">
        <v>32</v>
      </c>
      <c r="C705" t="s">
        <v>721</v>
      </c>
      <c r="D705">
        <v>3216</v>
      </c>
      <c r="E705" t="s">
        <v>737</v>
      </c>
      <c r="F705">
        <v>0</v>
      </c>
      <c r="G705" t="s">
        <v>42</v>
      </c>
      <c r="H705">
        <v>0</v>
      </c>
      <c r="I705" t="s">
        <v>42</v>
      </c>
      <c r="J705" s="13">
        <v>17012</v>
      </c>
      <c r="K705" s="13">
        <v>17401</v>
      </c>
      <c r="L705" s="14">
        <v>34413</v>
      </c>
      <c r="M705" s="13">
        <v>9954</v>
      </c>
    </row>
    <row r="706" spans="1:13" hidden="1">
      <c r="A706">
        <v>6312</v>
      </c>
      <c r="B706">
        <v>32</v>
      </c>
      <c r="C706" t="s">
        <v>721</v>
      </c>
      <c r="D706">
        <v>3217</v>
      </c>
      <c r="E706" t="s">
        <v>738</v>
      </c>
      <c r="F706">
        <v>0</v>
      </c>
      <c r="G706" t="s">
        <v>42</v>
      </c>
      <c r="H706">
        <v>0</v>
      </c>
      <c r="I706" t="s">
        <v>42</v>
      </c>
      <c r="J706" s="13">
        <v>17408</v>
      </c>
      <c r="K706" s="13">
        <v>17580</v>
      </c>
      <c r="L706" s="14">
        <v>34988</v>
      </c>
      <c r="M706" s="13">
        <v>8548</v>
      </c>
    </row>
    <row r="707" spans="1:13" hidden="1">
      <c r="A707">
        <v>6312</v>
      </c>
      <c r="B707">
        <v>32</v>
      </c>
      <c r="C707" t="s">
        <v>721</v>
      </c>
      <c r="D707">
        <v>3286</v>
      </c>
      <c r="E707" t="s">
        <v>739</v>
      </c>
      <c r="F707">
        <v>0</v>
      </c>
      <c r="G707" t="s">
        <v>42</v>
      </c>
      <c r="H707">
        <v>0</v>
      </c>
      <c r="I707" t="s">
        <v>42</v>
      </c>
      <c r="J707" s="13">
        <v>3199</v>
      </c>
      <c r="K707" s="13">
        <v>3291</v>
      </c>
      <c r="L707" s="14">
        <v>6490</v>
      </c>
      <c r="M707" s="13">
        <v>2381</v>
      </c>
    </row>
    <row r="708" spans="1:13" hidden="1">
      <c r="A708">
        <v>6312</v>
      </c>
      <c r="B708">
        <v>32</v>
      </c>
      <c r="C708" t="s">
        <v>721</v>
      </c>
      <c r="D708">
        <v>3287</v>
      </c>
      <c r="E708" t="s">
        <v>740</v>
      </c>
      <c r="F708">
        <v>0</v>
      </c>
      <c r="G708" t="s">
        <v>42</v>
      </c>
      <c r="H708">
        <v>0</v>
      </c>
      <c r="I708" t="s">
        <v>42</v>
      </c>
      <c r="J708" s="13">
        <v>1159</v>
      </c>
      <c r="K708" s="13">
        <v>1197</v>
      </c>
      <c r="L708" s="14">
        <v>2356</v>
      </c>
      <c r="M708" s="13">
        <v>1248</v>
      </c>
    </row>
    <row r="709" spans="1:13" hidden="1">
      <c r="A709">
        <v>6312</v>
      </c>
      <c r="B709">
        <v>32</v>
      </c>
      <c r="C709" t="s">
        <v>721</v>
      </c>
      <c r="D709">
        <v>3288</v>
      </c>
      <c r="E709" t="s">
        <v>741</v>
      </c>
      <c r="F709">
        <v>0</v>
      </c>
      <c r="G709" t="s">
        <v>42</v>
      </c>
      <c r="H709">
        <v>0</v>
      </c>
      <c r="I709" t="s">
        <v>42</v>
      </c>
      <c r="J709" s="13">
        <v>2086</v>
      </c>
      <c r="K709" s="13">
        <v>2259</v>
      </c>
      <c r="L709" s="14">
        <v>4345</v>
      </c>
      <c r="M709" s="13">
        <v>1852</v>
      </c>
    </row>
    <row r="710" spans="1:13" hidden="1">
      <c r="A710">
        <v>6312</v>
      </c>
      <c r="B710">
        <v>32</v>
      </c>
      <c r="C710" t="s">
        <v>721</v>
      </c>
      <c r="D710">
        <v>3289</v>
      </c>
      <c r="E710" t="s">
        <v>742</v>
      </c>
      <c r="F710">
        <v>0</v>
      </c>
      <c r="G710" t="s">
        <v>42</v>
      </c>
      <c r="H710">
        <v>0</v>
      </c>
      <c r="I710" t="s">
        <v>42</v>
      </c>
      <c r="J710" s="13">
        <v>1785</v>
      </c>
      <c r="K710" s="13">
        <v>2065</v>
      </c>
      <c r="L710" s="14">
        <v>3850</v>
      </c>
      <c r="M710" s="13">
        <v>2274</v>
      </c>
    </row>
    <row r="711" spans="1:13" hidden="1">
      <c r="A711">
        <v>6312</v>
      </c>
      <c r="B711">
        <v>32</v>
      </c>
      <c r="C711" t="s">
        <v>721</v>
      </c>
      <c r="D711">
        <v>3290</v>
      </c>
      <c r="E711" t="s">
        <v>743</v>
      </c>
      <c r="F711">
        <v>0</v>
      </c>
      <c r="G711" t="s">
        <v>42</v>
      </c>
      <c r="H711">
        <v>0</v>
      </c>
      <c r="I711" t="s">
        <v>42</v>
      </c>
      <c r="J711" s="13">
        <v>2241</v>
      </c>
      <c r="K711" s="13">
        <v>2454</v>
      </c>
      <c r="L711" s="14">
        <v>4695</v>
      </c>
      <c r="M711" s="13">
        <v>2782</v>
      </c>
    </row>
    <row r="712" spans="1:13" hidden="1">
      <c r="A712">
        <v>6312</v>
      </c>
      <c r="B712">
        <v>32</v>
      </c>
      <c r="C712" t="s">
        <v>721</v>
      </c>
      <c r="D712">
        <v>3291</v>
      </c>
      <c r="E712" t="s">
        <v>744</v>
      </c>
      <c r="F712">
        <v>0</v>
      </c>
      <c r="G712" t="s">
        <v>42</v>
      </c>
      <c r="H712">
        <v>0</v>
      </c>
      <c r="I712" t="s">
        <v>42</v>
      </c>
      <c r="J712" s="13">
        <v>2453</v>
      </c>
      <c r="K712" s="13">
        <v>2576</v>
      </c>
      <c r="L712" s="14">
        <v>5029</v>
      </c>
      <c r="M712" s="13">
        <v>1589</v>
      </c>
    </row>
    <row r="713" spans="1:13" hidden="1">
      <c r="A713">
        <v>6312</v>
      </c>
      <c r="B713">
        <v>32</v>
      </c>
      <c r="C713" t="s">
        <v>721</v>
      </c>
      <c r="D713">
        <v>3292</v>
      </c>
      <c r="E713" t="s">
        <v>745</v>
      </c>
      <c r="F713">
        <v>0</v>
      </c>
      <c r="G713" t="s">
        <v>42</v>
      </c>
      <c r="H713">
        <v>0</v>
      </c>
      <c r="I713" t="s">
        <v>42</v>
      </c>
      <c r="J713" s="13">
        <v>2598</v>
      </c>
      <c r="K713" s="13">
        <v>2798</v>
      </c>
      <c r="L713" s="14">
        <v>5396</v>
      </c>
      <c r="M713" s="13">
        <v>2681</v>
      </c>
    </row>
    <row r="714" spans="1:13" hidden="1">
      <c r="A714">
        <v>6312</v>
      </c>
      <c r="B714">
        <v>32</v>
      </c>
      <c r="C714" t="s">
        <v>721</v>
      </c>
      <c r="D714">
        <v>3293</v>
      </c>
      <c r="E714" t="s">
        <v>746</v>
      </c>
      <c r="F714">
        <v>0</v>
      </c>
      <c r="G714" t="s">
        <v>42</v>
      </c>
      <c r="H714">
        <v>0</v>
      </c>
      <c r="I714" t="s">
        <v>42</v>
      </c>
      <c r="J714" s="13">
        <v>1331</v>
      </c>
      <c r="K714" s="13">
        <v>1354</v>
      </c>
      <c r="L714" s="14">
        <v>2685</v>
      </c>
      <c r="M714">
        <v>849</v>
      </c>
    </row>
    <row r="715" spans="1:13" hidden="1">
      <c r="A715">
        <v>6312</v>
      </c>
      <c r="B715">
        <v>32</v>
      </c>
      <c r="C715" t="s">
        <v>721</v>
      </c>
      <c r="D715">
        <v>3294</v>
      </c>
      <c r="E715" t="s">
        <v>747</v>
      </c>
      <c r="F715">
        <v>0</v>
      </c>
      <c r="G715" t="s">
        <v>42</v>
      </c>
      <c r="H715">
        <v>0</v>
      </c>
      <c r="I715" t="s">
        <v>42</v>
      </c>
      <c r="J715" s="13">
        <v>2699</v>
      </c>
      <c r="K715" s="13">
        <v>3028</v>
      </c>
      <c r="L715" s="14">
        <v>5727</v>
      </c>
      <c r="M715" s="13">
        <v>3380</v>
      </c>
    </row>
    <row r="716" spans="1:13" hidden="1">
      <c r="A716">
        <v>6312</v>
      </c>
      <c r="B716">
        <v>32</v>
      </c>
      <c r="C716" t="s">
        <v>721</v>
      </c>
      <c r="D716">
        <v>3295</v>
      </c>
      <c r="E716" t="s">
        <v>748</v>
      </c>
      <c r="F716">
        <v>0</v>
      </c>
      <c r="G716" t="s">
        <v>42</v>
      </c>
      <c r="H716">
        <v>0</v>
      </c>
      <c r="I716" t="s">
        <v>42</v>
      </c>
      <c r="J716" s="13">
        <v>1970</v>
      </c>
      <c r="K716" s="13">
        <v>2180</v>
      </c>
      <c r="L716" s="14">
        <v>4150</v>
      </c>
      <c r="M716" s="13">
        <v>1916</v>
      </c>
    </row>
    <row r="717" spans="1:13" hidden="1">
      <c r="A717">
        <v>6312</v>
      </c>
      <c r="B717">
        <v>32</v>
      </c>
      <c r="C717" t="s">
        <v>721</v>
      </c>
      <c r="D717">
        <v>3296</v>
      </c>
      <c r="E717" t="s">
        <v>749</v>
      </c>
      <c r="F717">
        <v>0</v>
      </c>
      <c r="G717" t="s">
        <v>42</v>
      </c>
      <c r="H717">
        <v>0</v>
      </c>
      <c r="I717" t="s">
        <v>42</v>
      </c>
      <c r="J717" s="13">
        <v>1986</v>
      </c>
      <c r="K717" s="13">
        <v>2105</v>
      </c>
      <c r="L717" s="14">
        <v>4091</v>
      </c>
      <c r="M717" s="13">
        <v>1797</v>
      </c>
    </row>
    <row r="718" spans="1:13" hidden="1">
      <c r="A718">
        <v>6312</v>
      </c>
      <c r="B718">
        <v>32</v>
      </c>
      <c r="C718" t="s">
        <v>721</v>
      </c>
      <c r="D718">
        <v>3297</v>
      </c>
      <c r="E718" t="s">
        <v>750</v>
      </c>
      <c r="F718">
        <v>0</v>
      </c>
      <c r="G718" t="s">
        <v>42</v>
      </c>
      <c r="H718">
        <v>0</v>
      </c>
      <c r="I718" t="s">
        <v>42</v>
      </c>
      <c r="J718" s="13">
        <v>1106</v>
      </c>
      <c r="K718" s="13">
        <v>1234</v>
      </c>
      <c r="L718" s="14">
        <v>2340</v>
      </c>
      <c r="M718" s="13">
        <v>1085</v>
      </c>
    </row>
    <row r="719" spans="1:13" hidden="1">
      <c r="A719">
        <v>6312</v>
      </c>
      <c r="B719">
        <v>32</v>
      </c>
      <c r="C719" t="s">
        <v>721</v>
      </c>
      <c r="D719">
        <v>3298</v>
      </c>
      <c r="E719" t="s">
        <v>751</v>
      </c>
      <c r="F719">
        <v>0</v>
      </c>
      <c r="G719" t="s">
        <v>42</v>
      </c>
      <c r="H719">
        <v>0</v>
      </c>
      <c r="I719" t="s">
        <v>42</v>
      </c>
      <c r="J719">
        <v>960</v>
      </c>
      <c r="K719">
        <v>945</v>
      </c>
      <c r="L719" s="14">
        <v>1905</v>
      </c>
      <c r="M719">
        <v>559</v>
      </c>
    </row>
    <row r="720" spans="1:13" hidden="1">
      <c r="A720">
        <v>6312</v>
      </c>
      <c r="B720">
        <v>32</v>
      </c>
      <c r="C720" t="s">
        <v>721</v>
      </c>
      <c r="D720">
        <v>3299</v>
      </c>
      <c r="E720" t="s">
        <v>752</v>
      </c>
      <c r="F720">
        <v>0</v>
      </c>
      <c r="G720" t="s">
        <v>42</v>
      </c>
      <c r="H720">
        <v>0</v>
      </c>
      <c r="I720" t="s">
        <v>42</v>
      </c>
      <c r="J720" s="13">
        <v>17722</v>
      </c>
      <c r="K720" s="13">
        <v>20895</v>
      </c>
      <c r="L720" s="14">
        <v>38617</v>
      </c>
      <c r="M720" s="13">
        <v>17172</v>
      </c>
    </row>
    <row r="721" spans="1:13" hidden="1">
      <c r="A721">
        <v>6312</v>
      </c>
      <c r="B721">
        <v>33</v>
      </c>
      <c r="C721" t="s">
        <v>753</v>
      </c>
      <c r="D721">
        <v>0</v>
      </c>
      <c r="E721" t="s">
        <v>42</v>
      </c>
      <c r="F721">
        <v>0</v>
      </c>
      <c r="G721" t="s">
        <v>42</v>
      </c>
      <c r="H721">
        <v>0</v>
      </c>
      <c r="I721" t="s">
        <v>42</v>
      </c>
      <c r="J721" s="13">
        <v>726306</v>
      </c>
      <c r="K721" s="13">
        <v>732274</v>
      </c>
      <c r="L721" s="14">
        <v>1458580</v>
      </c>
      <c r="M721" s="13">
        <v>399090</v>
      </c>
    </row>
    <row r="722" spans="1:13" hidden="1">
      <c r="A722">
        <v>6312</v>
      </c>
      <c r="B722">
        <v>33</v>
      </c>
      <c r="C722" t="s">
        <v>753</v>
      </c>
      <c r="D722">
        <v>3301</v>
      </c>
      <c r="E722" t="s">
        <v>754</v>
      </c>
      <c r="F722">
        <v>0</v>
      </c>
      <c r="G722" t="s">
        <v>42</v>
      </c>
      <c r="H722">
        <v>0</v>
      </c>
      <c r="I722" t="s">
        <v>42</v>
      </c>
      <c r="J722" s="13">
        <v>42760</v>
      </c>
      <c r="K722" s="13">
        <v>44397</v>
      </c>
      <c r="L722" s="14">
        <v>87157</v>
      </c>
      <c r="M722" s="13">
        <v>26287</v>
      </c>
    </row>
    <row r="723" spans="1:13" hidden="1">
      <c r="A723">
        <v>6312</v>
      </c>
      <c r="B723">
        <v>33</v>
      </c>
      <c r="C723" t="s">
        <v>753</v>
      </c>
      <c r="D723">
        <v>3302</v>
      </c>
      <c r="E723" t="s">
        <v>755</v>
      </c>
      <c r="F723">
        <v>0</v>
      </c>
      <c r="G723" t="s">
        <v>42</v>
      </c>
      <c r="H723">
        <v>0</v>
      </c>
      <c r="I723" t="s">
        <v>42</v>
      </c>
      <c r="J723" s="13">
        <v>14937</v>
      </c>
      <c r="K723" s="13">
        <v>14767</v>
      </c>
      <c r="L723" s="14">
        <v>29704</v>
      </c>
      <c r="M723" s="13">
        <v>7510</v>
      </c>
    </row>
    <row r="724" spans="1:13" hidden="1">
      <c r="A724">
        <v>6312</v>
      </c>
      <c r="B724">
        <v>33</v>
      </c>
      <c r="C724" t="s">
        <v>753</v>
      </c>
      <c r="D724">
        <v>3303</v>
      </c>
      <c r="E724" t="s">
        <v>756</v>
      </c>
      <c r="F724">
        <v>0</v>
      </c>
      <c r="G724" t="s">
        <v>42</v>
      </c>
      <c r="H724">
        <v>0</v>
      </c>
      <c r="I724" t="s">
        <v>42</v>
      </c>
      <c r="J724" s="13">
        <v>46643</v>
      </c>
      <c r="K724" s="13">
        <v>46880</v>
      </c>
      <c r="L724" s="14">
        <v>93523</v>
      </c>
      <c r="M724" s="13">
        <v>24121</v>
      </c>
    </row>
    <row r="725" spans="1:13" hidden="1">
      <c r="A725">
        <v>6312</v>
      </c>
      <c r="B725">
        <v>33</v>
      </c>
      <c r="C725" t="s">
        <v>753</v>
      </c>
      <c r="D725">
        <v>3304</v>
      </c>
      <c r="E725" t="s">
        <v>757</v>
      </c>
      <c r="F725">
        <v>0</v>
      </c>
      <c r="G725" t="s">
        <v>42</v>
      </c>
      <c r="H725">
        <v>0</v>
      </c>
      <c r="I725" t="s">
        <v>42</v>
      </c>
      <c r="J725" s="13">
        <v>91997</v>
      </c>
      <c r="K725" s="13">
        <v>91708</v>
      </c>
      <c r="L725" s="14">
        <v>183705</v>
      </c>
      <c r="M725" s="13">
        <v>51006</v>
      </c>
    </row>
    <row r="726" spans="1:13" hidden="1">
      <c r="A726">
        <v>6312</v>
      </c>
      <c r="B726">
        <v>33</v>
      </c>
      <c r="C726" t="s">
        <v>753</v>
      </c>
      <c r="D726">
        <v>3305</v>
      </c>
      <c r="E726" t="s">
        <v>758</v>
      </c>
      <c r="F726">
        <v>0</v>
      </c>
      <c r="G726" t="s">
        <v>42</v>
      </c>
      <c r="H726">
        <v>0</v>
      </c>
      <c r="I726" t="s">
        <v>42</v>
      </c>
      <c r="J726" s="13">
        <v>72242</v>
      </c>
      <c r="K726" s="13">
        <v>73014</v>
      </c>
      <c r="L726" s="14">
        <v>145256</v>
      </c>
      <c r="M726" s="13">
        <v>35222</v>
      </c>
    </row>
    <row r="727" spans="1:13" hidden="1">
      <c r="A727">
        <v>6312</v>
      </c>
      <c r="B727">
        <v>33</v>
      </c>
      <c r="C727" t="s">
        <v>753</v>
      </c>
      <c r="D727">
        <v>3306</v>
      </c>
      <c r="E727" t="s">
        <v>759</v>
      </c>
      <c r="F727">
        <v>0</v>
      </c>
      <c r="G727" t="s">
        <v>42</v>
      </c>
      <c r="H727">
        <v>0</v>
      </c>
      <c r="I727" t="s">
        <v>42</v>
      </c>
      <c r="J727" s="13">
        <v>18179</v>
      </c>
      <c r="K727" s="13">
        <v>18477</v>
      </c>
      <c r="L727" s="14">
        <v>36656</v>
      </c>
      <c r="M727" s="13">
        <v>9050</v>
      </c>
    </row>
    <row r="728" spans="1:13" hidden="1">
      <c r="A728">
        <v>6312</v>
      </c>
      <c r="B728">
        <v>33</v>
      </c>
      <c r="C728" t="s">
        <v>753</v>
      </c>
      <c r="D728">
        <v>3307</v>
      </c>
      <c r="E728" t="s">
        <v>760</v>
      </c>
      <c r="F728">
        <v>0</v>
      </c>
      <c r="G728" t="s">
        <v>42</v>
      </c>
      <c r="H728">
        <v>0</v>
      </c>
      <c r="I728" t="s">
        <v>42</v>
      </c>
      <c r="J728" s="13">
        <v>31663</v>
      </c>
      <c r="K728" s="13">
        <v>31890</v>
      </c>
      <c r="L728" s="14">
        <v>63553</v>
      </c>
      <c r="M728" s="13">
        <v>15074</v>
      </c>
    </row>
    <row r="729" spans="1:13" hidden="1">
      <c r="A729">
        <v>6312</v>
      </c>
      <c r="B729">
        <v>33</v>
      </c>
      <c r="C729" t="s">
        <v>753</v>
      </c>
      <c r="D729">
        <v>3308</v>
      </c>
      <c r="E729" t="s">
        <v>761</v>
      </c>
      <c r="F729">
        <v>0</v>
      </c>
      <c r="G729" t="s">
        <v>42</v>
      </c>
      <c r="H729">
        <v>0</v>
      </c>
      <c r="I729" t="s">
        <v>42</v>
      </c>
      <c r="J729" s="13">
        <v>34364</v>
      </c>
      <c r="K729" s="13">
        <v>34709</v>
      </c>
      <c r="L729" s="14">
        <v>69073</v>
      </c>
      <c r="M729" s="13">
        <v>18032</v>
      </c>
    </row>
    <row r="730" spans="1:13" hidden="1">
      <c r="A730">
        <v>6312</v>
      </c>
      <c r="B730">
        <v>33</v>
      </c>
      <c r="C730" t="s">
        <v>753</v>
      </c>
      <c r="D730">
        <v>3309</v>
      </c>
      <c r="E730" t="s">
        <v>762</v>
      </c>
      <c r="F730">
        <v>0</v>
      </c>
      <c r="G730" t="s">
        <v>42</v>
      </c>
      <c r="H730">
        <v>0</v>
      </c>
      <c r="I730" t="s">
        <v>42</v>
      </c>
      <c r="J730" s="13">
        <v>37825</v>
      </c>
      <c r="K730" s="13">
        <v>38018</v>
      </c>
      <c r="L730" s="14">
        <v>75843</v>
      </c>
      <c r="M730" s="13">
        <v>19997</v>
      </c>
    </row>
    <row r="731" spans="1:13" hidden="1">
      <c r="A731">
        <v>6312</v>
      </c>
      <c r="B731">
        <v>33</v>
      </c>
      <c r="C731" t="s">
        <v>753</v>
      </c>
      <c r="D731">
        <v>3310</v>
      </c>
      <c r="E731" t="s">
        <v>763</v>
      </c>
      <c r="F731">
        <v>0</v>
      </c>
      <c r="G731" t="s">
        <v>42</v>
      </c>
      <c r="H731">
        <v>0</v>
      </c>
      <c r="I731" t="s">
        <v>42</v>
      </c>
      <c r="J731" s="13">
        <v>50923</v>
      </c>
      <c r="K731" s="13">
        <v>51551</v>
      </c>
      <c r="L731" s="14">
        <v>102474</v>
      </c>
      <c r="M731" s="13">
        <v>26147</v>
      </c>
    </row>
    <row r="732" spans="1:13" hidden="1">
      <c r="A732">
        <v>6312</v>
      </c>
      <c r="B732">
        <v>33</v>
      </c>
      <c r="C732" t="s">
        <v>753</v>
      </c>
      <c r="D732">
        <v>3311</v>
      </c>
      <c r="E732" t="s">
        <v>764</v>
      </c>
      <c r="F732">
        <v>0</v>
      </c>
      <c r="G732" t="s">
        <v>42</v>
      </c>
      <c r="H732">
        <v>0</v>
      </c>
      <c r="I732" t="s">
        <v>42</v>
      </c>
      <c r="J732" s="13">
        <v>2186</v>
      </c>
      <c r="K732" s="13">
        <v>2191</v>
      </c>
      <c r="L732" s="14">
        <v>4377</v>
      </c>
      <c r="M732" s="13">
        <v>1080</v>
      </c>
    </row>
    <row r="733" spans="1:13" hidden="1">
      <c r="A733">
        <v>6312</v>
      </c>
      <c r="B733">
        <v>33</v>
      </c>
      <c r="C733" t="s">
        <v>753</v>
      </c>
      <c r="D733">
        <v>3312</v>
      </c>
      <c r="E733" t="s">
        <v>765</v>
      </c>
      <c r="F733">
        <v>0</v>
      </c>
      <c r="G733" t="s">
        <v>42</v>
      </c>
      <c r="H733">
        <v>0</v>
      </c>
      <c r="I733" t="s">
        <v>42</v>
      </c>
      <c r="J733" s="13">
        <v>19508</v>
      </c>
      <c r="K733" s="13">
        <v>19395</v>
      </c>
      <c r="L733" s="14">
        <v>38903</v>
      </c>
      <c r="M733" s="13">
        <v>8920</v>
      </c>
    </row>
    <row r="734" spans="1:13" hidden="1">
      <c r="A734">
        <v>6312</v>
      </c>
      <c r="B734">
        <v>33</v>
      </c>
      <c r="C734" t="s">
        <v>753</v>
      </c>
      <c r="D734">
        <v>3313</v>
      </c>
      <c r="E734" t="s">
        <v>766</v>
      </c>
      <c r="F734">
        <v>0</v>
      </c>
      <c r="G734" t="s">
        <v>42</v>
      </c>
      <c r="H734">
        <v>0</v>
      </c>
      <c r="I734" t="s">
        <v>42</v>
      </c>
      <c r="J734" s="13">
        <v>19838</v>
      </c>
      <c r="K734" s="13">
        <v>19595</v>
      </c>
      <c r="L734" s="14">
        <v>39433</v>
      </c>
      <c r="M734" s="13">
        <v>10878</v>
      </c>
    </row>
    <row r="735" spans="1:13" hidden="1">
      <c r="A735">
        <v>6312</v>
      </c>
      <c r="B735">
        <v>33</v>
      </c>
      <c r="C735" t="s">
        <v>753</v>
      </c>
      <c r="D735">
        <v>3314</v>
      </c>
      <c r="E735" t="s">
        <v>767</v>
      </c>
      <c r="F735">
        <v>0</v>
      </c>
      <c r="G735" t="s">
        <v>42</v>
      </c>
      <c r="H735">
        <v>0</v>
      </c>
      <c r="I735" t="s">
        <v>42</v>
      </c>
      <c r="J735" s="13">
        <v>24158</v>
      </c>
      <c r="K735" s="13">
        <v>24393</v>
      </c>
      <c r="L735" s="14">
        <v>48551</v>
      </c>
      <c r="M735" s="13">
        <v>11513</v>
      </c>
    </row>
    <row r="736" spans="1:13" hidden="1">
      <c r="A736">
        <v>6312</v>
      </c>
      <c r="B736">
        <v>33</v>
      </c>
      <c r="C736" t="s">
        <v>753</v>
      </c>
      <c r="D736">
        <v>3315</v>
      </c>
      <c r="E736" t="s">
        <v>768</v>
      </c>
      <c r="F736">
        <v>0</v>
      </c>
      <c r="G736" t="s">
        <v>42</v>
      </c>
      <c r="H736">
        <v>0</v>
      </c>
      <c r="I736" t="s">
        <v>42</v>
      </c>
      <c r="J736" s="13">
        <v>22441</v>
      </c>
      <c r="K736" s="13">
        <v>21888</v>
      </c>
      <c r="L736" s="14">
        <v>44329</v>
      </c>
      <c r="M736" s="13">
        <v>11191</v>
      </c>
    </row>
    <row r="737" spans="1:13" hidden="1">
      <c r="A737">
        <v>6312</v>
      </c>
      <c r="B737">
        <v>33</v>
      </c>
      <c r="C737" t="s">
        <v>753</v>
      </c>
      <c r="D737">
        <v>3316</v>
      </c>
      <c r="E737" t="s">
        <v>769</v>
      </c>
      <c r="F737">
        <v>0</v>
      </c>
      <c r="G737" t="s">
        <v>42</v>
      </c>
      <c r="H737">
        <v>0</v>
      </c>
      <c r="I737" t="s">
        <v>42</v>
      </c>
      <c r="J737" s="13">
        <v>20211</v>
      </c>
      <c r="K737" s="13">
        <v>19857</v>
      </c>
      <c r="L737" s="14">
        <v>40068</v>
      </c>
      <c r="M737" s="13">
        <v>9432</v>
      </c>
    </row>
    <row r="738" spans="1:13" hidden="1">
      <c r="A738">
        <v>6312</v>
      </c>
      <c r="B738">
        <v>33</v>
      </c>
      <c r="C738" t="s">
        <v>753</v>
      </c>
      <c r="D738">
        <v>3317</v>
      </c>
      <c r="E738" t="s">
        <v>770</v>
      </c>
      <c r="F738">
        <v>0</v>
      </c>
      <c r="G738" t="s">
        <v>42</v>
      </c>
      <c r="H738">
        <v>0</v>
      </c>
      <c r="I738" t="s">
        <v>42</v>
      </c>
      <c r="J738" s="13">
        <v>27536</v>
      </c>
      <c r="K738" s="13">
        <v>27130</v>
      </c>
      <c r="L738" s="14">
        <v>54666</v>
      </c>
      <c r="M738" s="13">
        <v>15810</v>
      </c>
    </row>
    <row r="739" spans="1:13" hidden="1">
      <c r="A739">
        <v>6312</v>
      </c>
      <c r="B739">
        <v>33</v>
      </c>
      <c r="C739" t="s">
        <v>753</v>
      </c>
      <c r="D739">
        <v>3318</v>
      </c>
      <c r="E739" t="s">
        <v>771</v>
      </c>
      <c r="F739">
        <v>0</v>
      </c>
      <c r="G739" t="s">
        <v>42</v>
      </c>
      <c r="H739">
        <v>0</v>
      </c>
      <c r="I739" t="s">
        <v>42</v>
      </c>
      <c r="J739" s="13">
        <v>9019</v>
      </c>
      <c r="K739" s="13">
        <v>8818</v>
      </c>
      <c r="L739" s="14">
        <v>17837</v>
      </c>
      <c r="M739" s="13">
        <v>4356</v>
      </c>
    </row>
    <row r="740" spans="1:13" hidden="1">
      <c r="A740">
        <v>6312</v>
      </c>
      <c r="B740">
        <v>33</v>
      </c>
      <c r="C740" t="s">
        <v>753</v>
      </c>
      <c r="D740">
        <v>3319</v>
      </c>
      <c r="E740" t="s">
        <v>772</v>
      </c>
      <c r="F740">
        <v>0</v>
      </c>
      <c r="G740" t="s">
        <v>42</v>
      </c>
      <c r="H740">
        <v>0</v>
      </c>
      <c r="I740" t="s">
        <v>42</v>
      </c>
      <c r="J740" s="13">
        <v>18112</v>
      </c>
      <c r="K740" s="13">
        <v>17849</v>
      </c>
      <c r="L740" s="14">
        <v>35961</v>
      </c>
      <c r="M740" s="13">
        <v>9173</v>
      </c>
    </row>
    <row r="741" spans="1:13" hidden="1">
      <c r="A741">
        <v>6312</v>
      </c>
      <c r="B741">
        <v>33</v>
      </c>
      <c r="C741" t="s">
        <v>753</v>
      </c>
      <c r="D741">
        <v>3320</v>
      </c>
      <c r="E741" t="s">
        <v>773</v>
      </c>
      <c r="F741">
        <v>0</v>
      </c>
      <c r="G741" t="s">
        <v>42</v>
      </c>
      <c r="H741">
        <v>0</v>
      </c>
      <c r="I741" t="s">
        <v>42</v>
      </c>
      <c r="J741" s="13">
        <v>15470</v>
      </c>
      <c r="K741" s="13">
        <v>15809</v>
      </c>
      <c r="L741" s="14">
        <v>31279</v>
      </c>
      <c r="M741" s="13">
        <v>8184</v>
      </c>
    </row>
    <row r="742" spans="1:13" hidden="1">
      <c r="A742">
        <v>6312</v>
      </c>
      <c r="B742">
        <v>33</v>
      </c>
      <c r="C742" t="s">
        <v>753</v>
      </c>
      <c r="D742">
        <v>3321</v>
      </c>
      <c r="E742" t="s">
        <v>774</v>
      </c>
      <c r="F742">
        <v>0</v>
      </c>
      <c r="G742" t="s">
        <v>42</v>
      </c>
      <c r="H742">
        <v>0</v>
      </c>
      <c r="I742" t="s">
        <v>42</v>
      </c>
      <c r="J742" s="13">
        <v>11897</v>
      </c>
      <c r="K742" s="13">
        <v>11829</v>
      </c>
      <c r="L742" s="14">
        <v>23726</v>
      </c>
      <c r="M742" s="13">
        <v>5621</v>
      </c>
    </row>
    <row r="743" spans="1:13" hidden="1">
      <c r="A743">
        <v>6312</v>
      </c>
      <c r="B743">
        <v>33</v>
      </c>
      <c r="C743" t="s">
        <v>753</v>
      </c>
      <c r="D743">
        <v>3322</v>
      </c>
      <c r="E743" t="s">
        <v>775</v>
      </c>
      <c r="F743">
        <v>0</v>
      </c>
      <c r="G743" t="s">
        <v>42</v>
      </c>
      <c r="H743">
        <v>0</v>
      </c>
      <c r="I743" t="s">
        <v>42</v>
      </c>
      <c r="J743" s="13">
        <v>9979</v>
      </c>
      <c r="K743" s="13">
        <v>9809</v>
      </c>
      <c r="L743" s="14">
        <v>19788</v>
      </c>
      <c r="M743" s="13">
        <v>5297</v>
      </c>
    </row>
    <row r="744" spans="1:13" hidden="1">
      <c r="A744">
        <v>6312</v>
      </c>
      <c r="B744">
        <v>33</v>
      </c>
      <c r="C744" t="s">
        <v>753</v>
      </c>
      <c r="D744">
        <v>3381</v>
      </c>
      <c r="E744" t="s">
        <v>776</v>
      </c>
      <c r="F744">
        <v>0</v>
      </c>
      <c r="G744" t="s">
        <v>42</v>
      </c>
      <c r="H744">
        <v>0</v>
      </c>
      <c r="I744" t="s">
        <v>42</v>
      </c>
      <c r="J744" s="13">
        <v>5206</v>
      </c>
      <c r="K744" s="13">
        <v>5075</v>
      </c>
      <c r="L744" s="14">
        <v>10281</v>
      </c>
      <c r="M744" s="13">
        <v>2769</v>
      </c>
    </row>
    <row r="745" spans="1:13" hidden="1">
      <c r="A745">
        <v>6312</v>
      </c>
      <c r="B745">
        <v>33</v>
      </c>
      <c r="C745" t="s">
        <v>753</v>
      </c>
      <c r="D745">
        <v>3382</v>
      </c>
      <c r="E745" t="s">
        <v>777</v>
      </c>
      <c r="F745">
        <v>0</v>
      </c>
      <c r="G745" t="s">
        <v>42</v>
      </c>
      <c r="H745">
        <v>0</v>
      </c>
      <c r="I745" t="s">
        <v>42</v>
      </c>
      <c r="J745" s="13">
        <v>4585</v>
      </c>
      <c r="K745" s="13">
        <v>4426</v>
      </c>
      <c r="L745" s="14">
        <v>9011</v>
      </c>
      <c r="M745" s="13">
        <v>2236</v>
      </c>
    </row>
    <row r="746" spans="1:13" hidden="1">
      <c r="A746">
        <v>6312</v>
      </c>
      <c r="B746">
        <v>33</v>
      </c>
      <c r="C746" t="s">
        <v>753</v>
      </c>
      <c r="D746">
        <v>3383</v>
      </c>
      <c r="E746" t="s">
        <v>778</v>
      </c>
      <c r="F746">
        <v>0</v>
      </c>
      <c r="G746" t="s">
        <v>42</v>
      </c>
      <c r="H746">
        <v>0</v>
      </c>
      <c r="I746" t="s">
        <v>42</v>
      </c>
      <c r="J746" s="13">
        <v>4352</v>
      </c>
      <c r="K746" s="13">
        <v>4467</v>
      </c>
      <c r="L746" s="14">
        <v>8819</v>
      </c>
      <c r="M746" s="13">
        <v>2196</v>
      </c>
    </row>
    <row r="747" spans="1:13" hidden="1">
      <c r="A747">
        <v>6312</v>
      </c>
      <c r="B747">
        <v>33</v>
      </c>
      <c r="C747" t="s">
        <v>753</v>
      </c>
      <c r="D747">
        <v>3384</v>
      </c>
      <c r="E747" t="s">
        <v>779</v>
      </c>
      <c r="F747">
        <v>0</v>
      </c>
      <c r="G747" t="s">
        <v>42</v>
      </c>
      <c r="H747">
        <v>0</v>
      </c>
      <c r="I747" t="s">
        <v>42</v>
      </c>
      <c r="J747" s="13">
        <v>5178</v>
      </c>
      <c r="K747" s="13">
        <v>5341</v>
      </c>
      <c r="L747" s="14">
        <v>10519</v>
      </c>
      <c r="M747" s="13">
        <v>3000</v>
      </c>
    </row>
    <row r="748" spans="1:13" hidden="1">
      <c r="A748">
        <v>6312</v>
      </c>
      <c r="B748">
        <v>33</v>
      </c>
      <c r="C748" t="s">
        <v>753</v>
      </c>
      <c r="D748">
        <v>3385</v>
      </c>
      <c r="E748" t="s">
        <v>780</v>
      </c>
      <c r="F748">
        <v>0</v>
      </c>
      <c r="G748" t="s">
        <v>42</v>
      </c>
      <c r="H748">
        <v>0</v>
      </c>
      <c r="I748" t="s">
        <v>42</v>
      </c>
      <c r="J748" s="13">
        <v>4623</v>
      </c>
      <c r="K748" s="13">
        <v>4575</v>
      </c>
      <c r="L748" s="14">
        <v>9198</v>
      </c>
      <c r="M748" s="13">
        <v>2048</v>
      </c>
    </row>
    <row r="749" spans="1:13" hidden="1">
      <c r="A749">
        <v>6312</v>
      </c>
      <c r="B749">
        <v>33</v>
      </c>
      <c r="C749" t="s">
        <v>753</v>
      </c>
      <c r="D749">
        <v>3386</v>
      </c>
      <c r="E749" t="s">
        <v>781</v>
      </c>
      <c r="F749">
        <v>0</v>
      </c>
      <c r="G749" t="s">
        <v>42</v>
      </c>
      <c r="H749">
        <v>0</v>
      </c>
      <c r="I749" t="s">
        <v>42</v>
      </c>
      <c r="J749" s="13">
        <v>1941</v>
      </c>
      <c r="K749" s="13">
        <v>1973</v>
      </c>
      <c r="L749" s="14">
        <v>3914</v>
      </c>
      <c r="M749" s="13">
        <v>1401</v>
      </c>
    </row>
    <row r="750" spans="1:13" hidden="1">
      <c r="A750">
        <v>6312</v>
      </c>
      <c r="B750">
        <v>33</v>
      </c>
      <c r="C750" t="s">
        <v>753</v>
      </c>
      <c r="D750">
        <v>3387</v>
      </c>
      <c r="E750" t="s">
        <v>782</v>
      </c>
      <c r="F750">
        <v>0</v>
      </c>
      <c r="G750" t="s">
        <v>42</v>
      </c>
      <c r="H750">
        <v>0</v>
      </c>
      <c r="I750" t="s">
        <v>42</v>
      </c>
      <c r="J750" s="13">
        <v>2327</v>
      </c>
      <c r="K750" s="13">
        <v>2387</v>
      </c>
      <c r="L750" s="14">
        <v>4714</v>
      </c>
      <c r="M750" s="13">
        <v>1454</v>
      </c>
    </row>
    <row r="751" spans="1:13" hidden="1">
      <c r="A751">
        <v>6312</v>
      </c>
      <c r="B751">
        <v>33</v>
      </c>
      <c r="C751" t="s">
        <v>753</v>
      </c>
      <c r="D751">
        <v>3388</v>
      </c>
      <c r="E751" t="s">
        <v>783</v>
      </c>
      <c r="F751">
        <v>0</v>
      </c>
      <c r="G751" t="s">
        <v>42</v>
      </c>
      <c r="H751">
        <v>0</v>
      </c>
      <c r="I751" t="s">
        <v>42</v>
      </c>
      <c r="J751" s="13">
        <v>1698</v>
      </c>
      <c r="K751" s="13">
        <v>1630</v>
      </c>
      <c r="L751" s="14">
        <v>3328</v>
      </c>
      <c r="M751" s="13">
        <v>1053</v>
      </c>
    </row>
    <row r="752" spans="1:13" hidden="1">
      <c r="A752">
        <v>6312</v>
      </c>
      <c r="B752">
        <v>33</v>
      </c>
      <c r="C752" t="s">
        <v>753</v>
      </c>
      <c r="D752">
        <v>3389</v>
      </c>
      <c r="E752" t="s">
        <v>784</v>
      </c>
      <c r="F752">
        <v>0</v>
      </c>
      <c r="G752" t="s">
        <v>42</v>
      </c>
      <c r="H752">
        <v>0</v>
      </c>
      <c r="I752" t="s">
        <v>42</v>
      </c>
      <c r="J752" s="13">
        <v>3004</v>
      </c>
      <c r="K752" s="13">
        <v>3157</v>
      </c>
      <c r="L752" s="14">
        <v>6161</v>
      </c>
      <c r="M752" s="13">
        <v>1803</v>
      </c>
    </row>
    <row r="753" spans="1:13" hidden="1">
      <c r="A753">
        <v>6312</v>
      </c>
      <c r="B753">
        <v>33</v>
      </c>
      <c r="C753" t="s">
        <v>753</v>
      </c>
      <c r="D753">
        <v>3390</v>
      </c>
      <c r="E753" t="s">
        <v>785</v>
      </c>
      <c r="F753">
        <v>0</v>
      </c>
      <c r="G753" t="s">
        <v>42</v>
      </c>
      <c r="H753">
        <v>0</v>
      </c>
      <c r="I753" t="s">
        <v>42</v>
      </c>
      <c r="J753" s="13">
        <v>1306</v>
      </c>
      <c r="K753" s="13">
        <v>1399</v>
      </c>
      <c r="L753" s="14">
        <v>2705</v>
      </c>
      <c r="M753" s="13">
        <v>1327</v>
      </c>
    </row>
    <row r="754" spans="1:13" hidden="1">
      <c r="A754">
        <v>6312</v>
      </c>
      <c r="B754">
        <v>33</v>
      </c>
      <c r="C754" t="s">
        <v>753</v>
      </c>
      <c r="D754">
        <v>3391</v>
      </c>
      <c r="E754" t="s">
        <v>648</v>
      </c>
      <c r="F754">
        <v>0</v>
      </c>
      <c r="G754" t="s">
        <v>42</v>
      </c>
      <c r="H754">
        <v>0</v>
      </c>
      <c r="I754" t="s">
        <v>42</v>
      </c>
      <c r="J754" s="13">
        <v>1946</v>
      </c>
      <c r="K754" s="13">
        <v>2038</v>
      </c>
      <c r="L754" s="14">
        <v>3984</v>
      </c>
      <c r="M754" s="13">
        <v>2101</v>
      </c>
    </row>
    <row r="755" spans="1:13" hidden="1">
      <c r="A755">
        <v>6312</v>
      </c>
      <c r="B755">
        <v>33</v>
      </c>
      <c r="C755" t="s">
        <v>753</v>
      </c>
      <c r="D755">
        <v>3392</v>
      </c>
      <c r="E755" t="s">
        <v>786</v>
      </c>
      <c r="F755">
        <v>0</v>
      </c>
      <c r="G755" t="s">
        <v>42</v>
      </c>
      <c r="H755">
        <v>0</v>
      </c>
      <c r="I755" t="s">
        <v>42</v>
      </c>
      <c r="J755" s="13">
        <v>5362</v>
      </c>
      <c r="K755" s="13">
        <v>5494</v>
      </c>
      <c r="L755" s="14">
        <v>10856</v>
      </c>
      <c r="M755" s="13">
        <v>3718</v>
      </c>
    </row>
    <row r="756" spans="1:13" hidden="1">
      <c r="A756">
        <v>6312</v>
      </c>
      <c r="B756">
        <v>33</v>
      </c>
      <c r="C756" t="s">
        <v>753</v>
      </c>
      <c r="D756">
        <v>3393</v>
      </c>
      <c r="E756" t="s">
        <v>787</v>
      </c>
      <c r="F756">
        <v>0</v>
      </c>
      <c r="G756" t="s">
        <v>42</v>
      </c>
      <c r="H756">
        <v>0</v>
      </c>
      <c r="I756" t="s">
        <v>42</v>
      </c>
      <c r="J756" s="13">
        <v>1339</v>
      </c>
      <c r="K756" s="13">
        <v>1399</v>
      </c>
      <c r="L756" s="14">
        <v>2738</v>
      </c>
      <c r="M756" s="13">
        <v>1204</v>
      </c>
    </row>
    <row r="757" spans="1:13" hidden="1">
      <c r="A757">
        <v>6312</v>
      </c>
      <c r="B757">
        <v>33</v>
      </c>
      <c r="C757" t="s">
        <v>753</v>
      </c>
      <c r="D757">
        <v>3394</v>
      </c>
      <c r="E757" t="s">
        <v>788</v>
      </c>
      <c r="F757">
        <v>0</v>
      </c>
      <c r="G757" t="s">
        <v>42</v>
      </c>
      <c r="H757">
        <v>0</v>
      </c>
      <c r="I757" t="s">
        <v>42</v>
      </c>
      <c r="J757" s="13">
        <v>5454</v>
      </c>
      <c r="K757" s="13">
        <v>5436</v>
      </c>
      <c r="L757" s="14">
        <v>10890</v>
      </c>
      <c r="M757" s="13">
        <v>2883</v>
      </c>
    </row>
    <row r="758" spans="1:13" hidden="1">
      <c r="A758">
        <v>6312</v>
      </c>
      <c r="B758">
        <v>33</v>
      </c>
      <c r="C758" t="s">
        <v>753</v>
      </c>
      <c r="D758">
        <v>3395</v>
      </c>
      <c r="E758" t="s">
        <v>789</v>
      </c>
      <c r="F758">
        <v>0</v>
      </c>
      <c r="G758" t="s">
        <v>42</v>
      </c>
      <c r="H758">
        <v>0</v>
      </c>
      <c r="I758" t="s">
        <v>42</v>
      </c>
      <c r="J758" s="13">
        <v>2122</v>
      </c>
      <c r="K758" s="13">
        <v>2247</v>
      </c>
      <c r="L758" s="14">
        <v>4369</v>
      </c>
      <c r="M758" s="13">
        <v>2167</v>
      </c>
    </row>
    <row r="759" spans="1:13" hidden="1">
      <c r="A759">
        <v>6312</v>
      </c>
      <c r="B759">
        <v>33</v>
      </c>
      <c r="C759" t="s">
        <v>753</v>
      </c>
      <c r="D759">
        <v>3396</v>
      </c>
      <c r="E759" t="s">
        <v>790</v>
      </c>
      <c r="F759">
        <v>0</v>
      </c>
      <c r="G759" t="s">
        <v>42</v>
      </c>
      <c r="H759">
        <v>0</v>
      </c>
      <c r="I759" t="s">
        <v>42</v>
      </c>
      <c r="J759" s="13">
        <v>8590</v>
      </c>
      <c r="K759" s="13">
        <v>9193</v>
      </c>
      <c r="L759" s="14">
        <v>17783</v>
      </c>
      <c r="M759" s="13">
        <v>7510</v>
      </c>
    </row>
    <row r="760" spans="1:13" hidden="1">
      <c r="A760">
        <v>6312</v>
      </c>
      <c r="B760">
        <v>33</v>
      </c>
      <c r="C760" t="s">
        <v>753</v>
      </c>
      <c r="D760">
        <v>3397</v>
      </c>
      <c r="E760" t="s">
        <v>791</v>
      </c>
      <c r="F760">
        <v>0</v>
      </c>
      <c r="G760" t="s">
        <v>42</v>
      </c>
      <c r="H760">
        <v>0</v>
      </c>
      <c r="I760" t="s">
        <v>42</v>
      </c>
      <c r="J760" s="13">
        <v>2937</v>
      </c>
      <c r="K760" s="13">
        <v>3145</v>
      </c>
      <c r="L760" s="14">
        <v>6082</v>
      </c>
      <c r="M760" s="13">
        <v>3182</v>
      </c>
    </row>
    <row r="761" spans="1:13" hidden="1">
      <c r="A761">
        <v>6312</v>
      </c>
      <c r="B761">
        <v>33</v>
      </c>
      <c r="C761" t="s">
        <v>753</v>
      </c>
      <c r="D761">
        <v>3398</v>
      </c>
      <c r="E761" t="s">
        <v>792</v>
      </c>
      <c r="F761">
        <v>0</v>
      </c>
      <c r="G761" t="s">
        <v>42</v>
      </c>
      <c r="H761">
        <v>0</v>
      </c>
      <c r="I761" t="s">
        <v>42</v>
      </c>
      <c r="J761" s="13">
        <v>3127</v>
      </c>
      <c r="K761" s="13">
        <v>3207</v>
      </c>
      <c r="L761" s="14">
        <v>6334</v>
      </c>
      <c r="M761" s="13">
        <v>2387</v>
      </c>
    </row>
    <row r="762" spans="1:13" hidden="1">
      <c r="A762">
        <v>6312</v>
      </c>
      <c r="B762">
        <v>33</v>
      </c>
      <c r="C762" t="s">
        <v>753</v>
      </c>
      <c r="D762">
        <v>3399</v>
      </c>
      <c r="E762" t="s">
        <v>793</v>
      </c>
      <c r="F762">
        <v>0</v>
      </c>
      <c r="G762" t="s">
        <v>42</v>
      </c>
      <c r="H762">
        <v>0</v>
      </c>
      <c r="I762" t="s">
        <v>42</v>
      </c>
      <c r="J762" s="13">
        <v>19321</v>
      </c>
      <c r="K762" s="13">
        <v>21711</v>
      </c>
      <c r="L762" s="14">
        <v>41032</v>
      </c>
      <c r="M762" s="13">
        <v>20750</v>
      </c>
    </row>
    <row r="763" spans="1:13" hidden="1">
      <c r="A763">
        <v>6312</v>
      </c>
      <c r="B763">
        <v>34</v>
      </c>
      <c r="C763" t="s">
        <v>794</v>
      </c>
      <c r="D763">
        <v>0</v>
      </c>
      <c r="E763" t="s">
        <v>42</v>
      </c>
      <c r="F763">
        <v>0</v>
      </c>
      <c r="G763" t="s">
        <v>42</v>
      </c>
      <c r="H763">
        <v>0</v>
      </c>
      <c r="I763" t="s">
        <v>42</v>
      </c>
      <c r="J763" s="13">
        <v>932400</v>
      </c>
      <c r="K763" s="13">
        <v>934297</v>
      </c>
      <c r="L763" s="14">
        <v>1866697</v>
      </c>
      <c r="M763" s="13">
        <v>616810</v>
      </c>
    </row>
    <row r="764" spans="1:13" hidden="1">
      <c r="A764">
        <v>6312</v>
      </c>
      <c r="B764">
        <v>34</v>
      </c>
      <c r="C764" t="s">
        <v>794</v>
      </c>
      <c r="D764">
        <v>3401</v>
      </c>
      <c r="E764" t="s">
        <v>795</v>
      </c>
      <c r="F764">
        <v>0</v>
      </c>
      <c r="G764" t="s">
        <v>42</v>
      </c>
      <c r="H764">
        <v>0</v>
      </c>
      <c r="I764" t="s">
        <v>42</v>
      </c>
      <c r="J764" s="13">
        <v>47165</v>
      </c>
      <c r="K764" s="13">
        <v>48438</v>
      </c>
      <c r="L764" s="14">
        <v>95603</v>
      </c>
      <c r="M764" s="13">
        <v>35139</v>
      </c>
    </row>
    <row r="765" spans="1:13" hidden="1">
      <c r="A765">
        <v>6312</v>
      </c>
      <c r="B765">
        <v>34</v>
      </c>
      <c r="C765" t="s">
        <v>794</v>
      </c>
      <c r="D765">
        <v>3402</v>
      </c>
      <c r="E765" t="s">
        <v>796</v>
      </c>
      <c r="F765">
        <v>0</v>
      </c>
      <c r="G765" t="s">
        <v>42</v>
      </c>
      <c r="H765">
        <v>0</v>
      </c>
      <c r="I765" t="s">
        <v>42</v>
      </c>
      <c r="J765" s="13">
        <v>33632</v>
      </c>
      <c r="K765" s="13">
        <v>33137</v>
      </c>
      <c r="L765" s="14">
        <v>66769</v>
      </c>
      <c r="M765" s="13">
        <v>19181</v>
      </c>
    </row>
    <row r="766" spans="1:13" hidden="1">
      <c r="A766">
        <v>6312</v>
      </c>
      <c r="B766">
        <v>34</v>
      </c>
      <c r="C766" t="s">
        <v>794</v>
      </c>
      <c r="D766">
        <v>3403</v>
      </c>
      <c r="E766" t="s">
        <v>797</v>
      </c>
      <c r="F766">
        <v>0</v>
      </c>
      <c r="G766" t="s">
        <v>42</v>
      </c>
      <c r="H766">
        <v>0</v>
      </c>
      <c r="I766" t="s">
        <v>42</v>
      </c>
      <c r="J766" s="13">
        <v>17976</v>
      </c>
      <c r="K766" s="13">
        <v>17532</v>
      </c>
      <c r="L766" s="14">
        <v>35508</v>
      </c>
      <c r="M766" s="13">
        <v>10010</v>
      </c>
    </row>
    <row r="767" spans="1:13" hidden="1">
      <c r="A767">
        <v>6312</v>
      </c>
      <c r="B767">
        <v>34</v>
      </c>
      <c r="C767" t="s">
        <v>794</v>
      </c>
      <c r="D767">
        <v>3404</v>
      </c>
      <c r="E767" t="s">
        <v>798</v>
      </c>
      <c r="F767">
        <v>0</v>
      </c>
      <c r="G767" t="s">
        <v>42</v>
      </c>
      <c r="H767">
        <v>0</v>
      </c>
      <c r="I767" t="s">
        <v>42</v>
      </c>
      <c r="J767" s="13">
        <v>50981</v>
      </c>
      <c r="K767" s="13">
        <v>51887</v>
      </c>
      <c r="L767" s="14">
        <v>102868</v>
      </c>
      <c r="M767" s="13">
        <v>27748</v>
      </c>
    </row>
    <row r="768" spans="1:13" hidden="1">
      <c r="A768">
        <v>6312</v>
      </c>
      <c r="B768">
        <v>34</v>
      </c>
      <c r="C768" t="s">
        <v>794</v>
      </c>
      <c r="D768">
        <v>3405</v>
      </c>
      <c r="E768" t="s">
        <v>799</v>
      </c>
      <c r="F768">
        <v>0</v>
      </c>
      <c r="G768" t="s">
        <v>42</v>
      </c>
      <c r="H768">
        <v>0</v>
      </c>
      <c r="I768" t="s">
        <v>42</v>
      </c>
      <c r="J768" s="13">
        <v>15823</v>
      </c>
      <c r="K768" s="13">
        <v>15783</v>
      </c>
      <c r="L768" s="14">
        <v>31606</v>
      </c>
      <c r="M768" s="13">
        <v>8945</v>
      </c>
    </row>
    <row r="769" spans="1:13" hidden="1">
      <c r="A769">
        <v>6312</v>
      </c>
      <c r="B769">
        <v>34</v>
      </c>
      <c r="C769" t="s">
        <v>794</v>
      </c>
      <c r="D769">
        <v>3407</v>
      </c>
      <c r="E769" t="s">
        <v>800</v>
      </c>
      <c r="F769">
        <v>0</v>
      </c>
      <c r="G769" t="s">
        <v>42</v>
      </c>
      <c r="H769">
        <v>0</v>
      </c>
      <c r="I769" t="s">
        <v>42</v>
      </c>
      <c r="J769" s="13">
        <v>66198</v>
      </c>
      <c r="K769" s="13">
        <v>65369</v>
      </c>
      <c r="L769" s="14">
        <v>131567</v>
      </c>
      <c r="M769" s="13">
        <v>49666</v>
      </c>
    </row>
    <row r="770" spans="1:13" hidden="1">
      <c r="A770">
        <v>6312</v>
      </c>
      <c r="B770">
        <v>34</v>
      </c>
      <c r="C770" t="s">
        <v>794</v>
      </c>
      <c r="D770">
        <v>3408</v>
      </c>
      <c r="E770" t="s">
        <v>801</v>
      </c>
      <c r="F770">
        <v>0</v>
      </c>
      <c r="G770" t="s">
        <v>42</v>
      </c>
      <c r="H770">
        <v>0</v>
      </c>
      <c r="I770" t="s">
        <v>42</v>
      </c>
      <c r="J770" s="13">
        <v>26029</v>
      </c>
      <c r="K770" s="13">
        <v>25392</v>
      </c>
      <c r="L770" s="14">
        <v>51421</v>
      </c>
      <c r="M770" s="13">
        <v>17704</v>
      </c>
    </row>
    <row r="771" spans="1:13" hidden="1">
      <c r="A771">
        <v>6312</v>
      </c>
      <c r="B771">
        <v>34</v>
      </c>
      <c r="C771" t="s">
        <v>794</v>
      </c>
      <c r="D771">
        <v>3409</v>
      </c>
      <c r="E771" t="s">
        <v>802</v>
      </c>
      <c r="F771">
        <v>0</v>
      </c>
      <c r="G771" t="s">
        <v>42</v>
      </c>
      <c r="H771">
        <v>0</v>
      </c>
      <c r="I771" t="s">
        <v>42</v>
      </c>
      <c r="J771" s="13">
        <v>31034</v>
      </c>
      <c r="K771" s="13">
        <v>30185</v>
      </c>
      <c r="L771" s="14">
        <v>61219</v>
      </c>
      <c r="M771" s="13">
        <v>20534</v>
      </c>
    </row>
    <row r="772" spans="1:13" hidden="1">
      <c r="A772">
        <v>6312</v>
      </c>
      <c r="B772">
        <v>34</v>
      </c>
      <c r="C772" t="s">
        <v>794</v>
      </c>
      <c r="D772">
        <v>3410</v>
      </c>
      <c r="E772" t="s">
        <v>803</v>
      </c>
      <c r="F772">
        <v>0</v>
      </c>
      <c r="G772" t="s">
        <v>42</v>
      </c>
      <c r="H772">
        <v>0</v>
      </c>
      <c r="I772" t="s">
        <v>42</v>
      </c>
      <c r="J772" s="13">
        <v>39413</v>
      </c>
      <c r="K772" s="13">
        <v>38304</v>
      </c>
      <c r="L772" s="14">
        <v>77717</v>
      </c>
      <c r="M772" s="13">
        <v>24339</v>
      </c>
    </row>
    <row r="773" spans="1:13" hidden="1">
      <c r="A773">
        <v>6312</v>
      </c>
      <c r="B773">
        <v>34</v>
      </c>
      <c r="C773" t="s">
        <v>794</v>
      </c>
      <c r="D773">
        <v>3411</v>
      </c>
      <c r="E773" t="s">
        <v>804</v>
      </c>
      <c r="F773">
        <v>0</v>
      </c>
      <c r="G773" t="s">
        <v>42</v>
      </c>
      <c r="H773">
        <v>0</v>
      </c>
      <c r="I773" t="s">
        <v>42</v>
      </c>
      <c r="J773" s="13">
        <v>56649</v>
      </c>
      <c r="K773" s="13">
        <v>56087</v>
      </c>
      <c r="L773" s="14">
        <v>112736</v>
      </c>
      <c r="M773" s="13">
        <v>29495</v>
      </c>
    </row>
    <row r="774" spans="1:13" hidden="1">
      <c r="A774">
        <v>6312</v>
      </c>
      <c r="B774">
        <v>34</v>
      </c>
      <c r="C774" t="s">
        <v>794</v>
      </c>
      <c r="D774">
        <v>3412</v>
      </c>
      <c r="E774" t="s">
        <v>805</v>
      </c>
      <c r="F774">
        <v>0</v>
      </c>
      <c r="G774" t="s">
        <v>42</v>
      </c>
      <c r="H774">
        <v>0</v>
      </c>
      <c r="I774" t="s">
        <v>42</v>
      </c>
      <c r="J774" s="13">
        <v>18400</v>
      </c>
      <c r="K774" s="13">
        <v>18408</v>
      </c>
      <c r="L774" s="14">
        <v>36808</v>
      </c>
      <c r="M774" s="13">
        <v>9457</v>
      </c>
    </row>
    <row r="775" spans="1:13" hidden="1">
      <c r="A775">
        <v>6312</v>
      </c>
      <c r="B775">
        <v>34</v>
      </c>
      <c r="C775" t="s">
        <v>794</v>
      </c>
      <c r="D775">
        <v>3414</v>
      </c>
      <c r="E775" t="s">
        <v>806</v>
      </c>
      <c r="F775">
        <v>0</v>
      </c>
      <c r="G775" t="s">
        <v>42</v>
      </c>
      <c r="H775">
        <v>0</v>
      </c>
      <c r="I775" t="s">
        <v>42</v>
      </c>
      <c r="J775" s="13">
        <v>40852</v>
      </c>
      <c r="K775" s="13">
        <v>40729</v>
      </c>
      <c r="L775" s="14">
        <v>81581</v>
      </c>
      <c r="M775" s="13">
        <v>22566</v>
      </c>
    </row>
    <row r="776" spans="1:13" hidden="1">
      <c r="A776">
        <v>6312</v>
      </c>
      <c r="B776">
        <v>34</v>
      </c>
      <c r="C776" t="s">
        <v>794</v>
      </c>
      <c r="D776">
        <v>3415</v>
      </c>
      <c r="E776" t="s">
        <v>807</v>
      </c>
      <c r="F776">
        <v>0</v>
      </c>
      <c r="G776" t="s">
        <v>42</v>
      </c>
      <c r="H776">
        <v>0</v>
      </c>
      <c r="I776" t="s">
        <v>42</v>
      </c>
      <c r="J776" s="13">
        <v>45916</v>
      </c>
      <c r="K776" s="13">
        <v>46457</v>
      </c>
      <c r="L776" s="14">
        <v>92373</v>
      </c>
      <c r="M776" s="13">
        <v>30328</v>
      </c>
    </row>
    <row r="777" spans="1:13" hidden="1">
      <c r="A777">
        <v>6312</v>
      </c>
      <c r="B777">
        <v>34</v>
      </c>
      <c r="C777" t="s">
        <v>794</v>
      </c>
      <c r="D777">
        <v>3419</v>
      </c>
      <c r="E777" t="s">
        <v>808</v>
      </c>
      <c r="F777">
        <v>0</v>
      </c>
      <c r="G777" t="s">
        <v>42</v>
      </c>
      <c r="H777">
        <v>0</v>
      </c>
      <c r="I777" t="s">
        <v>42</v>
      </c>
      <c r="J777" s="13">
        <v>52558</v>
      </c>
      <c r="K777" s="13">
        <v>51696</v>
      </c>
      <c r="L777" s="14">
        <v>104254</v>
      </c>
      <c r="M777" s="13">
        <v>33966</v>
      </c>
    </row>
    <row r="778" spans="1:13" hidden="1">
      <c r="A778">
        <v>6312</v>
      </c>
      <c r="B778">
        <v>34</v>
      </c>
      <c r="C778" t="s">
        <v>794</v>
      </c>
      <c r="D778">
        <v>3420</v>
      </c>
      <c r="E778" t="s">
        <v>809</v>
      </c>
      <c r="F778">
        <v>0</v>
      </c>
      <c r="G778" t="s">
        <v>42</v>
      </c>
      <c r="H778">
        <v>0</v>
      </c>
      <c r="I778" t="s">
        <v>42</v>
      </c>
      <c r="J778" s="13">
        <v>15152</v>
      </c>
      <c r="K778" s="13">
        <v>14720</v>
      </c>
      <c r="L778" s="14">
        <v>29872</v>
      </c>
      <c r="M778" s="13">
        <v>8232</v>
      </c>
    </row>
    <row r="779" spans="1:13" hidden="1">
      <c r="A779">
        <v>6312</v>
      </c>
      <c r="B779">
        <v>34</v>
      </c>
      <c r="C779" t="s">
        <v>794</v>
      </c>
      <c r="D779">
        <v>3421</v>
      </c>
      <c r="E779" t="s">
        <v>810</v>
      </c>
      <c r="F779">
        <v>0</v>
      </c>
      <c r="G779" t="s">
        <v>42</v>
      </c>
      <c r="H779">
        <v>0</v>
      </c>
      <c r="I779" t="s">
        <v>42</v>
      </c>
      <c r="J779" s="13">
        <v>22552</v>
      </c>
      <c r="K779" s="13">
        <v>21820</v>
      </c>
      <c r="L779" s="14">
        <v>44372</v>
      </c>
      <c r="M779" s="13">
        <v>11799</v>
      </c>
    </row>
    <row r="780" spans="1:13" hidden="1">
      <c r="A780">
        <v>6312</v>
      </c>
      <c r="B780">
        <v>34</v>
      </c>
      <c r="C780" t="s">
        <v>794</v>
      </c>
      <c r="D780">
        <v>3422</v>
      </c>
      <c r="E780" t="s">
        <v>811</v>
      </c>
      <c r="F780">
        <v>0</v>
      </c>
      <c r="G780" t="s">
        <v>42</v>
      </c>
      <c r="H780">
        <v>0</v>
      </c>
      <c r="I780" t="s">
        <v>42</v>
      </c>
      <c r="J780" s="13">
        <v>27124</v>
      </c>
      <c r="K780" s="13">
        <v>27035</v>
      </c>
      <c r="L780" s="14">
        <v>54159</v>
      </c>
      <c r="M780" s="13">
        <v>14544</v>
      </c>
    </row>
    <row r="781" spans="1:13" hidden="1">
      <c r="A781">
        <v>6312</v>
      </c>
      <c r="B781">
        <v>34</v>
      </c>
      <c r="C781" t="s">
        <v>794</v>
      </c>
      <c r="D781">
        <v>3424</v>
      </c>
      <c r="E781" t="s">
        <v>812</v>
      </c>
      <c r="F781">
        <v>0</v>
      </c>
      <c r="G781" t="s">
        <v>42</v>
      </c>
      <c r="H781">
        <v>0</v>
      </c>
      <c r="I781" t="s">
        <v>42</v>
      </c>
      <c r="J781" s="13">
        <v>13717</v>
      </c>
      <c r="K781" s="13">
        <v>13530</v>
      </c>
      <c r="L781" s="14">
        <v>27247</v>
      </c>
      <c r="M781" s="13">
        <v>7897</v>
      </c>
    </row>
    <row r="782" spans="1:13" hidden="1">
      <c r="A782">
        <v>6312</v>
      </c>
      <c r="B782">
        <v>34</v>
      </c>
      <c r="C782" t="s">
        <v>794</v>
      </c>
      <c r="D782">
        <v>3425</v>
      </c>
      <c r="E782" t="s">
        <v>813</v>
      </c>
      <c r="F782">
        <v>0</v>
      </c>
      <c r="G782" t="s">
        <v>42</v>
      </c>
      <c r="H782">
        <v>0</v>
      </c>
      <c r="I782" t="s">
        <v>42</v>
      </c>
      <c r="J782" s="13">
        <v>22038</v>
      </c>
      <c r="K782" s="13">
        <v>21230</v>
      </c>
      <c r="L782" s="14">
        <v>43268</v>
      </c>
      <c r="M782" s="13">
        <v>14327</v>
      </c>
    </row>
    <row r="783" spans="1:13" hidden="1">
      <c r="A783">
        <v>6312</v>
      </c>
      <c r="B783">
        <v>34</v>
      </c>
      <c r="C783" t="s">
        <v>794</v>
      </c>
      <c r="D783">
        <v>3426</v>
      </c>
      <c r="E783" t="s">
        <v>814</v>
      </c>
      <c r="F783">
        <v>0</v>
      </c>
      <c r="G783" t="s">
        <v>42</v>
      </c>
      <c r="H783">
        <v>0</v>
      </c>
      <c r="I783" t="s">
        <v>42</v>
      </c>
      <c r="J783" s="13">
        <v>14774</v>
      </c>
      <c r="K783" s="13">
        <v>14428</v>
      </c>
      <c r="L783" s="14">
        <v>29202</v>
      </c>
      <c r="M783" s="13">
        <v>8957</v>
      </c>
    </row>
    <row r="784" spans="1:13" hidden="1">
      <c r="A784">
        <v>6312</v>
      </c>
      <c r="B784">
        <v>34</v>
      </c>
      <c r="C784" t="s">
        <v>794</v>
      </c>
      <c r="D784">
        <v>3429</v>
      </c>
      <c r="E784" t="s">
        <v>815</v>
      </c>
      <c r="F784">
        <v>0</v>
      </c>
      <c r="G784" t="s">
        <v>42</v>
      </c>
      <c r="H784">
        <v>0</v>
      </c>
      <c r="I784" t="s">
        <v>42</v>
      </c>
      <c r="J784" s="13">
        <v>10807</v>
      </c>
      <c r="K784" s="13">
        <v>10090</v>
      </c>
      <c r="L784" s="14">
        <v>20897</v>
      </c>
      <c r="M784" s="13">
        <v>7056</v>
      </c>
    </row>
    <row r="785" spans="1:13" hidden="1">
      <c r="A785">
        <v>6312</v>
      </c>
      <c r="B785">
        <v>34</v>
      </c>
      <c r="C785" t="s">
        <v>794</v>
      </c>
      <c r="D785">
        <v>3430</v>
      </c>
      <c r="E785" t="s">
        <v>816</v>
      </c>
      <c r="F785">
        <v>0</v>
      </c>
      <c r="G785" t="s">
        <v>42</v>
      </c>
      <c r="H785">
        <v>0</v>
      </c>
      <c r="I785" t="s">
        <v>42</v>
      </c>
      <c r="J785" s="13">
        <v>19238</v>
      </c>
      <c r="K785" s="13">
        <v>19180</v>
      </c>
      <c r="L785" s="14">
        <v>38418</v>
      </c>
      <c r="M785" s="13">
        <v>11183</v>
      </c>
    </row>
    <row r="786" spans="1:13" hidden="1">
      <c r="A786">
        <v>6312</v>
      </c>
      <c r="B786">
        <v>34</v>
      </c>
      <c r="C786" t="s">
        <v>794</v>
      </c>
      <c r="D786">
        <v>3431</v>
      </c>
      <c r="E786" t="s">
        <v>817</v>
      </c>
      <c r="F786">
        <v>0</v>
      </c>
      <c r="G786" t="s">
        <v>42</v>
      </c>
      <c r="H786">
        <v>0</v>
      </c>
      <c r="I786" t="s">
        <v>42</v>
      </c>
      <c r="J786" s="13">
        <v>14055</v>
      </c>
      <c r="K786" s="13">
        <v>13909</v>
      </c>
      <c r="L786" s="14">
        <v>27964</v>
      </c>
      <c r="M786" s="13">
        <v>7797</v>
      </c>
    </row>
    <row r="787" spans="1:13" hidden="1">
      <c r="A787">
        <v>6312</v>
      </c>
      <c r="B787">
        <v>34</v>
      </c>
      <c r="C787" t="s">
        <v>794</v>
      </c>
      <c r="D787">
        <v>3432</v>
      </c>
      <c r="E787" t="s">
        <v>818</v>
      </c>
      <c r="F787">
        <v>0</v>
      </c>
      <c r="G787" t="s">
        <v>42</v>
      </c>
      <c r="H787">
        <v>0</v>
      </c>
      <c r="I787" t="s">
        <v>42</v>
      </c>
      <c r="J787" s="13">
        <v>15646</v>
      </c>
      <c r="K787" s="13">
        <v>15527</v>
      </c>
      <c r="L787" s="14">
        <v>31173</v>
      </c>
      <c r="M787" s="13">
        <v>9133</v>
      </c>
    </row>
    <row r="788" spans="1:13" hidden="1">
      <c r="A788">
        <v>6312</v>
      </c>
      <c r="B788">
        <v>34</v>
      </c>
      <c r="C788" t="s">
        <v>794</v>
      </c>
      <c r="D788">
        <v>3433</v>
      </c>
      <c r="E788" t="s">
        <v>819</v>
      </c>
      <c r="F788">
        <v>0</v>
      </c>
      <c r="G788" t="s">
        <v>42</v>
      </c>
      <c r="H788">
        <v>0</v>
      </c>
      <c r="I788" t="s">
        <v>42</v>
      </c>
      <c r="J788" s="13">
        <v>16812</v>
      </c>
      <c r="K788" s="13">
        <v>16461</v>
      </c>
      <c r="L788" s="14">
        <v>33273</v>
      </c>
      <c r="M788" s="13">
        <v>10832</v>
      </c>
    </row>
    <row r="789" spans="1:13" hidden="1">
      <c r="A789">
        <v>6312</v>
      </c>
      <c r="B789">
        <v>34</v>
      </c>
      <c r="C789" t="s">
        <v>794</v>
      </c>
      <c r="D789">
        <v>3463</v>
      </c>
      <c r="E789" t="s">
        <v>820</v>
      </c>
      <c r="F789">
        <v>0</v>
      </c>
      <c r="G789" t="s">
        <v>42</v>
      </c>
      <c r="H789">
        <v>0</v>
      </c>
      <c r="I789" t="s">
        <v>42</v>
      </c>
      <c r="J789" s="13">
        <v>5903</v>
      </c>
      <c r="K789" s="13">
        <v>5839</v>
      </c>
      <c r="L789" s="14">
        <v>11742</v>
      </c>
      <c r="M789" s="13">
        <v>4337</v>
      </c>
    </row>
    <row r="790" spans="1:13" hidden="1">
      <c r="A790">
        <v>6312</v>
      </c>
      <c r="B790">
        <v>34</v>
      </c>
      <c r="C790" t="s">
        <v>794</v>
      </c>
      <c r="D790">
        <v>3464</v>
      </c>
      <c r="E790" t="s">
        <v>821</v>
      </c>
      <c r="F790">
        <v>0</v>
      </c>
      <c r="G790" t="s">
        <v>42</v>
      </c>
      <c r="H790">
        <v>0</v>
      </c>
      <c r="I790" t="s">
        <v>42</v>
      </c>
      <c r="J790" s="13">
        <v>3982</v>
      </c>
      <c r="K790" s="13">
        <v>4037</v>
      </c>
      <c r="L790" s="14">
        <v>8019</v>
      </c>
      <c r="M790" s="13">
        <v>3144</v>
      </c>
    </row>
    <row r="791" spans="1:13" hidden="1">
      <c r="A791">
        <v>6312</v>
      </c>
      <c r="B791">
        <v>34</v>
      </c>
      <c r="C791" t="s">
        <v>794</v>
      </c>
      <c r="D791">
        <v>3465</v>
      </c>
      <c r="E791" t="s">
        <v>822</v>
      </c>
      <c r="F791">
        <v>0</v>
      </c>
      <c r="G791" t="s">
        <v>42</v>
      </c>
      <c r="H791">
        <v>0</v>
      </c>
      <c r="I791" t="s">
        <v>42</v>
      </c>
      <c r="J791" s="13">
        <v>6586</v>
      </c>
      <c r="K791" s="13">
        <v>6698</v>
      </c>
      <c r="L791" s="14">
        <v>13284</v>
      </c>
      <c r="M791" s="13">
        <v>3512</v>
      </c>
    </row>
    <row r="792" spans="1:13" hidden="1">
      <c r="A792">
        <v>6312</v>
      </c>
      <c r="B792">
        <v>34</v>
      </c>
      <c r="C792" t="s">
        <v>794</v>
      </c>
      <c r="D792">
        <v>3466</v>
      </c>
      <c r="E792" t="s">
        <v>823</v>
      </c>
      <c r="F792">
        <v>0</v>
      </c>
      <c r="G792" t="s">
        <v>42</v>
      </c>
      <c r="H792">
        <v>0</v>
      </c>
      <c r="I792" t="s">
        <v>42</v>
      </c>
      <c r="J792" s="13">
        <v>4495</v>
      </c>
      <c r="K792" s="13">
        <v>4582</v>
      </c>
      <c r="L792" s="14">
        <v>9077</v>
      </c>
      <c r="M792" s="13">
        <v>3155</v>
      </c>
    </row>
    <row r="793" spans="1:13" hidden="1">
      <c r="A793">
        <v>6312</v>
      </c>
      <c r="B793">
        <v>34</v>
      </c>
      <c r="C793" t="s">
        <v>794</v>
      </c>
      <c r="D793">
        <v>3467</v>
      </c>
      <c r="E793" t="s">
        <v>824</v>
      </c>
      <c r="F793">
        <v>0</v>
      </c>
      <c r="G793" t="s">
        <v>42</v>
      </c>
      <c r="H793">
        <v>0</v>
      </c>
      <c r="I793" t="s">
        <v>42</v>
      </c>
      <c r="J793" s="13">
        <v>3015</v>
      </c>
      <c r="K793" s="13">
        <v>3146</v>
      </c>
      <c r="L793" s="14">
        <v>6161</v>
      </c>
      <c r="M793" s="13">
        <v>3367</v>
      </c>
    </row>
    <row r="794" spans="1:13" hidden="1">
      <c r="A794">
        <v>6312</v>
      </c>
      <c r="B794">
        <v>34</v>
      </c>
      <c r="C794" t="s">
        <v>794</v>
      </c>
      <c r="D794">
        <v>3468</v>
      </c>
      <c r="E794" t="s">
        <v>825</v>
      </c>
      <c r="F794">
        <v>0</v>
      </c>
      <c r="G794" t="s">
        <v>42</v>
      </c>
      <c r="H794">
        <v>0</v>
      </c>
      <c r="I794" t="s">
        <v>42</v>
      </c>
      <c r="J794" s="13">
        <v>4866</v>
      </c>
      <c r="K794" s="13">
        <v>5070</v>
      </c>
      <c r="L794" s="14">
        <v>9936</v>
      </c>
      <c r="M794" s="13">
        <v>3348</v>
      </c>
    </row>
    <row r="795" spans="1:13" hidden="1">
      <c r="A795">
        <v>6312</v>
      </c>
      <c r="B795">
        <v>34</v>
      </c>
      <c r="C795" t="s">
        <v>794</v>
      </c>
      <c r="D795">
        <v>3469</v>
      </c>
      <c r="E795" t="s">
        <v>826</v>
      </c>
      <c r="F795">
        <v>0</v>
      </c>
      <c r="G795" t="s">
        <v>42</v>
      </c>
      <c r="H795">
        <v>0</v>
      </c>
      <c r="I795" t="s">
        <v>42</v>
      </c>
      <c r="J795" s="13">
        <v>4828</v>
      </c>
      <c r="K795" s="13">
        <v>4735</v>
      </c>
      <c r="L795" s="14">
        <v>9563</v>
      </c>
      <c r="M795" s="13">
        <v>3156</v>
      </c>
    </row>
    <row r="796" spans="1:13" hidden="1">
      <c r="A796">
        <v>6312</v>
      </c>
      <c r="B796">
        <v>34</v>
      </c>
      <c r="C796" t="s">
        <v>794</v>
      </c>
      <c r="D796">
        <v>3470</v>
      </c>
      <c r="E796" t="s">
        <v>827</v>
      </c>
      <c r="F796">
        <v>0</v>
      </c>
      <c r="G796" t="s">
        <v>42</v>
      </c>
      <c r="H796">
        <v>0</v>
      </c>
      <c r="I796" t="s">
        <v>42</v>
      </c>
      <c r="J796" s="13">
        <v>6007</v>
      </c>
      <c r="K796" s="13">
        <v>5926</v>
      </c>
      <c r="L796" s="14">
        <v>11933</v>
      </c>
      <c r="M796" s="13">
        <v>4039</v>
      </c>
    </row>
    <row r="797" spans="1:13" hidden="1">
      <c r="A797">
        <v>6312</v>
      </c>
      <c r="B797">
        <v>34</v>
      </c>
      <c r="C797" t="s">
        <v>794</v>
      </c>
      <c r="D797">
        <v>3471</v>
      </c>
      <c r="E797" t="s">
        <v>828</v>
      </c>
      <c r="F797">
        <v>0</v>
      </c>
      <c r="G797" t="s">
        <v>42</v>
      </c>
      <c r="H797">
        <v>0</v>
      </c>
      <c r="I797" t="s">
        <v>42</v>
      </c>
      <c r="J797" s="13">
        <v>4995</v>
      </c>
      <c r="K797" s="13">
        <v>5540</v>
      </c>
      <c r="L797" s="14">
        <v>10535</v>
      </c>
      <c r="M797" s="13">
        <v>4099</v>
      </c>
    </row>
    <row r="798" spans="1:13" hidden="1">
      <c r="A798">
        <v>6312</v>
      </c>
      <c r="B798">
        <v>34</v>
      </c>
      <c r="C798" t="s">
        <v>794</v>
      </c>
      <c r="D798">
        <v>3472</v>
      </c>
      <c r="E798" t="s">
        <v>829</v>
      </c>
      <c r="F798">
        <v>0</v>
      </c>
      <c r="G798" t="s">
        <v>42</v>
      </c>
      <c r="H798">
        <v>0</v>
      </c>
      <c r="I798" t="s">
        <v>42</v>
      </c>
      <c r="J798" s="13">
        <v>6681</v>
      </c>
      <c r="K798" s="13">
        <v>6534</v>
      </c>
      <c r="L798" s="14">
        <v>13215</v>
      </c>
      <c r="M798" s="13">
        <v>4084</v>
      </c>
    </row>
    <row r="799" spans="1:13" hidden="1">
      <c r="A799">
        <v>6312</v>
      </c>
      <c r="B799">
        <v>34</v>
      </c>
      <c r="C799" t="s">
        <v>794</v>
      </c>
      <c r="D799">
        <v>3473</v>
      </c>
      <c r="E799" t="s">
        <v>830</v>
      </c>
      <c r="F799">
        <v>0</v>
      </c>
      <c r="G799" t="s">
        <v>42</v>
      </c>
      <c r="H799">
        <v>0</v>
      </c>
      <c r="I799" t="s">
        <v>42</v>
      </c>
      <c r="J799" s="13">
        <v>3904</v>
      </c>
      <c r="K799" s="13">
        <v>3892</v>
      </c>
      <c r="L799" s="14">
        <v>7796</v>
      </c>
      <c r="M799" s="13">
        <v>2865</v>
      </c>
    </row>
    <row r="800" spans="1:13" hidden="1">
      <c r="A800">
        <v>6312</v>
      </c>
      <c r="B800">
        <v>34</v>
      </c>
      <c r="C800" t="s">
        <v>794</v>
      </c>
      <c r="D800">
        <v>3474</v>
      </c>
      <c r="E800" t="s">
        <v>831</v>
      </c>
      <c r="F800">
        <v>0</v>
      </c>
      <c r="G800" t="s">
        <v>42</v>
      </c>
      <c r="H800">
        <v>0</v>
      </c>
      <c r="I800" t="s">
        <v>42</v>
      </c>
      <c r="J800" s="13">
        <v>6908</v>
      </c>
      <c r="K800" s="13">
        <v>6714</v>
      </c>
      <c r="L800" s="14">
        <v>13622</v>
      </c>
      <c r="M800" s="13">
        <v>5015</v>
      </c>
    </row>
    <row r="801" spans="1:13" hidden="1">
      <c r="A801">
        <v>6312</v>
      </c>
      <c r="B801">
        <v>34</v>
      </c>
      <c r="C801" t="s">
        <v>794</v>
      </c>
      <c r="D801">
        <v>3475</v>
      </c>
      <c r="E801" t="s">
        <v>832</v>
      </c>
      <c r="F801">
        <v>0</v>
      </c>
      <c r="G801" t="s">
        <v>42</v>
      </c>
      <c r="H801">
        <v>0</v>
      </c>
      <c r="I801" t="s">
        <v>42</v>
      </c>
      <c r="J801" s="13">
        <v>18642</v>
      </c>
      <c r="K801" s="13">
        <v>20404</v>
      </c>
      <c r="L801" s="14">
        <v>39046</v>
      </c>
      <c r="M801" s="13">
        <v>19877</v>
      </c>
    </row>
    <row r="802" spans="1:13" hidden="1">
      <c r="A802">
        <v>6312</v>
      </c>
      <c r="B802">
        <v>34</v>
      </c>
      <c r="C802" t="s">
        <v>794</v>
      </c>
      <c r="D802">
        <v>3476</v>
      </c>
      <c r="E802" t="s">
        <v>833</v>
      </c>
      <c r="F802">
        <v>0</v>
      </c>
      <c r="G802" t="s">
        <v>42</v>
      </c>
      <c r="H802">
        <v>0</v>
      </c>
      <c r="I802" t="s">
        <v>42</v>
      </c>
      <c r="J802" s="13">
        <v>13626</v>
      </c>
      <c r="K802" s="13">
        <v>11111</v>
      </c>
      <c r="L802" s="14">
        <v>24737</v>
      </c>
      <c r="M802" s="13">
        <v>10917</v>
      </c>
    </row>
    <row r="803" spans="1:13" hidden="1">
      <c r="A803">
        <v>6312</v>
      </c>
      <c r="B803">
        <v>34</v>
      </c>
      <c r="C803" t="s">
        <v>794</v>
      </c>
      <c r="D803">
        <v>3477</v>
      </c>
      <c r="E803" t="s">
        <v>834</v>
      </c>
      <c r="F803">
        <v>0</v>
      </c>
      <c r="G803" t="s">
        <v>42</v>
      </c>
      <c r="H803">
        <v>0</v>
      </c>
      <c r="I803" t="s">
        <v>42</v>
      </c>
      <c r="J803" s="13">
        <v>3210</v>
      </c>
      <c r="K803" s="13">
        <v>3313</v>
      </c>
      <c r="L803" s="14">
        <v>6523</v>
      </c>
      <c r="M803" s="13">
        <v>1833</v>
      </c>
    </row>
    <row r="804" spans="1:13" hidden="1">
      <c r="A804">
        <v>6312</v>
      </c>
      <c r="B804">
        <v>34</v>
      </c>
      <c r="C804" t="s">
        <v>794</v>
      </c>
      <c r="D804">
        <v>3478</v>
      </c>
      <c r="E804" t="s">
        <v>835</v>
      </c>
      <c r="F804">
        <v>0</v>
      </c>
      <c r="G804" t="s">
        <v>42</v>
      </c>
      <c r="H804">
        <v>0</v>
      </c>
      <c r="I804" t="s">
        <v>42</v>
      </c>
      <c r="J804" s="13">
        <v>1822</v>
      </c>
      <c r="K804" s="13">
        <v>1872</v>
      </c>
      <c r="L804" s="14">
        <v>3694</v>
      </c>
      <c r="M804" s="13">
        <v>1879</v>
      </c>
    </row>
    <row r="805" spans="1:13" hidden="1">
      <c r="A805">
        <v>6312</v>
      </c>
      <c r="B805">
        <v>34</v>
      </c>
      <c r="C805" t="s">
        <v>794</v>
      </c>
      <c r="D805">
        <v>3479</v>
      </c>
      <c r="E805" t="s">
        <v>836</v>
      </c>
      <c r="F805">
        <v>0</v>
      </c>
      <c r="G805" t="s">
        <v>42</v>
      </c>
      <c r="H805">
        <v>0</v>
      </c>
      <c r="I805" t="s">
        <v>42</v>
      </c>
      <c r="J805" s="13">
        <v>1507</v>
      </c>
      <c r="K805" s="13">
        <v>1551</v>
      </c>
      <c r="L805" s="14">
        <v>3058</v>
      </c>
      <c r="M805" s="13">
        <v>1169</v>
      </c>
    </row>
    <row r="806" spans="1:13" hidden="1">
      <c r="A806">
        <v>6312</v>
      </c>
      <c r="B806">
        <v>34</v>
      </c>
      <c r="C806" t="s">
        <v>794</v>
      </c>
      <c r="D806">
        <v>3480</v>
      </c>
      <c r="E806" t="s">
        <v>837</v>
      </c>
      <c r="F806">
        <v>0</v>
      </c>
      <c r="G806" t="s">
        <v>42</v>
      </c>
      <c r="H806">
        <v>0</v>
      </c>
      <c r="I806" t="s">
        <v>42</v>
      </c>
      <c r="J806" s="13">
        <v>1604</v>
      </c>
      <c r="K806" s="13">
        <v>1633</v>
      </c>
      <c r="L806" s="14">
        <v>3237</v>
      </c>
      <c r="M806" s="13">
        <v>1066</v>
      </c>
    </row>
    <row r="807" spans="1:13" hidden="1">
      <c r="A807">
        <v>6312</v>
      </c>
      <c r="B807">
        <v>34</v>
      </c>
      <c r="C807" t="s">
        <v>794</v>
      </c>
      <c r="D807">
        <v>3481</v>
      </c>
      <c r="E807" t="s">
        <v>838</v>
      </c>
      <c r="F807">
        <v>0</v>
      </c>
      <c r="G807" t="s">
        <v>42</v>
      </c>
      <c r="H807">
        <v>0</v>
      </c>
      <c r="I807" t="s">
        <v>42</v>
      </c>
      <c r="J807" s="13">
        <v>1491</v>
      </c>
      <c r="K807" s="13">
        <v>1618</v>
      </c>
      <c r="L807" s="14">
        <v>3109</v>
      </c>
      <c r="M807" s="13">
        <v>1006</v>
      </c>
    </row>
    <row r="808" spans="1:13" hidden="1">
      <c r="A808">
        <v>6312</v>
      </c>
      <c r="B808">
        <v>34</v>
      </c>
      <c r="C808" t="s">
        <v>794</v>
      </c>
      <c r="D808">
        <v>3482</v>
      </c>
      <c r="E808" t="s">
        <v>839</v>
      </c>
      <c r="F808">
        <v>0</v>
      </c>
      <c r="G808" t="s">
        <v>42</v>
      </c>
      <c r="H808">
        <v>0</v>
      </c>
      <c r="I808" t="s">
        <v>42</v>
      </c>
      <c r="J808" s="13">
        <v>1551</v>
      </c>
      <c r="K808" s="13">
        <v>1634</v>
      </c>
      <c r="L808" s="14">
        <v>3185</v>
      </c>
      <c r="M808">
        <v>973</v>
      </c>
    </row>
    <row r="809" spans="1:13" hidden="1">
      <c r="A809">
        <v>6312</v>
      </c>
      <c r="B809">
        <v>34</v>
      </c>
      <c r="C809" t="s">
        <v>794</v>
      </c>
      <c r="D809">
        <v>3483</v>
      </c>
      <c r="E809" t="s">
        <v>840</v>
      </c>
      <c r="F809">
        <v>0</v>
      </c>
      <c r="G809" t="s">
        <v>42</v>
      </c>
      <c r="H809">
        <v>0</v>
      </c>
      <c r="I809" t="s">
        <v>42</v>
      </c>
      <c r="J809" s="13">
        <v>1496</v>
      </c>
      <c r="K809" s="13">
        <v>1637</v>
      </c>
      <c r="L809" s="14">
        <v>3133</v>
      </c>
      <c r="M809" s="13">
        <v>1586</v>
      </c>
    </row>
    <row r="810" spans="1:13" hidden="1">
      <c r="A810">
        <v>6312</v>
      </c>
      <c r="B810">
        <v>34</v>
      </c>
      <c r="C810" t="s">
        <v>794</v>
      </c>
      <c r="D810">
        <v>3484</v>
      </c>
      <c r="E810" t="s">
        <v>841</v>
      </c>
      <c r="F810">
        <v>0</v>
      </c>
      <c r="G810" t="s">
        <v>42</v>
      </c>
      <c r="H810">
        <v>0</v>
      </c>
      <c r="I810" t="s">
        <v>42</v>
      </c>
      <c r="J810" s="13">
        <v>2100</v>
      </c>
      <c r="K810" s="13">
        <v>2036</v>
      </c>
      <c r="L810" s="14">
        <v>4136</v>
      </c>
      <c r="M810" s="13">
        <v>1454</v>
      </c>
    </row>
    <row r="811" spans="1:13" hidden="1">
      <c r="A811">
        <v>6312</v>
      </c>
      <c r="B811">
        <v>34</v>
      </c>
      <c r="C811" t="s">
        <v>794</v>
      </c>
      <c r="D811">
        <v>3485</v>
      </c>
      <c r="E811" t="s">
        <v>842</v>
      </c>
      <c r="F811">
        <v>0</v>
      </c>
      <c r="G811" t="s">
        <v>42</v>
      </c>
      <c r="H811">
        <v>0</v>
      </c>
      <c r="I811" t="s">
        <v>42</v>
      </c>
      <c r="J811" s="13">
        <v>4426</v>
      </c>
      <c r="K811" s="13">
        <v>4627</v>
      </c>
      <c r="L811" s="14">
        <v>9053</v>
      </c>
      <c r="M811" s="13">
        <v>4307</v>
      </c>
    </row>
    <row r="812" spans="1:13" hidden="1">
      <c r="A812">
        <v>6312</v>
      </c>
      <c r="B812">
        <v>34</v>
      </c>
      <c r="C812" t="s">
        <v>794</v>
      </c>
      <c r="D812">
        <v>3486</v>
      </c>
      <c r="E812" t="s">
        <v>843</v>
      </c>
      <c r="F812">
        <v>0</v>
      </c>
      <c r="G812" t="s">
        <v>42</v>
      </c>
      <c r="H812">
        <v>0</v>
      </c>
      <c r="I812" t="s">
        <v>42</v>
      </c>
      <c r="J812" s="13">
        <v>2194</v>
      </c>
      <c r="K812" s="13">
        <v>2261</v>
      </c>
      <c r="L812" s="14">
        <v>4455</v>
      </c>
      <c r="M812" s="13">
        <v>2064</v>
      </c>
    </row>
    <row r="813" spans="1:13" hidden="1">
      <c r="A813">
        <v>6312</v>
      </c>
      <c r="B813">
        <v>34</v>
      </c>
      <c r="C813" t="s">
        <v>794</v>
      </c>
      <c r="D813">
        <v>3487</v>
      </c>
      <c r="E813" t="s">
        <v>844</v>
      </c>
      <c r="F813">
        <v>0</v>
      </c>
      <c r="G813" t="s">
        <v>42</v>
      </c>
      <c r="H813">
        <v>0</v>
      </c>
      <c r="I813" t="s">
        <v>42</v>
      </c>
      <c r="J813" s="13">
        <v>4490</v>
      </c>
      <c r="K813" s="13">
        <v>4546</v>
      </c>
      <c r="L813" s="14">
        <v>9036</v>
      </c>
      <c r="M813" s="13">
        <v>3378</v>
      </c>
    </row>
    <row r="814" spans="1:13" hidden="1">
      <c r="A814">
        <v>6312</v>
      </c>
      <c r="B814">
        <v>34</v>
      </c>
      <c r="C814" t="s">
        <v>794</v>
      </c>
      <c r="D814">
        <v>3488</v>
      </c>
      <c r="E814" t="s">
        <v>845</v>
      </c>
      <c r="F814">
        <v>0</v>
      </c>
      <c r="G814" t="s">
        <v>42</v>
      </c>
      <c r="H814">
        <v>0</v>
      </c>
      <c r="I814" t="s">
        <v>42</v>
      </c>
      <c r="J814" s="13">
        <v>3668</v>
      </c>
      <c r="K814" s="13">
        <v>3638</v>
      </c>
      <c r="L814" s="14">
        <v>7306</v>
      </c>
      <c r="M814" s="13">
        <v>2637</v>
      </c>
    </row>
    <row r="815" spans="1:13" hidden="1">
      <c r="A815">
        <v>6312</v>
      </c>
      <c r="B815">
        <v>34</v>
      </c>
      <c r="C815" t="s">
        <v>794</v>
      </c>
      <c r="D815">
        <v>3489</v>
      </c>
      <c r="E815" t="s">
        <v>846</v>
      </c>
      <c r="F815">
        <v>0</v>
      </c>
      <c r="G815" t="s">
        <v>42</v>
      </c>
      <c r="H815">
        <v>0</v>
      </c>
      <c r="I815" t="s">
        <v>42</v>
      </c>
      <c r="J815" s="13">
        <v>6435</v>
      </c>
      <c r="K815" s="13">
        <v>6959</v>
      </c>
      <c r="L815" s="14">
        <v>13394</v>
      </c>
      <c r="M815" s="13">
        <v>6578</v>
      </c>
    </row>
    <row r="816" spans="1:13" hidden="1">
      <c r="A816">
        <v>6312</v>
      </c>
      <c r="B816">
        <v>34</v>
      </c>
      <c r="C816" t="s">
        <v>794</v>
      </c>
      <c r="D816">
        <v>3490</v>
      </c>
      <c r="E816" t="s">
        <v>847</v>
      </c>
      <c r="F816">
        <v>0</v>
      </c>
      <c r="G816" t="s">
        <v>42</v>
      </c>
      <c r="H816">
        <v>0</v>
      </c>
      <c r="I816" t="s">
        <v>42</v>
      </c>
      <c r="J816" s="13">
        <v>3382</v>
      </c>
      <c r="K816" s="13">
        <v>3358</v>
      </c>
      <c r="L816" s="14">
        <v>6740</v>
      </c>
      <c r="M816" s="13">
        <v>1854</v>
      </c>
    </row>
    <row r="817" spans="1:13" hidden="1">
      <c r="A817">
        <v>6312</v>
      </c>
      <c r="B817">
        <v>34</v>
      </c>
      <c r="C817" t="s">
        <v>794</v>
      </c>
      <c r="D817">
        <v>3491</v>
      </c>
      <c r="E817" t="s">
        <v>848</v>
      </c>
      <c r="F817">
        <v>0</v>
      </c>
      <c r="G817" t="s">
        <v>42</v>
      </c>
      <c r="H817">
        <v>0</v>
      </c>
      <c r="I817" t="s">
        <v>42</v>
      </c>
      <c r="J817" s="13">
        <v>1520</v>
      </c>
      <c r="K817" s="13">
        <v>1629</v>
      </c>
      <c r="L817" s="14">
        <v>3149</v>
      </c>
      <c r="M817">
        <v>985</v>
      </c>
    </row>
    <row r="818" spans="1:13" hidden="1">
      <c r="A818">
        <v>6312</v>
      </c>
      <c r="B818">
        <v>34</v>
      </c>
      <c r="C818" t="s">
        <v>794</v>
      </c>
      <c r="D818">
        <v>3492</v>
      </c>
      <c r="E818" t="s">
        <v>849</v>
      </c>
      <c r="F818">
        <v>0</v>
      </c>
      <c r="G818" t="s">
        <v>42</v>
      </c>
      <c r="H818">
        <v>0</v>
      </c>
      <c r="I818" t="s">
        <v>42</v>
      </c>
      <c r="J818" s="13">
        <v>2882</v>
      </c>
      <c r="K818" s="13">
        <v>3103</v>
      </c>
      <c r="L818" s="14">
        <v>5985</v>
      </c>
      <c r="M818" s="13">
        <v>2486</v>
      </c>
    </row>
    <row r="819" spans="1:13" hidden="1">
      <c r="A819">
        <v>6312</v>
      </c>
      <c r="B819">
        <v>34</v>
      </c>
      <c r="C819" t="s">
        <v>794</v>
      </c>
      <c r="D819">
        <v>3493</v>
      </c>
      <c r="E819" t="s">
        <v>850</v>
      </c>
      <c r="F819">
        <v>0</v>
      </c>
      <c r="G819" t="s">
        <v>42</v>
      </c>
      <c r="H819">
        <v>0</v>
      </c>
      <c r="I819" t="s">
        <v>42</v>
      </c>
      <c r="J819" s="13">
        <v>2215</v>
      </c>
      <c r="K819" s="13">
        <v>2332</v>
      </c>
      <c r="L819" s="14">
        <v>4547</v>
      </c>
      <c r="M819" s="13">
        <v>2053</v>
      </c>
    </row>
    <row r="820" spans="1:13" hidden="1">
      <c r="A820">
        <v>6312</v>
      </c>
      <c r="B820">
        <v>34</v>
      </c>
      <c r="C820" t="s">
        <v>794</v>
      </c>
      <c r="D820">
        <v>3494</v>
      </c>
      <c r="E820" t="s">
        <v>851</v>
      </c>
      <c r="F820">
        <v>0</v>
      </c>
      <c r="G820" t="s">
        <v>42</v>
      </c>
      <c r="H820">
        <v>0</v>
      </c>
      <c r="I820" t="s">
        <v>42</v>
      </c>
      <c r="J820" s="13">
        <v>1469</v>
      </c>
      <c r="K820" s="13">
        <v>1446</v>
      </c>
      <c r="L820" s="14">
        <v>2915</v>
      </c>
      <c r="M820" s="13">
        <v>1304</v>
      </c>
    </row>
    <row r="821" spans="1:13" hidden="1">
      <c r="A821">
        <v>6312</v>
      </c>
      <c r="B821">
        <v>34</v>
      </c>
      <c r="C821" t="s">
        <v>794</v>
      </c>
      <c r="D821">
        <v>3495</v>
      </c>
      <c r="E821" t="s">
        <v>852</v>
      </c>
      <c r="F821">
        <v>0</v>
      </c>
      <c r="G821" t="s">
        <v>42</v>
      </c>
      <c r="H821">
        <v>0</v>
      </c>
      <c r="I821" t="s">
        <v>42</v>
      </c>
      <c r="J821" s="13">
        <v>2097</v>
      </c>
      <c r="K821" s="13">
        <v>2103</v>
      </c>
      <c r="L821" s="14">
        <v>4200</v>
      </c>
      <c r="M821" s="13">
        <v>1908</v>
      </c>
    </row>
    <row r="822" spans="1:13" hidden="1">
      <c r="A822">
        <v>6312</v>
      </c>
      <c r="B822">
        <v>34</v>
      </c>
      <c r="C822" t="s">
        <v>794</v>
      </c>
      <c r="D822">
        <v>3496</v>
      </c>
      <c r="E822" t="s">
        <v>853</v>
      </c>
      <c r="F822">
        <v>0</v>
      </c>
      <c r="G822" t="s">
        <v>42</v>
      </c>
      <c r="H822">
        <v>0</v>
      </c>
      <c r="I822" t="s">
        <v>42</v>
      </c>
      <c r="J822" s="13">
        <v>2657</v>
      </c>
      <c r="K822" s="13">
        <v>3123</v>
      </c>
      <c r="L822" s="14">
        <v>5780</v>
      </c>
      <c r="M822" s="13">
        <v>3098</v>
      </c>
    </row>
    <row r="823" spans="1:13" hidden="1">
      <c r="A823">
        <v>6312</v>
      </c>
      <c r="B823">
        <v>34</v>
      </c>
      <c r="C823" t="s">
        <v>794</v>
      </c>
      <c r="D823">
        <v>3497</v>
      </c>
      <c r="E823" t="s">
        <v>854</v>
      </c>
      <c r="F823">
        <v>0</v>
      </c>
      <c r="G823" t="s">
        <v>42</v>
      </c>
      <c r="H823">
        <v>0</v>
      </c>
      <c r="I823" t="s">
        <v>42</v>
      </c>
      <c r="J823" s="13">
        <v>5066</v>
      </c>
      <c r="K823" s="13">
        <v>5434</v>
      </c>
      <c r="L823" s="14">
        <v>10500</v>
      </c>
      <c r="M823" s="13">
        <v>4517</v>
      </c>
    </row>
    <row r="824" spans="1:13" hidden="1">
      <c r="A824">
        <v>6312</v>
      </c>
      <c r="B824">
        <v>34</v>
      </c>
      <c r="C824" t="s">
        <v>794</v>
      </c>
      <c r="D824">
        <v>3498</v>
      </c>
      <c r="E824" t="s">
        <v>855</v>
      </c>
      <c r="F824">
        <v>0</v>
      </c>
      <c r="G824" t="s">
        <v>42</v>
      </c>
      <c r="H824">
        <v>0</v>
      </c>
      <c r="I824" t="s">
        <v>42</v>
      </c>
      <c r="J824" s="13">
        <v>12334</v>
      </c>
      <c r="K824" s="13">
        <v>13832</v>
      </c>
      <c r="L824" s="14">
        <v>26166</v>
      </c>
      <c r="M824" s="13">
        <v>10885</v>
      </c>
    </row>
    <row r="825" spans="1:13" hidden="1">
      <c r="A825">
        <v>6312</v>
      </c>
      <c r="B825">
        <v>34</v>
      </c>
      <c r="C825" t="s">
        <v>794</v>
      </c>
      <c r="D825">
        <v>3499</v>
      </c>
      <c r="E825" t="s">
        <v>856</v>
      </c>
      <c r="F825">
        <v>0</v>
      </c>
      <c r="G825" t="s">
        <v>42</v>
      </c>
      <c r="H825">
        <v>0</v>
      </c>
      <c r="I825" t="s">
        <v>42</v>
      </c>
      <c r="J825" s="13">
        <v>33805</v>
      </c>
      <c r="K825" s="13">
        <v>39050</v>
      </c>
      <c r="L825" s="14">
        <v>72855</v>
      </c>
      <c r="M825" s="13">
        <v>32040</v>
      </c>
    </row>
    <row r="826" spans="1:13" hidden="1">
      <c r="A826">
        <v>6312</v>
      </c>
      <c r="B826">
        <v>35</v>
      </c>
      <c r="C826" t="s">
        <v>857</v>
      </c>
      <c r="D826">
        <v>0</v>
      </c>
      <c r="E826" t="s">
        <v>42</v>
      </c>
      <c r="F826">
        <v>0</v>
      </c>
      <c r="G826" t="s">
        <v>42</v>
      </c>
      <c r="H826">
        <v>0</v>
      </c>
      <c r="I826" t="s">
        <v>42</v>
      </c>
      <c r="J826" s="13">
        <v>267016</v>
      </c>
      <c r="K826" s="13">
        <v>267484</v>
      </c>
      <c r="L826" s="14">
        <v>534500</v>
      </c>
      <c r="M826" s="13">
        <v>175666</v>
      </c>
    </row>
    <row r="827" spans="1:13" hidden="1">
      <c r="A827">
        <v>6312</v>
      </c>
      <c r="B827">
        <v>35</v>
      </c>
      <c r="C827" t="s">
        <v>857</v>
      </c>
      <c r="D827">
        <v>3501</v>
      </c>
      <c r="E827" t="s">
        <v>858</v>
      </c>
      <c r="F827">
        <v>0</v>
      </c>
      <c r="G827" t="s">
        <v>42</v>
      </c>
      <c r="H827">
        <v>0</v>
      </c>
      <c r="I827" t="s">
        <v>42</v>
      </c>
      <c r="J827" s="13">
        <v>54417</v>
      </c>
      <c r="K827" s="13">
        <v>53685</v>
      </c>
      <c r="L827" s="14">
        <v>108102</v>
      </c>
      <c r="M827" s="13">
        <v>38332</v>
      </c>
    </row>
    <row r="828" spans="1:13" hidden="1">
      <c r="A828">
        <v>6312</v>
      </c>
      <c r="B828">
        <v>35</v>
      </c>
      <c r="C828" t="s">
        <v>857</v>
      </c>
      <c r="D828">
        <v>3502</v>
      </c>
      <c r="E828" t="s">
        <v>859</v>
      </c>
      <c r="F828">
        <v>0</v>
      </c>
      <c r="G828" t="s">
        <v>42</v>
      </c>
      <c r="H828">
        <v>0</v>
      </c>
      <c r="I828" t="s">
        <v>42</v>
      </c>
      <c r="J828" s="13">
        <v>12329</v>
      </c>
      <c r="K828" s="13">
        <v>12296</v>
      </c>
      <c r="L828" s="14">
        <v>24625</v>
      </c>
      <c r="M828" s="13">
        <v>7810</v>
      </c>
    </row>
    <row r="829" spans="1:13" hidden="1">
      <c r="A829">
        <v>6312</v>
      </c>
      <c r="B829">
        <v>35</v>
      </c>
      <c r="C829" t="s">
        <v>857</v>
      </c>
      <c r="D829">
        <v>3503</v>
      </c>
      <c r="E829" t="s">
        <v>860</v>
      </c>
      <c r="F829">
        <v>0</v>
      </c>
      <c r="G829" t="s">
        <v>42</v>
      </c>
      <c r="H829">
        <v>0</v>
      </c>
      <c r="I829" t="s">
        <v>42</v>
      </c>
      <c r="J829" s="13">
        <v>30996</v>
      </c>
      <c r="K829" s="13">
        <v>30479</v>
      </c>
      <c r="L829" s="14">
        <v>61475</v>
      </c>
      <c r="M829" s="13">
        <v>19532</v>
      </c>
    </row>
    <row r="830" spans="1:13" hidden="1">
      <c r="A830">
        <v>6312</v>
      </c>
      <c r="B830">
        <v>35</v>
      </c>
      <c r="C830" t="s">
        <v>857</v>
      </c>
      <c r="D830">
        <v>3504</v>
      </c>
      <c r="E830" t="s">
        <v>861</v>
      </c>
      <c r="F830">
        <v>0</v>
      </c>
      <c r="G830" t="s">
        <v>42</v>
      </c>
      <c r="H830">
        <v>0</v>
      </c>
      <c r="I830" t="s">
        <v>42</v>
      </c>
      <c r="J830" s="13">
        <v>31071</v>
      </c>
      <c r="K830" s="13">
        <v>30941</v>
      </c>
      <c r="L830" s="14">
        <v>62012</v>
      </c>
      <c r="M830" s="13">
        <v>19019</v>
      </c>
    </row>
    <row r="831" spans="1:13" hidden="1">
      <c r="A831">
        <v>6312</v>
      </c>
      <c r="B831">
        <v>35</v>
      </c>
      <c r="C831" t="s">
        <v>857</v>
      </c>
      <c r="D831">
        <v>3505</v>
      </c>
      <c r="E831" t="s">
        <v>862</v>
      </c>
      <c r="F831">
        <v>0</v>
      </c>
      <c r="G831" t="s">
        <v>42</v>
      </c>
      <c r="H831">
        <v>0</v>
      </c>
      <c r="I831" t="s">
        <v>42</v>
      </c>
      <c r="J831" s="13">
        <v>15973</v>
      </c>
      <c r="K831" s="13">
        <v>16002</v>
      </c>
      <c r="L831" s="14">
        <v>31975</v>
      </c>
      <c r="M831" s="13">
        <v>9993</v>
      </c>
    </row>
    <row r="832" spans="1:13" hidden="1">
      <c r="A832">
        <v>6312</v>
      </c>
      <c r="B832">
        <v>35</v>
      </c>
      <c r="C832" t="s">
        <v>857</v>
      </c>
      <c r="D832">
        <v>3506</v>
      </c>
      <c r="E832" t="s">
        <v>863</v>
      </c>
      <c r="F832">
        <v>0</v>
      </c>
      <c r="G832" t="s">
        <v>42</v>
      </c>
      <c r="H832">
        <v>0</v>
      </c>
      <c r="I832" t="s">
        <v>42</v>
      </c>
      <c r="J832" s="13">
        <v>25769</v>
      </c>
      <c r="K832" s="13">
        <v>25742</v>
      </c>
      <c r="L832" s="14">
        <v>51511</v>
      </c>
      <c r="M832" s="13">
        <v>14271</v>
      </c>
    </row>
    <row r="833" spans="1:13" hidden="1">
      <c r="A833">
        <v>6312</v>
      </c>
      <c r="B833">
        <v>35</v>
      </c>
      <c r="C833" t="s">
        <v>857</v>
      </c>
      <c r="D833">
        <v>3507</v>
      </c>
      <c r="E833" t="s">
        <v>864</v>
      </c>
      <c r="F833">
        <v>0</v>
      </c>
      <c r="G833" t="s">
        <v>42</v>
      </c>
      <c r="H833">
        <v>0</v>
      </c>
      <c r="I833" t="s">
        <v>42</v>
      </c>
      <c r="J833" s="13">
        <v>10296</v>
      </c>
      <c r="K833" s="13">
        <v>10420</v>
      </c>
      <c r="L833" s="14">
        <v>20716</v>
      </c>
      <c r="M833" s="13">
        <v>5407</v>
      </c>
    </row>
    <row r="834" spans="1:13" hidden="1">
      <c r="A834">
        <v>6312</v>
      </c>
      <c r="B834">
        <v>35</v>
      </c>
      <c r="C834" t="s">
        <v>857</v>
      </c>
      <c r="D834">
        <v>3508</v>
      </c>
      <c r="E834" t="s">
        <v>865</v>
      </c>
      <c r="F834">
        <v>0</v>
      </c>
      <c r="G834" t="s">
        <v>42</v>
      </c>
      <c r="H834">
        <v>0</v>
      </c>
      <c r="I834" t="s">
        <v>42</v>
      </c>
      <c r="J834" s="13">
        <v>44491</v>
      </c>
      <c r="K834" s="13">
        <v>44771</v>
      </c>
      <c r="L834" s="14">
        <v>89262</v>
      </c>
      <c r="M834" s="13">
        <v>28249</v>
      </c>
    </row>
    <row r="835" spans="1:13" hidden="1">
      <c r="A835">
        <v>6312</v>
      </c>
      <c r="B835">
        <v>35</v>
      </c>
      <c r="C835" t="s">
        <v>857</v>
      </c>
      <c r="D835">
        <v>3509</v>
      </c>
      <c r="E835" t="s">
        <v>866</v>
      </c>
      <c r="F835">
        <v>0</v>
      </c>
      <c r="G835" t="s">
        <v>42</v>
      </c>
      <c r="H835">
        <v>0</v>
      </c>
      <c r="I835" t="s">
        <v>42</v>
      </c>
      <c r="J835" s="13">
        <v>15181</v>
      </c>
      <c r="K835" s="13">
        <v>15252</v>
      </c>
      <c r="L835" s="14">
        <v>30433</v>
      </c>
      <c r="M835" s="13">
        <v>10206</v>
      </c>
    </row>
    <row r="836" spans="1:13" hidden="1">
      <c r="A836">
        <v>6312</v>
      </c>
      <c r="B836">
        <v>35</v>
      </c>
      <c r="C836" t="s">
        <v>857</v>
      </c>
      <c r="D836">
        <v>3591</v>
      </c>
      <c r="E836" t="s">
        <v>867</v>
      </c>
      <c r="F836">
        <v>0</v>
      </c>
      <c r="G836" t="s">
        <v>42</v>
      </c>
      <c r="H836">
        <v>0</v>
      </c>
      <c r="I836" t="s">
        <v>42</v>
      </c>
      <c r="J836" s="13">
        <v>1903</v>
      </c>
      <c r="K836" s="13">
        <v>1987</v>
      </c>
      <c r="L836" s="14">
        <v>3890</v>
      </c>
      <c r="M836" s="13">
        <v>2204</v>
      </c>
    </row>
    <row r="837" spans="1:13" hidden="1">
      <c r="A837">
        <v>6312</v>
      </c>
      <c r="B837">
        <v>35</v>
      </c>
      <c r="C837" t="s">
        <v>857</v>
      </c>
      <c r="D837">
        <v>3592</v>
      </c>
      <c r="E837" t="s">
        <v>868</v>
      </c>
      <c r="F837">
        <v>0</v>
      </c>
      <c r="G837" t="s">
        <v>42</v>
      </c>
      <c r="H837">
        <v>0</v>
      </c>
      <c r="I837" t="s">
        <v>42</v>
      </c>
      <c r="J837" s="13">
        <v>1435</v>
      </c>
      <c r="K837" s="13">
        <v>1529</v>
      </c>
      <c r="L837" s="14">
        <v>2964</v>
      </c>
      <c r="M837" s="13">
        <v>1083</v>
      </c>
    </row>
    <row r="838" spans="1:13" hidden="1">
      <c r="A838">
        <v>6312</v>
      </c>
      <c r="B838">
        <v>35</v>
      </c>
      <c r="C838" t="s">
        <v>857</v>
      </c>
      <c r="D838">
        <v>3593</v>
      </c>
      <c r="E838" t="s">
        <v>869</v>
      </c>
      <c r="F838">
        <v>0</v>
      </c>
      <c r="G838" t="s">
        <v>42</v>
      </c>
      <c r="H838">
        <v>0</v>
      </c>
      <c r="I838" t="s">
        <v>42</v>
      </c>
      <c r="J838" s="13">
        <v>2206</v>
      </c>
      <c r="K838" s="13">
        <v>2299</v>
      </c>
      <c r="L838" s="14">
        <v>4505</v>
      </c>
      <c r="M838" s="13">
        <v>1608</v>
      </c>
    </row>
    <row r="839" spans="1:13" hidden="1">
      <c r="A839">
        <v>6312</v>
      </c>
      <c r="B839">
        <v>35</v>
      </c>
      <c r="C839" t="s">
        <v>857</v>
      </c>
      <c r="D839">
        <v>3594</v>
      </c>
      <c r="E839" t="s">
        <v>870</v>
      </c>
      <c r="F839">
        <v>0</v>
      </c>
      <c r="G839" t="s">
        <v>42</v>
      </c>
      <c r="H839">
        <v>0</v>
      </c>
      <c r="I839" t="s">
        <v>42</v>
      </c>
      <c r="J839" s="13">
        <v>2322</v>
      </c>
      <c r="K839" s="13">
        <v>2429</v>
      </c>
      <c r="L839" s="14">
        <v>4751</v>
      </c>
      <c r="M839" s="13">
        <v>1842</v>
      </c>
    </row>
    <row r="840" spans="1:13" hidden="1">
      <c r="A840">
        <v>6312</v>
      </c>
      <c r="B840">
        <v>35</v>
      </c>
      <c r="C840" t="s">
        <v>857</v>
      </c>
      <c r="D840">
        <v>3595</v>
      </c>
      <c r="E840" t="s">
        <v>871</v>
      </c>
      <c r="F840">
        <v>0</v>
      </c>
      <c r="G840" t="s">
        <v>42</v>
      </c>
      <c r="H840">
        <v>0</v>
      </c>
      <c r="I840" t="s">
        <v>42</v>
      </c>
      <c r="J840" s="13">
        <v>1511</v>
      </c>
      <c r="K840" s="13">
        <v>1563</v>
      </c>
      <c r="L840" s="14">
        <v>3074</v>
      </c>
      <c r="M840" s="13">
        <v>1209</v>
      </c>
    </row>
    <row r="841" spans="1:13" hidden="1">
      <c r="A841">
        <v>6312</v>
      </c>
      <c r="B841">
        <v>35</v>
      </c>
      <c r="C841" t="s">
        <v>857</v>
      </c>
      <c r="D841">
        <v>3596</v>
      </c>
      <c r="E841" t="s">
        <v>872</v>
      </c>
      <c r="F841">
        <v>0</v>
      </c>
      <c r="G841" t="s">
        <v>42</v>
      </c>
      <c r="H841">
        <v>0</v>
      </c>
      <c r="I841" t="s">
        <v>42</v>
      </c>
      <c r="J841" s="13">
        <v>1901</v>
      </c>
      <c r="K841" s="13">
        <v>1956</v>
      </c>
      <c r="L841" s="14">
        <v>3857</v>
      </c>
      <c r="M841" s="13">
        <v>1547</v>
      </c>
    </row>
    <row r="842" spans="1:13" hidden="1">
      <c r="A842">
        <v>6312</v>
      </c>
      <c r="B842">
        <v>35</v>
      </c>
      <c r="C842" t="s">
        <v>857</v>
      </c>
      <c r="D842">
        <v>3597</v>
      </c>
      <c r="E842" t="s">
        <v>873</v>
      </c>
      <c r="F842">
        <v>0</v>
      </c>
      <c r="G842" t="s">
        <v>42</v>
      </c>
      <c r="H842">
        <v>0</v>
      </c>
      <c r="I842" t="s">
        <v>42</v>
      </c>
      <c r="J842" s="13">
        <v>2370</v>
      </c>
      <c r="K842" s="13">
        <v>2476</v>
      </c>
      <c r="L842" s="14">
        <v>4846</v>
      </c>
      <c r="M842" s="13">
        <v>2162</v>
      </c>
    </row>
    <row r="843" spans="1:13" hidden="1">
      <c r="A843">
        <v>6312</v>
      </c>
      <c r="B843">
        <v>35</v>
      </c>
      <c r="C843" t="s">
        <v>857</v>
      </c>
      <c r="D843">
        <v>3598</v>
      </c>
      <c r="E843" t="s">
        <v>874</v>
      </c>
      <c r="F843">
        <v>0</v>
      </c>
      <c r="G843" t="s">
        <v>42</v>
      </c>
      <c r="H843">
        <v>0</v>
      </c>
      <c r="I843" t="s">
        <v>42</v>
      </c>
      <c r="J843" s="13">
        <v>3047</v>
      </c>
      <c r="K843" s="13">
        <v>3223</v>
      </c>
      <c r="L843" s="14">
        <v>6270</v>
      </c>
      <c r="M843" s="13">
        <v>2094</v>
      </c>
    </row>
    <row r="844" spans="1:13" hidden="1">
      <c r="A844">
        <v>6312</v>
      </c>
      <c r="B844">
        <v>35</v>
      </c>
      <c r="C844" t="s">
        <v>857</v>
      </c>
      <c r="D844">
        <v>3599</v>
      </c>
      <c r="E844" t="s">
        <v>875</v>
      </c>
      <c r="F844">
        <v>0</v>
      </c>
      <c r="G844" t="s">
        <v>42</v>
      </c>
      <c r="H844">
        <v>0</v>
      </c>
      <c r="I844" t="s">
        <v>42</v>
      </c>
      <c r="J844" s="13">
        <v>9798</v>
      </c>
      <c r="K844" s="13">
        <v>10434</v>
      </c>
      <c r="L844" s="14">
        <v>20232</v>
      </c>
      <c r="M844" s="13">
        <v>9098</v>
      </c>
    </row>
    <row r="845" spans="1:13" hidden="1">
      <c r="A845">
        <v>6312</v>
      </c>
      <c r="B845">
        <v>36</v>
      </c>
      <c r="C845" t="s">
        <v>876</v>
      </c>
      <c r="D845">
        <v>0</v>
      </c>
      <c r="E845" t="s">
        <v>42</v>
      </c>
      <c r="F845">
        <v>0</v>
      </c>
      <c r="G845" t="s">
        <v>42</v>
      </c>
      <c r="H845">
        <v>0</v>
      </c>
      <c r="I845" t="s">
        <v>42</v>
      </c>
      <c r="J845" s="13">
        <v>556045</v>
      </c>
      <c r="K845" s="13">
        <v>568879</v>
      </c>
      <c r="L845" s="14">
        <v>1124924</v>
      </c>
      <c r="M845" s="13">
        <v>400583</v>
      </c>
    </row>
    <row r="846" spans="1:13" hidden="1">
      <c r="A846">
        <v>6312</v>
      </c>
      <c r="B846">
        <v>36</v>
      </c>
      <c r="C846" t="s">
        <v>876</v>
      </c>
      <c r="D846">
        <v>3601</v>
      </c>
      <c r="E846" t="s">
        <v>877</v>
      </c>
      <c r="F846">
        <v>0</v>
      </c>
      <c r="G846" t="s">
        <v>42</v>
      </c>
      <c r="H846">
        <v>0</v>
      </c>
      <c r="I846" t="s">
        <v>42</v>
      </c>
      <c r="J846" s="13">
        <v>66973</v>
      </c>
      <c r="K846" s="13">
        <v>69912</v>
      </c>
      <c r="L846" s="14">
        <v>136885</v>
      </c>
      <c r="M846" s="13">
        <v>53889</v>
      </c>
    </row>
    <row r="847" spans="1:13" hidden="1">
      <c r="A847">
        <v>6312</v>
      </c>
      <c r="B847">
        <v>36</v>
      </c>
      <c r="C847" t="s">
        <v>876</v>
      </c>
      <c r="D847">
        <v>3602</v>
      </c>
      <c r="E847" t="s">
        <v>878</v>
      </c>
      <c r="F847">
        <v>0</v>
      </c>
      <c r="G847" t="s">
        <v>42</v>
      </c>
      <c r="H847">
        <v>0</v>
      </c>
      <c r="I847" t="s">
        <v>42</v>
      </c>
      <c r="J847" s="13">
        <v>20905</v>
      </c>
      <c r="K847" s="13">
        <v>21365</v>
      </c>
      <c r="L847" s="14">
        <v>42270</v>
      </c>
      <c r="M847" s="13">
        <v>14558</v>
      </c>
    </row>
    <row r="848" spans="1:13" hidden="1">
      <c r="A848">
        <v>6312</v>
      </c>
      <c r="B848">
        <v>36</v>
      </c>
      <c r="C848" t="s">
        <v>876</v>
      </c>
      <c r="D848">
        <v>3603</v>
      </c>
      <c r="E848" t="s">
        <v>879</v>
      </c>
      <c r="F848">
        <v>0</v>
      </c>
      <c r="G848" t="s">
        <v>42</v>
      </c>
      <c r="H848">
        <v>0</v>
      </c>
      <c r="I848" t="s">
        <v>42</v>
      </c>
      <c r="J848" s="13">
        <v>23938</v>
      </c>
      <c r="K848" s="13">
        <v>24336</v>
      </c>
      <c r="L848" s="14">
        <v>48274</v>
      </c>
      <c r="M848" s="13">
        <v>17836</v>
      </c>
    </row>
    <row r="849" spans="1:13" hidden="1">
      <c r="A849">
        <v>6312</v>
      </c>
      <c r="B849">
        <v>36</v>
      </c>
      <c r="C849" t="s">
        <v>876</v>
      </c>
      <c r="D849">
        <v>3604</v>
      </c>
      <c r="E849" t="s">
        <v>880</v>
      </c>
      <c r="F849">
        <v>0</v>
      </c>
      <c r="G849" t="s">
        <v>42</v>
      </c>
      <c r="H849">
        <v>0</v>
      </c>
      <c r="I849" t="s">
        <v>42</v>
      </c>
      <c r="J849" s="13">
        <v>42556</v>
      </c>
      <c r="K849" s="13">
        <v>42899</v>
      </c>
      <c r="L849" s="14">
        <v>85455</v>
      </c>
      <c r="M849" s="13">
        <v>24976</v>
      </c>
    </row>
    <row r="850" spans="1:13" hidden="1">
      <c r="A850">
        <v>6312</v>
      </c>
      <c r="B850">
        <v>36</v>
      </c>
      <c r="C850" t="s">
        <v>876</v>
      </c>
      <c r="D850">
        <v>3605</v>
      </c>
      <c r="E850" t="s">
        <v>881</v>
      </c>
      <c r="F850">
        <v>0</v>
      </c>
      <c r="G850" t="s">
        <v>42</v>
      </c>
      <c r="H850">
        <v>0</v>
      </c>
      <c r="I850" t="s">
        <v>42</v>
      </c>
      <c r="J850" s="13">
        <v>46669</v>
      </c>
      <c r="K850" s="13">
        <v>46333</v>
      </c>
      <c r="L850" s="14">
        <v>93002</v>
      </c>
      <c r="M850" s="13">
        <v>29387</v>
      </c>
    </row>
    <row r="851" spans="1:13" hidden="1">
      <c r="A851">
        <v>6312</v>
      </c>
      <c r="B851">
        <v>36</v>
      </c>
      <c r="C851" t="s">
        <v>876</v>
      </c>
      <c r="D851">
        <v>3606</v>
      </c>
      <c r="E851" t="s">
        <v>882</v>
      </c>
      <c r="F851">
        <v>0</v>
      </c>
      <c r="G851" t="s">
        <v>42</v>
      </c>
      <c r="H851">
        <v>0</v>
      </c>
      <c r="I851" t="s">
        <v>42</v>
      </c>
      <c r="J851" s="13">
        <v>33183</v>
      </c>
      <c r="K851" s="13">
        <v>35138</v>
      </c>
      <c r="L851" s="14">
        <v>68321</v>
      </c>
      <c r="M851" s="13">
        <v>24667</v>
      </c>
    </row>
    <row r="852" spans="1:13" hidden="1">
      <c r="A852">
        <v>6312</v>
      </c>
      <c r="B852">
        <v>36</v>
      </c>
      <c r="C852" t="s">
        <v>876</v>
      </c>
      <c r="D852">
        <v>3607</v>
      </c>
      <c r="E852" t="s">
        <v>883</v>
      </c>
      <c r="F852">
        <v>0</v>
      </c>
      <c r="G852" t="s">
        <v>42</v>
      </c>
      <c r="H852">
        <v>0</v>
      </c>
      <c r="I852" t="s">
        <v>42</v>
      </c>
      <c r="J852" s="13">
        <v>20128</v>
      </c>
      <c r="K852" s="13">
        <v>20574</v>
      </c>
      <c r="L852" s="14">
        <v>40702</v>
      </c>
      <c r="M852" s="13">
        <v>13399</v>
      </c>
    </row>
    <row r="853" spans="1:13" hidden="1">
      <c r="A853">
        <v>6312</v>
      </c>
      <c r="B853">
        <v>36</v>
      </c>
      <c r="C853" t="s">
        <v>876</v>
      </c>
      <c r="D853">
        <v>3608</v>
      </c>
      <c r="E853" t="s">
        <v>884</v>
      </c>
      <c r="F853">
        <v>0</v>
      </c>
      <c r="G853" t="s">
        <v>42</v>
      </c>
      <c r="H853">
        <v>0</v>
      </c>
      <c r="I853" t="s">
        <v>42</v>
      </c>
      <c r="J853" s="13">
        <v>16433</v>
      </c>
      <c r="K853" s="13">
        <v>16210</v>
      </c>
      <c r="L853" s="14">
        <v>32643</v>
      </c>
      <c r="M853" s="13">
        <v>11481</v>
      </c>
    </row>
    <row r="854" spans="1:13" hidden="1">
      <c r="A854">
        <v>6312</v>
      </c>
      <c r="B854">
        <v>36</v>
      </c>
      <c r="C854" t="s">
        <v>876</v>
      </c>
      <c r="D854">
        <v>3609</v>
      </c>
      <c r="E854" t="s">
        <v>885</v>
      </c>
      <c r="F854">
        <v>0</v>
      </c>
      <c r="G854" t="s">
        <v>42</v>
      </c>
      <c r="H854">
        <v>0</v>
      </c>
      <c r="I854" t="s">
        <v>42</v>
      </c>
      <c r="J854" s="13">
        <v>33070</v>
      </c>
      <c r="K854" s="13">
        <v>32451</v>
      </c>
      <c r="L854" s="14">
        <v>65521</v>
      </c>
      <c r="M854" s="13">
        <v>23676</v>
      </c>
    </row>
    <row r="855" spans="1:13" hidden="1">
      <c r="A855">
        <v>6312</v>
      </c>
      <c r="B855">
        <v>36</v>
      </c>
      <c r="C855" t="s">
        <v>876</v>
      </c>
      <c r="D855">
        <v>3610</v>
      </c>
      <c r="E855" t="s">
        <v>886</v>
      </c>
      <c r="F855">
        <v>0</v>
      </c>
      <c r="G855" t="s">
        <v>42</v>
      </c>
      <c r="H855">
        <v>0</v>
      </c>
      <c r="I855" t="s">
        <v>42</v>
      </c>
      <c r="J855" s="13">
        <v>53664</v>
      </c>
      <c r="K855" s="13">
        <v>55127</v>
      </c>
      <c r="L855" s="14">
        <v>108791</v>
      </c>
      <c r="M855" s="13">
        <v>35086</v>
      </c>
    </row>
    <row r="856" spans="1:13" hidden="1">
      <c r="A856">
        <v>6312</v>
      </c>
      <c r="B856">
        <v>36</v>
      </c>
      <c r="C856" t="s">
        <v>876</v>
      </c>
      <c r="D856">
        <v>3611</v>
      </c>
      <c r="E856" t="s">
        <v>887</v>
      </c>
      <c r="F856">
        <v>0</v>
      </c>
      <c r="G856" t="s">
        <v>42</v>
      </c>
      <c r="H856">
        <v>0</v>
      </c>
      <c r="I856" t="s">
        <v>42</v>
      </c>
      <c r="J856" s="13">
        <v>20393</v>
      </c>
      <c r="K856" s="13">
        <v>20716</v>
      </c>
      <c r="L856" s="14">
        <v>41109</v>
      </c>
      <c r="M856" s="13">
        <v>11591</v>
      </c>
    </row>
    <row r="857" spans="1:13" hidden="1">
      <c r="A857">
        <v>6312</v>
      </c>
      <c r="B857">
        <v>36</v>
      </c>
      <c r="C857" t="s">
        <v>876</v>
      </c>
      <c r="D857">
        <v>3612</v>
      </c>
      <c r="E857" t="s">
        <v>888</v>
      </c>
      <c r="F857">
        <v>0</v>
      </c>
      <c r="G857" t="s">
        <v>42</v>
      </c>
      <c r="H857">
        <v>0</v>
      </c>
      <c r="I857" t="s">
        <v>42</v>
      </c>
      <c r="J857" s="13">
        <v>36357</v>
      </c>
      <c r="K857" s="13">
        <v>36448</v>
      </c>
      <c r="L857" s="14">
        <v>72805</v>
      </c>
      <c r="M857" s="13">
        <v>24951</v>
      </c>
    </row>
    <row r="858" spans="1:13" hidden="1">
      <c r="A858">
        <v>6312</v>
      </c>
      <c r="B858">
        <v>36</v>
      </c>
      <c r="C858" t="s">
        <v>876</v>
      </c>
      <c r="D858">
        <v>3613</v>
      </c>
      <c r="E858" t="s">
        <v>889</v>
      </c>
      <c r="F858">
        <v>0</v>
      </c>
      <c r="G858" t="s">
        <v>42</v>
      </c>
      <c r="H858">
        <v>0</v>
      </c>
      <c r="I858" t="s">
        <v>42</v>
      </c>
      <c r="J858" s="13">
        <v>20337</v>
      </c>
      <c r="K858" s="13">
        <v>20596</v>
      </c>
      <c r="L858" s="14">
        <v>40933</v>
      </c>
      <c r="M858" s="13">
        <v>13892</v>
      </c>
    </row>
    <row r="859" spans="1:13" hidden="1">
      <c r="A859">
        <v>6312</v>
      </c>
      <c r="B859">
        <v>36</v>
      </c>
      <c r="C859" t="s">
        <v>876</v>
      </c>
      <c r="D859">
        <v>3614</v>
      </c>
      <c r="E859" t="s">
        <v>890</v>
      </c>
      <c r="F859">
        <v>0</v>
      </c>
      <c r="G859" t="s">
        <v>42</v>
      </c>
      <c r="H859">
        <v>0</v>
      </c>
      <c r="I859" t="s">
        <v>42</v>
      </c>
      <c r="J859" s="13">
        <v>15655</v>
      </c>
      <c r="K859" s="13">
        <v>15270</v>
      </c>
      <c r="L859" s="14">
        <v>30925</v>
      </c>
      <c r="M859" s="13">
        <v>11996</v>
      </c>
    </row>
    <row r="860" spans="1:13" hidden="1">
      <c r="A860">
        <v>6312</v>
      </c>
      <c r="B860">
        <v>36</v>
      </c>
      <c r="C860" t="s">
        <v>876</v>
      </c>
      <c r="D860">
        <v>3615</v>
      </c>
      <c r="E860" t="s">
        <v>891</v>
      </c>
      <c r="F860">
        <v>0</v>
      </c>
      <c r="G860" t="s">
        <v>42</v>
      </c>
      <c r="H860">
        <v>0</v>
      </c>
      <c r="I860" t="s">
        <v>42</v>
      </c>
      <c r="J860" s="13">
        <v>12842</v>
      </c>
      <c r="K860" s="13">
        <v>13135</v>
      </c>
      <c r="L860" s="14">
        <v>25977</v>
      </c>
      <c r="M860" s="13">
        <v>8428</v>
      </c>
    </row>
    <row r="861" spans="1:13" hidden="1">
      <c r="A861">
        <v>6312</v>
      </c>
      <c r="B861">
        <v>36</v>
      </c>
      <c r="C861" t="s">
        <v>876</v>
      </c>
      <c r="D861">
        <v>3616</v>
      </c>
      <c r="E861" t="s">
        <v>892</v>
      </c>
      <c r="F861">
        <v>0</v>
      </c>
      <c r="G861" t="s">
        <v>42</v>
      </c>
      <c r="H861">
        <v>0</v>
      </c>
      <c r="I861" t="s">
        <v>42</v>
      </c>
      <c r="J861" s="13">
        <v>7886</v>
      </c>
      <c r="K861" s="13">
        <v>7649</v>
      </c>
      <c r="L861" s="14">
        <v>15535</v>
      </c>
      <c r="M861" s="13">
        <v>5631</v>
      </c>
    </row>
    <row r="862" spans="1:13" hidden="1">
      <c r="A862">
        <v>6312</v>
      </c>
      <c r="B862">
        <v>36</v>
      </c>
      <c r="C862" t="s">
        <v>876</v>
      </c>
      <c r="D862">
        <v>3676</v>
      </c>
      <c r="E862" t="s">
        <v>893</v>
      </c>
      <c r="F862">
        <v>0</v>
      </c>
      <c r="G862" t="s">
        <v>42</v>
      </c>
      <c r="H862">
        <v>0</v>
      </c>
      <c r="I862" t="s">
        <v>42</v>
      </c>
      <c r="J862" s="13">
        <v>7760</v>
      </c>
      <c r="K862" s="13">
        <v>7702</v>
      </c>
      <c r="L862" s="14">
        <v>15462</v>
      </c>
      <c r="M862" s="13">
        <v>4582</v>
      </c>
    </row>
    <row r="863" spans="1:13" hidden="1">
      <c r="A863">
        <v>6312</v>
      </c>
      <c r="B863">
        <v>36</v>
      </c>
      <c r="C863" t="s">
        <v>876</v>
      </c>
      <c r="D863">
        <v>3677</v>
      </c>
      <c r="E863" t="s">
        <v>894</v>
      </c>
      <c r="F863">
        <v>0</v>
      </c>
      <c r="G863" t="s">
        <v>42</v>
      </c>
      <c r="H863">
        <v>0</v>
      </c>
      <c r="I863" t="s">
        <v>42</v>
      </c>
      <c r="J863" s="13">
        <v>7698</v>
      </c>
      <c r="K863" s="13">
        <v>7827</v>
      </c>
      <c r="L863" s="14">
        <v>15525</v>
      </c>
      <c r="M863" s="13">
        <v>4496</v>
      </c>
    </row>
    <row r="864" spans="1:13" hidden="1">
      <c r="A864">
        <v>6312</v>
      </c>
      <c r="B864">
        <v>36</v>
      </c>
      <c r="C864" t="s">
        <v>876</v>
      </c>
      <c r="D864">
        <v>3680</v>
      </c>
      <c r="E864" t="s">
        <v>895</v>
      </c>
      <c r="F864">
        <v>0</v>
      </c>
      <c r="G864" t="s">
        <v>42</v>
      </c>
      <c r="H864">
        <v>0</v>
      </c>
      <c r="I864" t="s">
        <v>42</v>
      </c>
      <c r="J864" s="13">
        <v>2024</v>
      </c>
      <c r="K864" s="13">
        <v>2218</v>
      </c>
      <c r="L864" s="14">
        <v>4242</v>
      </c>
      <c r="M864" s="13">
        <v>1428</v>
      </c>
    </row>
    <row r="865" spans="1:13" hidden="1">
      <c r="A865">
        <v>6312</v>
      </c>
      <c r="B865">
        <v>36</v>
      </c>
      <c r="C865" t="s">
        <v>876</v>
      </c>
      <c r="D865">
        <v>3681</v>
      </c>
      <c r="E865" t="s">
        <v>896</v>
      </c>
      <c r="F865">
        <v>0</v>
      </c>
      <c r="G865" t="s">
        <v>42</v>
      </c>
      <c r="H865">
        <v>0</v>
      </c>
      <c r="I865" t="s">
        <v>42</v>
      </c>
      <c r="J865" s="13">
        <v>4088</v>
      </c>
      <c r="K865" s="13">
        <v>4538</v>
      </c>
      <c r="L865" s="14">
        <v>8626</v>
      </c>
      <c r="M865" s="13">
        <v>4508</v>
      </c>
    </row>
    <row r="866" spans="1:13" hidden="1">
      <c r="A866">
        <v>6312</v>
      </c>
      <c r="B866">
        <v>36</v>
      </c>
      <c r="C866" t="s">
        <v>876</v>
      </c>
      <c r="D866">
        <v>3682</v>
      </c>
      <c r="E866" t="s">
        <v>897</v>
      </c>
      <c r="F866">
        <v>0</v>
      </c>
      <c r="G866" t="s">
        <v>42</v>
      </c>
      <c r="H866">
        <v>0</v>
      </c>
      <c r="I866" t="s">
        <v>42</v>
      </c>
      <c r="J866" s="13">
        <v>5263</v>
      </c>
      <c r="K866" s="13">
        <v>5629</v>
      </c>
      <c r="L866" s="14">
        <v>10892</v>
      </c>
      <c r="M866" s="13">
        <v>3278</v>
      </c>
    </row>
    <row r="867" spans="1:13" hidden="1">
      <c r="A867">
        <v>6312</v>
      </c>
      <c r="B867">
        <v>36</v>
      </c>
      <c r="C867" t="s">
        <v>876</v>
      </c>
      <c r="D867">
        <v>3683</v>
      </c>
      <c r="E867" t="s">
        <v>898</v>
      </c>
      <c r="F867">
        <v>0</v>
      </c>
      <c r="G867" t="s">
        <v>42</v>
      </c>
      <c r="H867">
        <v>0</v>
      </c>
      <c r="I867" t="s">
        <v>42</v>
      </c>
      <c r="J867" s="13">
        <v>1991</v>
      </c>
      <c r="K867" s="13">
        <v>2076</v>
      </c>
      <c r="L867" s="14">
        <v>4067</v>
      </c>
      <c r="M867" s="13">
        <v>1614</v>
      </c>
    </row>
    <row r="868" spans="1:13" hidden="1">
      <c r="A868">
        <v>6312</v>
      </c>
      <c r="B868">
        <v>36</v>
      </c>
      <c r="C868" t="s">
        <v>876</v>
      </c>
      <c r="D868">
        <v>3684</v>
      </c>
      <c r="E868" t="s">
        <v>899</v>
      </c>
      <c r="F868">
        <v>0</v>
      </c>
      <c r="G868" t="s">
        <v>42</v>
      </c>
      <c r="H868">
        <v>0</v>
      </c>
      <c r="I868" t="s">
        <v>42</v>
      </c>
      <c r="J868" s="13">
        <v>2909</v>
      </c>
      <c r="K868" s="13">
        <v>3343</v>
      </c>
      <c r="L868" s="14">
        <v>6252</v>
      </c>
      <c r="M868" s="13">
        <v>3015</v>
      </c>
    </row>
    <row r="869" spans="1:13" hidden="1">
      <c r="A869">
        <v>6312</v>
      </c>
      <c r="B869">
        <v>36</v>
      </c>
      <c r="C869" t="s">
        <v>876</v>
      </c>
      <c r="D869">
        <v>3685</v>
      </c>
      <c r="E869" t="s">
        <v>900</v>
      </c>
      <c r="F869">
        <v>0</v>
      </c>
      <c r="G869" t="s">
        <v>42</v>
      </c>
      <c r="H869">
        <v>0</v>
      </c>
      <c r="I869" t="s">
        <v>42</v>
      </c>
      <c r="J869" s="13">
        <v>2780</v>
      </c>
      <c r="K869" s="13">
        <v>2855</v>
      </c>
      <c r="L869" s="14">
        <v>5635</v>
      </c>
      <c r="M869" s="13">
        <v>1733</v>
      </c>
    </row>
    <row r="870" spans="1:13" hidden="1">
      <c r="A870">
        <v>6312</v>
      </c>
      <c r="B870">
        <v>36</v>
      </c>
      <c r="C870" t="s">
        <v>876</v>
      </c>
      <c r="D870">
        <v>3686</v>
      </c>
      <c r="E870" t="s">
        <v>901</v>
      </c>
      <c r="F870">
        <v>0</v>
      </c>
      <c r="G870" t="s">
        <v>42</v>
      </c>
      <c r="H870">
        <v>0</v>
      </c>
      <c r="I870" t="s">
        <v>42</v>
      </c>
      <c r="J870" s="13">
        <v>1916</v>
      </c>
      <c r="K870" s="13">
        <v>1926</v>
      </c>
      <c r="L870" s="14">
        <v>3842</v>
      </c>
      <c r="M870" s="13">
        <v>2261</v>
      </c>
    </row>
    <row r="871" spans="1:13" hidden="1">
      <c r="A871">
        <v>6312</v>
      </c>
      <c r="B871">
        <v>36</v>
      </c>
      <c r="C871" t="s">
        <v>876</v>
      </c>
      <c r="D871">
        <v>3687</v>
      </c>
      <c r="E871" t="s">
        <v>902</v>
      </c>
      <c r="F871">
        <v>0</v>
      </c>
      <c r="G871" t="s">
        <v>42</v>
      </c>
      <c r="H871">
        <v>0</v>
      </c>
      <c r="I871" t="s">
        <v>42</v>
      </c>
      <c r="J871" s="13">
        <v>2931</v>
      </c>
      <c r="K871" s="13">
        <v>2980</v>
      </c>
      <c r="L871" s="14">
        <v>5911</v>
      </c>
      <c r="M871" s="13">
        <v>2599</v>
      </c>
    </row>
    <row r="872" spans="1:13" hidden="1">
      <c r="A872">
        <v>6312</v>
      </c>
      <c r="B872">
        <v>36</v>
      </c>
      <c r="C872" t="s">
        <v>876</v>
      </c>
      <c r="D872">
        <v>3688</v>
      </c>
      <c r="E872" t="s">
        <v>903</v>
      </c>
      <c r="F872">
        <v>0</v>
      </c>
      <c r="G872" t="s">
        <v>42</v>
      </c>
      <c r="H872">
        <v>0</v>
      </c>
      <c r="I872" t="s">
        <v>42</v>
      </c>
      <c r="J872" s="13">
        <v>3352</v>
      </c>
      <c r="K872" s="13">
        <v>3625</v>
      </c>
      <c r="L872" s="14">
        <v>6977</v>
      </c>
      <c r="M872" s="13">
        <v>2964</v>
      </c>
    </row>
    <row r="873" spans="1:13" hidden="1">
      <c r="A873">
        <v>6312</v>
      </c>
      <c r="B873">
        <v>36</v>
      </c>
      <c r="C873" t="s">
        <v>876</v>
      </c>
      <c r="D873">
        <v>3689</v>
      </c>
      <c r="E873" t="s">
        <v>904</v>
      </c>
      <c r="F873">
        <v>0</v>
      </c>
      <c r="G873" t="s">
        <v>42</v>
      </c>
      <c r="H873">
        <v>0</v>
      </c>
      <c r="I873" t="s">
        <v>42</v>
      </c>
      <c r="J873" s="13">
        <v>2397</v>
      </c>
      <c r="K873" s="13">
        <v>2518</v>
      </c>
      <c r="L873" s="14">
        <v>4915</v>
      </c>
      <c r="M873" s="13">
        <v>2204</v>
      </c>
    </row>
    <row r="874" spans="1:13" hidden="1">
      <c r="A874">
        <v>6312</v>
      </c>
      <c r="B874">
        <v>36</v>
      </c>
      <c r="C874" t="s">
        <v>876</v>
      </c>
      <c r="D874">
        <v>3690</v>
      </c>
      <c r="E874" t="s">
        <v>905</v>
      </c>
      <c r="F874">
        <v>0</v>
      </c>
      <c r="G874" t="s">
        <v>42</v>
      </c>
      <c r="H874">
        <v>0</v>
      </c>
      <c r="I874" t="s">
        <v>42</v>
      </c>
      <c r="J874">
        <v>986</v>
      </c>
      <c r="K874" s="13">
        <v>1013</v>
      </c>
      <c r="L874" s="14">
        <v>1999</v>
      </c>
      <c r="M874">
        <v>782</v>
      </c>
    </row>
    <row r="875" spans="1:13" hidden="1">
      <c r="A875">
        <v>6312</v>
      </c>
      <c r="B875">
        <v>36</v>
      </c>
      <c r="C875" t="s">
        <v>876</v>
      </c>
      <c r="D875">
        <v>3691</v>
      </c>
      <c r="E875" t="s">
        <v>906</v>
      </c>
      <c r="F875">
        <v>0</v>
      </c>
      <c r="G875" t="s">
        <v>42</v>
      </c>
      <c r="H875">
        <v>0</v>
      </c>
      <c r="I875" t="s">
        <v>42</v>
      </c>
      <c r="J875" s="13">
        <v>1961</v>
      </c>
      <c r="K875" s="13">
        <v>2201</v>
      </c>
      <c r="L875" s="14">
        <v>4162</v>
      </c>
      <c r="M875" s="13">
        <v>2187</v>
      </c>
    </row>
    <row r="876" spans="1:13" hidden="1">
      <c r="A876">
        <v>6312</v>
      </c>
      <c r="B876">
        <v>36</v>
      </c>
      <c r="C876" t="s">
        <v>876</v>
      </c>
      <c r="D876">
        <v>3692</v>
      </c>
      <c r="E876" t="s">
        <v>907</v>
      </c>
      <c r="F876">
        <v>0</v>
      </c>
      <c r="G876" t="s">
        <v>42</v>
      </c>
      <c r="H876">
        <v>0</v>
      </c>
      <c r="I876" t="s">
        <v>42</v>
      </c>
      <c r="J876" s="13">
        <v>4358</v>
      </c>
      <c r="K876" s="13">
        <v>4514</v>
      </c>
      <c r="L876" s="14">
        <v>8872</v>
      </c>
      <c r="M876" s="13">
        <v>4207</v>
      </c>
    </row>
    <row r="877" spans="1:13" hidden="1">
      <c r="A877">
        <v>6312</v>
      </c>
      <c r="B877">
        <v>36</v>
      </c>
      <c r="C877" t="s">
        <v>876</v>
      </c>
      <c r="D877">
        <v>3693</v>
      </c>
      <c r="E877" t="s">
        <v>908</v>
      </c>
      <c r="F877">
        <v>0</v>
      </c>
      <c r="G877" t="s">
        <v>42</v>
      </c>
      <c r="H877">
        <v>0</v>
      </c>
      <c r="I877" t="s">
        <v>42</v>
      </c>
      <c r="J877" s="13">
        <v>3786</v>
      </c>
      <c r="K877" s="13">
        <v>3936</v>
      </c>
      <c r="L877" s="14">
        <v>7722</v>
      </c>
      <c r="M877" s="13">
        <v>2329</v>
      </c>
    </row>
    <row r="878" spans="1:13" hidden="1">
      <c r="A878">
        <v>6312</v>
      </c>
      <c r="B878">
        <v>36</v>
      </c>
      <c r="C878" t="s">
        <v>876</v>
      </c>
      <c r="D878">
        <v>3694</v>
      </c>
      <c r="E878" t="s">
        <v>909</v>
      </c>
      <c r="F878">
        <v>0</v>
      </c>
      <c r="G878" t="s">
        <v>42</v>
      </c>
      <c r="H878">
        <v>0</v>
      </c>
      <c r="I878" t="s">
        <v>42</v>
      </c>
      <c r="J878" s="13">
        <v>1404</v>
      </c>
      <c r="K878" s="13">
        <v>1552</v>
      </c>
      <c r="L878" s="14">
        <v>2956</v>
      </c>
      <c r="M878" s="13">
        <v>1313</v>
      </c>
    </row>
    <row r="879" spans="1:13" hidden="1">
      <c r="A879">
        <v>6312</v>
      </c>
      <c r="B879">
        <v>36</v>
      </c>
      <c r="C879" t="s">
        <v>876</v>
      </c>
      <c r="D879">
        <v>3695</v>
      </c>
      <c r="E879" t="s">
        <v>910</v>
      </c>
      <c r="F879">
        <v>0</v>
      </c>
      <c r="G879" t="s">
        <v>42</v>
      </c>
      <c r="H879">
        <v>0</v>
      </c>
      <c r="I879" t="s">
        <v>42</v>
      </c>
      <c r="J879" s="13">
        <v>2005</v>
      </c>
      <c r="K879" s="13">
        <v>2252</v>
      </c>
      <c r="L879" s="14">
        <v>4257</v>
      </c>
      <c r="M879" s="13">
        <v>1885</v>
      </c>
    </row>
    <row r="880" spans="1:13" hidden="1">
      <c r="A880">
        <v>6312</v>
      </c>
      <c r="B880">
        <v>36</v>
      </c>
      <c r="C880" t="s">
        <v>876</v>
      </c>
      <c r="D880">
        <v>3696</v>
      </c>
      <c r="E880" t="s">
        <v>911</v>
      </c>
      <c r="F880">
        <v>0</v>
      </c>
      <c r="G880" t="s">
        <v>42</v>
      </c>
      <c r="H880">
        <v>0</v>
      </c>
      <c r="I880" t="s">
        <v>42</v>
      </c>
      <c r="J880" s="13">
        <v>3818</v>
      </c>
      <c r="K880" s="13">
        <v>4211</v>
      </c>
      <c r="L880" s="14">
        <v>8029</v>
      </c>
      <c r="M880" s="13">
        <v>3360</v>
      </c>
    </row>
    <row r="881" spans="1:13" hidden="1">
      <c r="A881">
        <v>6312</v>
      </c>
      <c r="B881">
        <v>36</v>
      </c>
      <c r="C881" t="s">
        <v>876</v>
      </c>
      <c r="D881">
        <v>3697</v>
      </c>
      <c r="E881" t="s">
        <v>912</v>
      </c>
      <c r="F881">
        <v>0</v>
      </c>
      <c r="G881" t="s">
        <v>42</v>
      </c>
      <c r="H881">
        <v>0</v>
      </c>
      <c r="I881" t="s">
        <v>42</v>
      </c>
      <c r="J881" s="13">
        <v>2165</v>
      </c>
      <c r="K881" s="13">
        <v>2419</v>
      </c>
      <c r="L881" s="14">
        <v>4584</v>
      </c>
      <c r="M881" s="13">
        <v>1736</v>
      </c>
    </row>
    <row r="882" spans="1:13" hidden="1">
      <c r="A882">
        <v>6312</v>
      </c>
      <c r="B882">
        <v>36</v>
      </c>
      <c r="C882" t="s">
        <v>876</v>
      </c>
      <c r="D882">
        <v>3698</v>
      </c>
      <c r="E882" t="s">
        <v>913</v>
      </c>
      <c r="F882">
        <v>0</v>
      </c>
      <c r="G882" t="s">
        <v>42</v>
      </c>
      <c r="H882">
        <v>0</v>
      </c>
      <c r="I882" t="s">
        <v>42</v>
      </c>
      <c r="J882" s="13">
        <v>2413</v>
      </c>
      <c r="K882" s="13">
        <v>2535</v>
      </c>
      <c r="L882" s="14">
        <v>4948</v>
      </c>
      <c r="M882" s="13">
        <v>1894</v>
      </c>
    </row>
    <row r="883" spans="1:13" hidden="1">
      <c r="A883">
        <v>6312</v>
      </c>
      <c r="B883">
        <v>36</v>
      </c>
      <c r="C883" t="s">
        <v>876</v>
      </c>
      <c r="D883">
        <v>3699</v>
      </c>
      <c r="E883" t="s">
        <v>914</v>
      </c>
      <c r="F883">
        <v>0</v>
      </c>
      <c r="G883" t="s">
        <v>42</v>
      </c>
      <c r="H883">
        <v>0</v>
      </c>
      <c r="I883" t="s">
        <v>42</v>
      </c>
      <c r="J883" s="13">
        <v>17051</v>
      </c>
      <c r="K883" s="13">
        <v>18850</v>
      </c>
      <c r="L883" s="14">
        <v>35901</v>
      </c>
      <c r="M883" s="13">
        <v>20764</v>
      </c>
    </row>
    <row r="884" spans="1:13" hidden="1">
      <c r="A884">
        <v>6312</v>
      </c>
      <c r="B884">
        <v>37</v>
      </c>
      <c r="C884" t="s">
        <v>915</v>
      </c>
      <c r="D884">
        <v>0</v>
      </c>
      <c r="E884" t="s">
        <v>42</v>
      </c>
      <c r="F884">
        <v>0</v>
      </c>
      <c r="G884" t="s">
        <v>42</v>
      </c>
      <c r="H884">
        <v>0</v>
      </c>
      <c r="I884" t="s">
        <v>42</v>
      </c>
      <c r="J884" s="13">
        <v>187309</v>
      </c>
      <c r="K884" s="13">
        <v>188886</v>
      </c>
      <c r="L884" s="14">
        <v>376195</v>
      </c>
      <c r="M884" s="13">
        <v>120188</v>
      </c>
    </row>
    <row r="885" spans="1:13" hidden="1">
      <c r="A885">
        <v>6312</v>
      </c>
      <c r="B885">
        <v>37</v>
      </c>
      <c r="C885" t="s">
        <v>915</v>
      </c>
      <c r="D885">
        <v>3701</v>
      </c>
      <c r="E885" t="s">
        <v>916</v>
      </c>
      <c r="F885">
        <v>0</v>
      </c>
      <c r="G885" t="s">
        <v>42</v>
      </c>
      <c r="H885">
        <v>0</v>
      </c>
      <c r="I885" t="s">
        <v>42</v>
      </c>
      <c r="J885" s="13">
        <v>48644</v>
      </c>
      <c r="K885" s="13">
        <v>48458</v>
      </c>
      <c r="L885" s="14">
        <v>97102</v>
      </c>
      <c r="M885" s="13">
        <v>30848</v>
      </c>
    </row>
    <row r="886" spans="1:13" hidden="1">
      <c r="A886">
        <v>6312</v>
      </c>
      <c r="B886">
        <v>37</v>
      </c>
      <c r="C886" t="s">
        <v>915</v>
      </c>
      <c r="D886">
        <v>3702</v>
      </c>
      <c r="E886" t="s">
        <v>917</v>
      </c>
      <c r="F886">
        <v>0</v>
      </c>
      <c r="G886" t="s">
        <v>42</v>
      </c>
      <c r="H886">
        <v>0</v>
      </c>
      <c r="I886" t="s">
        <v>42</v>
      </c>
      <c r="J886" s="13">
        <v>19386</v>
      </c>
      <c r="K886" s="13">
        <v>19263</v>
      </c>
      <c r="L886" s="14">
        <v>38649</v>
      </c>
      <c r="M886" s="13">
        <v>11613</v>
      </c>
    </row>
    <row r="887" spans="1:13" hidden="1">
      <c r="A887">
        <v>6312</v>
      </c>
      <c r="B887">
        <v>37</v>
      </c>
      <c r="C887" t="s">
        <v>915</v>
      </c>
      <c r="D887">
        <v>3703</v>
      </c>
      <c r="E887" t="s">
        <v>918</v>
      </c>
      <c r="F887">
        <v>0</v>
      </c>
      <c r="G887" t="s">
        <v>42</v>
      </c>
      <c r="H887">
        <v>0</v>
      </c>
      <c r="I887" t="s">
        <v>42</v>
      </c>
      <c r="J887" s="13">
        <v>22937</v>
      </c>
      <c r="K887" s="13">
        <v>22579</v>
      </c>
      <c r="L887" s="14">
        <v>45516</v>
      </c>
      <c r="M887" s="13">
        <v>13382</v>
      </c>
    </row>
    <row r="888" spans="1:13" hidden="1">
      <c r="A888">
        <v>6312</v>
      </c>
      <c r="B888">
        <v>37</v>
      </c>
      <c r="C888" t="s">
        <v>915</v>
      </c>
      <c r="D888">
        <v>3704</v>
      </c>
      <c r="E888" t="s">
        <v>919</v>
      </c>
      <c r="F888">
        <v>0</v>
      </c>
      <c r="G888" t="s">
        <v>42</v>
      </c>
      <c r="H888">
        <v>0</v>
      </c>
      <c r="I888" t="s">
        <v>42</v>
      </c>
      <c r="J888" s="13">
        <v>9659</v>
      </c>
      <c r="K888" s="13">
        <v>9503</v>
      </c>
      <c r="L888" s="14">
        <v>19162</v>
      </c>
      <c r="M888" s="13">
        <v>6545</v>
      </c>
    </row>
    <row r="889" spans="1:13" hidden="1">
      <c r="A889">
        <v>6312</v>
      </c>
      <c r="B889">
        <v>37</v>
      </c>
      <c r="C889" t="s">
        <v>915</v>
      </c>
      <c r="D889">
        <v>3705</v>
      </c>
      <c r="E889" t="s">
        <v>920</v>
      </c>
      <c r="F889">
        <v>0</v>
      </c>
      <c r="G889" t="s">
        <v>42</v>
      </c>
      <c r="H889">
        <v>0</v>
      </c>
      <c r="I889" t="s">
        <v>42</v>
      </c>
      <c r="J889" s="13">
        <v>17402</v>
      </c>
      <c r="K889" s="13">
        <v>17658</v>
      </c>
      <c r="L889" s="14">
        <v>35060</v>
      </c>
      <c r="M889" s="13">
        <v>10446</v>
      </c>
    </row>
    <row r="890" spans="1:13" hidden="1">
      <c r="A890">
        <v>6312</v>
      </c>
      <c r="B890">
        <v>37</v>
      </c>
      <c r="C890" t="s">
        <v>915</v>
      </c>
      <c r="D890">
        <v>3706</v>
      </c>
      <c r="E890" t="s">
        <v>921</v>
      </c>
      <c r="F890">
        <v>0</v>
      </c>
      <c r="G890" t="s">
        <v>42</v>
      </c>
      <c r="H890">
        <v>0</v>
      </c>
      <c r="I890" t="s">
        <v>42</v>
      </c>
      <c r="J890" s="13">
        <v>21221</v>
      </c>
      <c r="K890" s="13">
        <v>21121</v>
      </c>
      <c r="L890" s="14">
        <v>42342</v>
      </c>
      <c r="M890" s="13">
        <v>10842</v>
      </c>
    </row>
    <row r="891" spans="1:13" hidden="1">
      <c r="A891">
        <v>6312</v>
      </c>
      <c r="B891">
        <v>37</v>
      </c>
      <c r="C891" t="s">
        <v>915</v>
      </c>
      <c r="D891">
        <v>3707</v>
      </c>
      <c r="E891" t="s">
        <v>922</v>
      </c>
      <c r="F891">
        <v>0</v>
      </c>
      <c r="G891" t="s">
        <v>42</v>
      </c>
      <c r="H891">
        <v>0</v>
      </c>
      <c r="I891" t="s">
        <v>42</v>
      </c>
      <c r="J891" s="13">
        <v>16980</v>
      </c>
      <c r="K891" s="13">
        <v>17253</v>
      </c>
      <c r="L891" s="14">
        <v>34233</v>
      </c>
      <c r="M891" s="13">
        <v>9604</v>
      </c>
    </row>
    <row r="892" spans="1:13" hidden="1">
      <c r="A892">
        <v>6312</v>
      </c>
      <c r="B892">
        <v>37</v>
      </c>
      <c r="C892" t="s">
        <v>915</v>
      </c>
      <c r="D892">
        <v>3790</v>
      </c>
      <c r="E892" t="s">
        <v>923</v>
      </c>
      <c r="F892">
        <v>0</v>
      </c>
      <c r="G892" t="s">
        <v>42</v>
      </c>
      <c r="H892">
        <v>0</v>
      </c>
      <c r="I892" t="s">
        <v>42</v>
      </c>
      <c r="J892" s="13">
        <v>2593</v>
      </c>
      <c r="K892" s="13">
        <v>2650</v>
      </c>
      <c r="L892" s="14">
        <v>5243</v>
      </c>
      <c r="M892" s="13">
        <v>1542</v>
      </c>
    </row>
    <row r="893" spans="1:13" hidden="1">
      <c r="A893">
        <v>6312</v>
      </c>
      <c r="B893">
        <v>37</v>
      </c>
      <c r="C893" t="s">
        <v>915</v>
      </c>
      <c r="D893">
        <v>3791</v>
      </c>
      <c r="E893" t="s">
        <v>924</v>
      </c>
      <c r="F893">
        <v>0</v>
      </c>
      <c r="G893" t="s">
        <v>42</v>
      </c>
      <c r="H893">
        <v>0</v>
      </c>
      <c r="I893" t="s">
        <v>42</v>
      </c>
      <c r="J893" s="13">
        <v>3019</v>
      </c>
      <c r="K893" s="13">
        <v>3037</v>
      </c>
      <c r="L893" s="14">
        <v>6056</v>
      </c>
      <c r="M893" s="13">
        <v>2144</v>
      </c>
    </row>
    <row r="894" spans="1:13" hidden="1">
      <c r="A894">
        <v>6312</v>
      </c>
      <c r="B894">
        <v>37</v>
      </c>
      <c r="C894" t="s">
        <v>915</v>
      </c>
      <c r="D894">
        <v>3792</v>
      </c>
      <c r="E894" t="s">
        <v>925</v>
      </c>
      <c r="F894">
        <v>0</v>
      </c>
      <c r="G894" t="s">
        <v>42</v>
      </c>
      <c r="H894">
        <v>0</v>
      </c>
      <c r="I894" t="s">
        <v>42</v>
      </c>
      <c r="J894">
        <v>989</v>
      </c>
      <c r="K894" s="13">
        <v>1138</v>
      </c>
      <c r="L894" s="14">
        <v>2127</v>
      </c>
      <c r="M894">
        <v>959</v>
      </c>
    </row>
    <row r="895" spans="1:13" hidden="1">
      <c r="A895">
        <v>6312</v>
      </c>
      <c r="B895">
        <v>37</v>
      </c>
      <c r="C895" t="s">
        <v>915</v>
      </c>
      <c r="D895">
        <v>3793</v>
      </c>
      <c r="E895" t="s">
        <v>926</v>
      </c>
      <c r="F895">
        <v>0</v>
      </c>
      <c r="G895" t="s">
        <v>42</v>
      </c>
      <c r="H895">
        <v>0</v>
      </c>
      <c r="I895" t="s">
        <v>42</v>
      </c>
      <c r="J895" s="13">
        <v>3318</v>
      </c>
      <c r="K895" s="13">
        <v>3465</v>
      </c>
      <c r="L895" s="14">
        <v>6783</v>
      </c>
      <c r="M895" s="13">
        <v>2166</v>
      </c>
    </row>
    <row r="896" spans="1:13" hidden="1">
      <c r="A896">
        <v>6312</v>
      </c>
      <c r="B896">
        <v>37</v>
      </c>
      <c r="C896" t="s">
        <v>915</v>
      </c>
      <c r="D896">
        <v>3794</v>
      </c>
      <c r="E896" t="s">
        <v>927</v>
      </c>
      <c r="F896">
        <v>0</v>
      </c>
      <c r="G896" t="s">
        <v>42</v>
      </c>
      <c r="H896">
        <v>0</v>
      </c>
      <c r="I896" t="s">
        <v>42</v>
      </c>
      <c r="J896" s="13">
        <v>2796</v>
      </c>
      <c r="K896" s="13">
        <v>2967</v>
      </c>
      <c r="L896" s="14">
        <v>5763</v>
      </c>
      <c r="M896" s="13">
        <v>1950</v>
      </c>
    </row>
    <row r="897" spans="1:13" hidden="1">
      <c r="A897">
        <v>6312</v>
      </c>
      <c r="B897">
        <v>37</v>
      </c>
      <c r="C897" t="s">
        <v>915</v>
      </c>
      <c r="D897">
        <v>3795</v>
      </c>
      <c r="E897" t="s">
        <v>928</v>
      </c>
      <c r="F897">
        <v>0</v>
      </c>
      <c r="G897" t="s">
        <v>42</v>
      </c>
      <c r="H897">
        <v>0</v>
      </c>
      <c r="I897" t="s">
        <v>42</v>
      </c>
      <c r="J897" s="13">
        <v>1293</v>
      </c>
      <c r="K897" s="13">
        <v>1441</v>
      </c>
      <c r="L897" s="14">
        <v>2734</v>
      </c>
      <c r="M897" s="13">
        <v>1104</v>
      </c>
    </row>
    <row r="898" spans="1:13" hidden="1">
      <c r="A898">
        <v>6312</v>
      </c>
      <c r="B898">
        <v>37</v>
      </c>
      <c r="C898" t="s">
        <v>915</v>
      </c>
      <c r="D898">
        <v>3796</v>
      </c>
      <c r="E898" t="s">
        <v>929</v>
      </c>
      <c r="F898">
        <v>0</v>
      </c>
      <c r="G898" t="s">
        <v>42</v>
      </c>
      <c r="H898">
        <v>0</v>
      </c>
      <c r="I898" t="s">
        <v>42</v>
      </c>
      <c r="J898" s="13">
        <v>1722</v>
      </c>
      <c r="K898" s="13">
        <v>1760</v>
      </c>
      <c r="L898" s="14">
        <v>3482</v>
      </c>
      <c r="M898" s="13">
        <v>1694</v>
      </c>
    </row>
    <row r="899" spans="1:13" hidden="1">
      <c r="A899">
        <v>6312</v>
      </c>
      <c r="B899">
        <v>37</v>
      </c>
      <c r="C899" t="s">
        <v>915</v>
      </c>
      <c r="D899">
        <v>3797</v>
      </c>
      <c r="E899" t="s">
        <v>930</v>
      </c>
      <c r="F899">
        <v>0</v>
      </c>
      <c r="G899" t="s">
        <v>42</v>
      </c>
      <c r="H899">
        <v>0</v>
      </c>
      <c r="I899" t="s">
        <v>42</v>
      </c>
      <c r="J899" s="13">
        <v>1535</v>
      </c>
      <c r="K899" s="13">
        <v>1665</v>
      </c>
      <c r="L899" s="14">
        <v>3200</v>
      </c>
      <c r="M899" s="13">
        <v>1420</v>
      </c>
    </row>
    <row r="900" spans="1:13" hidden="1">
      <c r="A900">
        <v>6312</v>
      </c>
      <c r="B900">
        <v>37</v>
      </c>
      <c r="C900" t="s">
        <v>915</v>
      </c>
      <c r="D900">
        <v>3798</v>
      </c>
      <c r="E900" t="s">
        <v>931</v>
      </c>
      <c r="F900">
        <v>0</v>
      </c>
      <c r="G900" t="s">
        <v>42</v>
      </c>
      <c r="H900">
        <v>0</v>
      </c>
      <c r="I900" t="s">
        <v>42</v>
      </c>
      <c r="J900" s="13">
        <v>1823</v>
      </c>
      <c r="K900" s="13">
        <v>1958</v>
      </c>
      <c r="L900" s="14">
        <v>3781</v>
      </c>
      <c r="M900" s="13">
        <v>1234</v>
      </c>
    </row>
    <row r="901" spans="1:13" hidden="1">
      <c r="A901">
        <v>6312</v>
      </c>
      <c r="B901">
        <v>37</v>
      </c>
      <c r="C901" t="s">
        <v>915</v>
      </c>
      <c r="D901">
        <v>3799</v>
      </c>
      <c r="E901" t="s">
        <v>932</v>
      </c>
      <c r="F901">
        <v>0</v>
      </c>
      <c r="G901" t="s">
        <v>42</v>
      </c>
      <c r="H901">
        <v>0</v>
      </c>
      <c r="I901" t="s">
        <v>42</v>
      </c>
      <c r="J901" s="13">
        <v>11992</v>
      </c>
      <c r="K901" s="13">
        <v>12970</v>
      </c>
      <c r="L901" s="14">
        <v>24962</v>
      </c>
      <c r="M901" s="13">
        <v>12695</v>
      </c>
    </row>
    <row r="902" spans="1:13">
      <c r="A902">
        <v>6312</v>
      </c>
      <c r="B902">
        <v>38</v>
      </c>
      <c r="C902" t="s">
        <v>933</v>
      </c>
      <c r="D902">
        <v>0</v>
      </c>
      <c r="E902" t="s">
        <v>42</v>
      </c>
      <c r="F902">
        <v>0</v>
      </c>
      <c r="G902" t="s">
        <v>42</v>
      </c>
      <c r="H902">
        <v>0</v>
      </c>
      <c r="I902" t="s">
        <v>42</v>
      </c>
      <c r="J902" s="13">
        <v>211673</v>
      </c>
      <c r="K902" s="13">
        <v>210369</v>
      </c>
      <c r="L902" s="14">
        <v>422042</v>
      </c>
      <c r="M902" s="13">
        <v>137871</v>
      </c>
    </row>
    <row r="903" spans="1:13">
      <c r="A903">
        <v>6312</v>
      </c>
      <c r="B903">
        <v>38</v>
      </c>
      <c r="C903" t="s">
        <v>933</v>
      </c>
      <c r="D903">
        <v>3801</v>
      </c>
      <c r="E903" t="s">
        <v>934</v>
      </c>
      <c r="F903">
        <v>0</v>
      </c>
      <c r="G903" t="s">
        <v>42</v>
      </c>
      <c r="H903">
        <v>0</v>
      </c>
      <c r="I903" t="s">
        <v>42</v>
      </c>
      <c r="J903" s="13">
        <v>29466</v>
      </c>
      <c r="K903" s="13">
        <v>29194</v>
      </c>
      <c r="L903" s="14">
        <v>58660</v>
      </c>
      <c r="M903" s="13">
        <v>18487</v>
      </c>
    </row>
    <row r="904" spans="1:13">
      <c r="A904">
        <v>6312</v>
      </c>
      <c r="B904">
        <v>38</v>
      </c>
      <c r="C904" t="s">
        <v>933</v>
      </c>
      <c r="D904">
        <v>3802</v>
      </c>
      <c r="E904" t="s">
        <v>935</v>
      </c>
      <c r="F904">
        <v>0</v>
      </c>
      <c r="G904" t="s">
        <v>42</v>
      </c>
      <c r="H904">
        <v>0</v>
      </c>
      <c r="I904" t="s">
        <v>42</v>
      </c>
      <c r="J904" s="13">
        <v>14535</v>
      </c>
      <c r="K904" s="13">
        <v>14337</v>
      </c>
      <c r="L904" s="14">
        <v>28872</v>
      </c>
      <c r="M904" s="13">
        <v>8037</v>
      </c>
    </row>
    <row r="905" spans="1:13">
      <c r="A905">
        <v>6312</v>
      </c>
      <c r="B905">
        <v>38</v>
      </c>
      <c r="C905" t="s">
        <v>933</v>
      </c>
      <c r="D905">
        <v>3803</v>
      </c>
      <c r="E905" t="s">
        <v>936</v>
      </c>
      <c r="F905">
        <v>0</v>
      </c>
      <c r="G905" t="s">
        <v>42</v>
      </c>
      <c r="H905">
        <v>0</v>
      </c>
      <c r="I905" t="s">
        <v>42</v>
      </c>
      <c r="J905" s="13">
        <v>32715</v>
      </c>
      <c r="K905" s="13">
        <v>32296</v>
      </c>
      <c r="L905" s="14">
        <v>65011</v>
      </c>
      <c r="M905" s="13">
        <v>19008</v>
      </c>
    </row>
    <row r="906" spans="1:13">
      <c r="A906">
        <v>6312</v>
      </c>
      <c r="B906">
        <v>38</v>
      </c>
      <c r="C906" t="s">
        <v>933</v>
      </c>
      <c r="D906">
        <v>3804</v>
      </c>
      <c r="E906" t="s">
        <v>937</v>
      </c>
      <c r="F906">
        <v>0</v>
      </c>
      <c r="G906" t="s">
        <v>42</v>
      </c>
      <c r="H906">
        <v>0</v>
      </c>
      <c r="I906" t="s">
        <v>42</v>
      </c>
      <c r="J906" s="13">
        <v>36919</v>
      </c>
      <c r="K906" s="13">
        <v>36286</v>
      </c>
      <c r="L906" s="14">
        <v>73205</v>
      </c>
      <c r="M906" s="13">
        <v>22627</v>
      </c>
    </row>
    <row r="907" spans="1:13">
      <c r="A907">
        <v>6312</v>
      </c>
      <c r="B907">
        <v>38</v>
      </c>
      <c r="C907" t="s">
        <v>933</v>
      </c>
      <c r="D907">
        <v>3805</v>
      </c>
      <c r="E907" t="s">
        <v>938</v>
      </c>
      <c r="F907">
        <v>0</v>
      </c>
      <c r="G907" t="s">
        <v>42</v>
      </c>
      <c r="H907">
        <v>0</v>
      </c>
      <c r="I907" t="s">
        <v>42</v>
      </c>
      <c r="J907" s="13">
        <v>14089</v>
      </c>
      <c r="K907" s="13">
        <v>14008</v>
      </c>
      <c r="L907" s="14">
        <v>28097</v>
      </c>
      <c r="M907" s="13">
        <v>9535</v>
      </c>
    </row>
    <row r="908" spans="1:13">
      <c r="A908">
        <v>6312</v>
      </c>
      <c r="B908">
        <v>38</v>
      </c>
      <c r="C908" t="s">
        <v>933</v>
      </c>
      <c r="D908">
        <v>3806</v>
      </c>
      <c r="E908" t="s">
        <v>939</v>
      </c>
      <c r="F908">
        <v>0</v>
      </c>
      <c r="G908" t="s">
        <v>42</v>
      </c>
      <c r="H908">
        <v>0</v>
      </c>
      <c r="I908" t="s">
        <v>42</v>
      </c>
      <c r="J908" s="13">
        <v>14043</v>
      </c>
      <c r="K908" s="13">
        <v>13851</v>
      </c>
      <c r="L908" s="14">
        <v>27894</v>
      </c>
      <c r="M908" s="13">
        <v>8821</v>
      </c>
    </row>
    <row r="909" spans="1:13">
      <c r="A909">
        <v>6312</v>
      </c>
      <c r="B909">
        <v>38</v>
      </c>
      <c r="C909" t="s">
        <v>933</v>
      </c>
      <c r="D909">
        <v>3807</v>
      </c>
      <c r="E909" t="s">
        <v>940</v>
      </c>
      <c r="F909">
        <v>0</v>
      </c>
      <c r="G909" t="s">
        <v>42</v>
      </c>
      <c r="H909">
        <v>0</v>
      </c>
      <c r="I909" t="s">
        <v>42</v>
      </c>
      <c r="J909" s="13">
        <v>14558</v>
      </c>
      <c r="K909" s="13">
        <v>14347</v>
      </c>
      <c r="L909" s="14">
        <v>28905</v>
      </c>
      <c r="M909" s="13">
        <v>9469</v>
      </c>
    </row>
    <row r="910" spans="1:13">
      <c r="A910">
        <v>6312</v>
      </c>
      <c r="B910">
        <v>38</v>
      </c>
      <c r="C910" t="s">
        <v>933</v>
      </c>
      <c r="D910">
        <v>3808</v>
      </c>
      <c r="E910" t="s">
        <v>941</v>
      </c>
      <c r="F910">
        <v>0</v>
      </c>
      <c r="G910" t="s">
        <v>42</v>
      </c>
      <c r="H910">
        <v>0</v>
      </c>
      <c r="I910" t="s">
        <v>42</v>
      </c>
      <c r="J910" s="13">
        <v>7001</v>
      </c>
      <c r="K910" s="13">
        <v>7011</v>
      </c>
      <c r="L910" s="14">
        <v>14012</v>
      </c>
      <c r="M910" s="13">
        <v>4176</v>
      </c>
    </row>
    <row r="911" spans="1:13">
      <c r="A911">
        <v>6312</v>
      </c>
      <c r="B911">
        <v>38</v>
      </c>
      <c r="C911" t="s">
        <v>933</v>
      </c>
      <c r="D911">
        <v>3887</v>
      </c>
      <c r="E911" t="s">
        <v>942</v>
      </c>
      <c r="F911">
        <v>0</v>
      </c>
      <c r="G911" t="s">
        <v>42</v>
      </c>
      <c r="H911">
        <v>0</v>
      </c>
      <c r="I911" t="s">
        <v>42</v>
      </c>
      <c r="J911" s="13">
        <v>3640</v>
      </c>
      <c r="K911" s="13">
        <v>3606</v>
      </c>
      <c r="L911" s="14">
        <v>7246</v>
      </c>
      <c r="M911" s="13">
        <v>2304</v>
      </c>
    </row>
    <row r="912" spans="1:13">
      <c r="A912">
        <v>6312</v>
      </c>
      <c r="B912">
        <v>38</v>
      </c>
      <c r="C912" t="s">
        <v>933</v>
      </c>
      <c r="D912">
        <v>3888</v>
      </c>
      <c r="E912" t="s">
        <v>943</v>
      </c>
      <c r="F912">
        <v>0</v>
      </c>
      <c r="G912" t="s">
        <v>42</v>
      </c>
      <c r="H912">
        <v>0</v>
      </c>
      <c r="I912" t="s">
        <v>42</v>
      </c>
      <c r="J912" s="13">
        <v>3414</v>
      </c>
      <c r="K912" s="13">
        <v>3492</v>
      </c>
      <c r="L912" s="14">
        <v>6906</v>
      </c>
      <c r="M912" s="13">
        <v>2342</v>
      </c>
    </row>
    <row r="913" spans="1:13">
      <c r="A913">
        <v>6312</v>
      </c>
      <c r="B913">
        <v>38</v>
      </c>
      <c r="C913" t="s">
        <v>933</v>
      </c>
      <c r="D913">
        <v>3890</v>
      </c>
      <c r="E913" t="s">
        <v>944</v>
      </c>
      <c r="F913">
        <v>0</v>
      </c>
      <c r="G913" t="s">
        <v>42</v>
      </c>
      <c r="H913">
        <v>0</v>
      </c>
      <c r="I913" t="s">
        <v>42</v>
      </c>
      <c r="J913" s="13">
        <v>5539</v>
      </c>
      <c r="K913" s="13">
        <v>5551</v>
      </c>
      <c r="L913" s="14">
        <v>11090</v>
      </c>
      <c r="M913" s="13">
        <v>3835</v>
      </c>
    </row>
    <row r="914" spans="1:13">
      <c r="A914">
        <v>6312</v>
      </c>
      <c r="B914">
        <v>38</v>
      </c>
      <c r="C914" t="s">
        <v>933</v>
      </c>
      <c r="D914">
        <v>3891</v>
      </c>
      <c r="E914" t="s">
        <v>945</v>
      </c>
      <c r="F914">
        <v>0</v>
      </c>
      <c r="G914" t="s">
        <v>42</v>
      </c>
      <c r="H914">
        <v>0</v>
      </c>
      <c r="I914" t="s">
        <v>42</v>
      </c>
      <c r="J914" s="13">
        <v>4847</v>
      </c>
      <c r="K914" s="13">
        <v>4930</v>
      </c>
      <c r="L914" s="14">
        <v>9777</v>
      </c>
      <c r="M914" s="13">
        <v>3335</v>
      </c>
    </row>
    <row r="915" spans="1:13">
      <c r="A915">
        <v>6312</v>
      </c>
      <c r="B915">
        <v>38</v>
      </c>
      <c r="C915" t="s">
        <v>933</v>
      </c>
      <c r="D915">
        <v>3892</v>
      </c>
      <c r="E915" t="s">
        <v>946</v>
      </c>
      <c r="F915">
        <v>0</v>
      </c>
      <c r="G915" t="s">
        <v>42</v>
      </c>
      <c r="H915">
        <v>0</v>
      </c>
      <c r="I915" t="s">
        <v>42</v>
      </c>
      <c r="J915" s="13">
        <v>3355</v>
      </c>
      <c r="K915" s="13">
        <v>3344</v>
      </c>
      <c r="L915" s="14">
        <v>6699</v>
      </c>
      <c r="M915" s="13">
        <v>2701</v>
      </c>
    </row>
    <row r="916" spans="1:13">
      <c r="A916">
        <v>6312</v>
      </c>
      <c r="B916">
        <v>38</v>
      </c>
      <c r="C916" t="s">
        <v>933</v>
      </c>
      <c r="D916">
        <v>3893</v>
      </c>
      <c r="E916" t="s">
        <v>947</v>
      </c>
      <c r="F916">
        <v>0</v>
      </c>
      <c r="G916" t="s">
        <v>42</v>
      </c>
      <c r="H916">
        <v>0</v>
      </c>
      <c r="I916" t="s">
        <v>42</v>
      </c>
      <c r="J916" s="13">
        <v>3305</v>
      </c>
      <c r="K916" s="13">
        <v>3330</v>
      </c>
      <c r="L916" s="14">
        <v>6635</v>
      </c>
      <c r="M916" s="13">
        <v>2664</v>
      </c>
    </row>
    <row r="917" spans="1:13">
      <c r="A917">
        <v>6312</v>
      </c>
      <c r="B917">
        <v>38</v>
      </c>
      <c r="C917" t="s">
        <v>933</v>
      </c>
      <c r="D917">
        <v>3894</v>
      </c>
      <c r="E917" t="s">
        <v>948</v>
      </c>
      <c r="F917">
        <v>0</v>
      </c>
      <c r="G917" t="s">
        <v>42</v>
      </c>
      <c r="H917">
        <v>0</v>
      </c>
      <c r="I917" t="s">
        <v>42</v>
      </c>
      <c r="J917" s="13">
        <v>3402</v>
      </c>
      <c r="K917" s="13">
        <v>3495</v>
      </c>
      <c r="L917" s="14">
        <v>6897</v>
      </c>
      <c r="M917" s="13">
        <v>1993</v>
      </c>
    </row>
    <row r="918" spans="1:13">
      <c r="A918">
        <v>6312</v>
      </c>
      <c r="B918">
        <v>38</v>
      </c>
      <c r="C918" t="s">
        <v>933</v>
      </c>
      <c r="D918">
        <v>3895</v>
      </c>
      <c r="E918" t="s">
        <v>949</v>
      </c>
      <c r="F918">
        <v>0</v>
      </c>
      <c r="G918" t="s">
        <v>42</v>
      </c>
      <c r="H918">
        <v>0</v>
      </c>
      <c r="I918" t="s">
        <v>42</v>
      </c>
      <c r="J918" s="13">
        <v>3304</v>
      </c>
      <c r="K918" s="13">
        <v>3311</v>
      </c>
      <c r="L918" s="14">
        <v>6615</v>
      </c>
      <c r="M918" s="13">
        <v>2558</v>
      </c>
    </row>
    <row r="919" spans="1:13">
      <c r="A919">
        <v>6312</v>
      </c>
      <c r="B919">
        <v>38</v>
      </c>
      <c r="C919" t="s">
        <v>933</v>
      </c>
      <c r="D919">
        <v>3896</v>
      </c>
      <c r="E919" t="s">
        <v>950</v>
      </c>
      <c r="F919">
        <v>0</v>
      </c>
      <c r="G919" t="s">
        <v>42</v>
      </c>
      <c r="H919">
        <v>0</v>
      </c>
      <c r="I919" t="s">
        <v>42</v>
      </c>
      <c r="J919" s="13">
        <v>5056</v>
      </c>
      <c r="K919" s="13">
        <v>5279</v>
      </c>
      <c r="L919" s="14">
        <v>10335</v>
      </c>
      <c r="M919" s="13">
        <v>3484</v>
      </c>
    </row>
    <row r="920" spans="1:13">
      <c r="A920">
        <v>6312</v>
      </c>
      <c r="B920">
        <v>38</v>
      </c>
      <c r="C920" t="s">
        <v>933</v>
      </c>
      <c r="D920">
        <v>3897</v>
      </c>
      <c r="E920" t="s">
        <v>951</v>
      </c>
      <c r="F920">
        <v>0</v>
      </c>
      <c r="G920" t="s">
        <v>42</v>
      </c>
      <c r="H920">
        <v>0</v>
      </c>
      <c r="I920" t="s">
        <v>42</v>
      </c>
      <c r="J920" s="13">
        <v>2541</v>
      </c>
      <c r="K920" s="13">
        <v>2583</v>
      </c>
      <c r="L920" s="14">
        <v>5124</v>
      </c>
      <c r="M920" s="13">
        <v>1484</v>
      </c>
    </row>
    <row r="921" spans="1:13">
      <c r="A921">
        <v>6312</v>
      </c>
      <c r="B921">
        <v>38</v>
      </c>
      <c r="C921" t="s">
        <v>933</v>
      </c>
      <c r="D921">
        <v>3898</v>
      </c>
      <c r="E921" t="s">
        <v>952</v>
      </c>
      <c r="F921">
        <v>0</v>
      </c>
      <c r="G921" t="s">
        <v>42</v>
      </c>
      <c r="H921">
        <v>0</v>
      </c>
      <c r="I921" t="s">
        <v>42</v>
      </c>
      <c r="J921" s="13">
        <v>9944</v>
      </c>
      <c r="K921" s="13">
        <v>10118</v>
      </c>
      <c r="L921" s="14">
        <v>20062</v>
      </c>
      <c r="M921" s="13">
        <v>11011</v>
      </c>
    </row>
    <row r="922" spans="1:13" hidden="1">
      <c r="A922">
        <v>6312</v>
      </c>
      <c r="B922">
        <v>39</v>
      </c>
      <c r="C922" t="s">
        <v>953</v>
      </c>
      <c r="D922">
        <v>0</v>
      </c>
      <c r="E922" t="s">
        <v>42</v>
      </c>
      <c r="F922">
        <v>0</v>
      </c>
      <c r="G922" t="s">
        <v>42</v>
      </c>
      <c r="H922">
        <v>0</v>
      </c>
      <c r="I922" t="s">
        <v>42</v>
      </c>
      <c r="J922" s="13">
        <v>254231</v>
      </c>
      <c r="K922" s="13">
        <v>255239</v>
      </c>
      <c r="L922" s="14">
        <v>509470</v>
      </c>
      <c r="M922" s="13">
        <v>152361</v>
      </c>
    </row>
    <row r="923" spans="1:13" hidden="1">
      <c r="A923">
        <v>6312</v>
      </c>
      <c r="B923">
        <v>39</v>
      </c>
      <c r="C923" t="s">
        <v>953</v>
      </c>
      <c r="D923">
        <v>3901</v>
      </c>
      <c r="E923" t="s">
        <v>954</v>
      </c>
      <c r="F923">
        <v>0</v>
      </c>
      <c r="G923" t="s">
        <v>42</v>
      </c>
      <c r="H923">
        <v>0</v>
      </c>
      <c r="I923" t="s">
        <v>42</v>
      </c>
      <c r="J923" s="13">
        <v>51202</v>
      </c>
      <c r="K923" s="13">
        <v>50904</v>
      </c>
      <c r="L923" s="14">
        <v>102106</v>
      </c>
      <c r="M923" s="13">
        <v>30604</v>
      </c>
    </row>
    <row r="924" spans="1:13" hidden="1">
      <c r="A924">
        <v>6312</v>
      </c>
      <c r="B924">
        <v>39</v>
      </c>
      <c r="C924" t="s">
        <v>953</v>
      </c>
      <c r="D924">
        <v>3902</v>
      </c>
      <c r="E924" t="s">
        <v>955</v>
      </c>
      <c r="F924">
        <v>0</v>
      </c>
      <c r="G924" t="s">
        <v>42</v>
      </c>
      <c r="H924">
        <v>0</v>
      </c>
      <c r="I924" t="s">
        <v>42</v>
      </c>
      <c r="J924" s="13">
        <v>33642</v>
      </c>
      <c r="K924" s="13">
        <v>33247</v>
      </c>
      <c r="L924" s="14">
        <v>66889</v>
      </c>
      <c r="M924" s="13">
        <v>18437</v>
      </c>
    </row>
    <row r="925" spans="1:13" hidden="1">
      <c r="A925">
        <v>6312</v>
      </c>
      <c r="B925">
        <v>39</v>
      </c>
      <c r="C925" t="s">
        <v>953</v>
      </c>
      <c r="D925">
        <v>3903</v>
      </c>
      <c r="E925" t="s">
        <v>956</v>
      </c>
      <c r="F925">
        <v>0</v>
      </c>
      <c r="G925" t="s">
        <v>42</v>
      </c>
      <c r="H925">
        <v>0</v>
      </c>
      <c r="I925" t="s">
        <v>42</v>
      </c>
      <c r="J925" s="13">
        <v>26889</v>
      </c>
      <c r="K925" s="13">
        <v>27184</v>
      </c>
      <c r="L925" s="14">
        <v>54073</v>
      </c>
      <c r="M925" s="13">
        <v>13567</v>
      </c>
    </row>
    <row r="926" spans="1:13" hidden="1">
      <c r="A926">
        <v>6312</v>
      </c>
      <c r="B926">
        <v>39</v>
      </c>
      <c r="C926" t="s">
        <v>953</v>
      </c>
      <c r="D926">
        <v>3904</v>
      </c>
      <c r="E926" t="s">
        <v>957</v>
      </c>
      <c r="F926">
        <v>0</v>
      </c>
      <c r="G926" t="s">
        <v>42</v>
      </c>
      <c r="H926">
        <v>0</v>
      </c>
      <c r="I926" t="s">
        <v>42</v>
      </c>
      <c r="J926" s="13">
        <v>45618</v>
      </c>
      <c r="K926" s="13">
        <v>44876</v>
      </c>
      <c r="L926" s="14">
        <v>90494</v>
      </c>
      <c r="M926" s="13">
        <v>24946</v>
      </c>
    </row>
    <row r="927" spans="1:13" hidden="1">
      <c r="A927">
        <v>6312</v>
      </c>
      <c r="B927">
        <v>39</v>
      </c>
      <c r="C927" t="s">
        <v>953</v>
      </c>
      <c r="D927">
        <v>3905</v>
      </c>
      <c r="E927" t="s">
        <v>958</v>
      </c>
      <c r="F927">
        <v>0</v>
      </c>
      <c r="G927" t="s">
        <v>42</v>
      </c>
      <c r="H927">
        <v>0</v>
      </c>
      <c r="I927" t="s">
        <v>42</v>
      </c>
      <c r="J927" s="13">
        <v>26950</v>
      </c>
      <c r="K927" s="13">
        <v>26763</v>
      </c>
      <c r="L927" s="14">
        <v>53713</v>
      </c>
      <c r="M927" s="13">
        <v>14997</v>
      </c>
    </row>
    <row r="928" spans="1:13" hidden="1">
      <c r="A928">
        <v>6312</v>
      </c>
      <c r="B928">
        <v>39</v>
      </c>
      <c r="C928" t="s">
        <v>953</v>
      </c>
      <c r="D928">
        <v>3906</v>
      </c>
      <c r="E928" t="s">
        <v>959</v>
      </c>
      <c r="F928">
        <v>0</v>
      </c>
      <c r="G928" t="s">
        <v>42</v>
      </c>
      <c r="H928">
        <v>0</v>
      </c>
      <c r="I928" t="s">
        <v>42</v>
      </c>
      <c r="J928" s="13">
        <v>15246</v>
      </c>
      <c r="K928" s="13">
        <v>15226</v>
      </c>
      <c r="L928" s="14">
        <v>30472</v>
      </c>
      <c r="M928" s="13">
        <v>8631</v>
      </c>
    </row>
    <row r="929" spans="1:13" hidden="1">
      <c r="A929">
        <v>6312</v>
      </c>
      <c r="B929">
        <v>39</v>
      </c>
      <c r="C929" t="s">
        <v>953</v>
      </c>
      <c r="D929">
        <v>3986</v>
      </c>
      <c r="E929" t="s">
        <v>960</v>
      </c>
      <c r="F929">
        <v>0</v>
      </c>
      <c r="G929" t="s">
        <v>42</v>
      </c>
      <c r="H929">
        <v>0</v>
      </c>
      <c r="I929" t="s">
        <v>42</v>
      </c>
      <c r="J929" s="13">
        <v>4600</v>
      </c>
      <c r="K929" s="13">
        <v>4673</v>
      </c>
      <c r="L929" s="14">
        <v>9273</v>
      </c>
      <c r="M929" s="13">
        <v>2557</v>
      </c>
    </row>
    <row r="930" spans="1:13" hidden="1">
      <c r="A930">
        <v>6312</v>
      </c>
      <c r="B930">
        <v>39</v>
      </c>
      <c r="C930" t="s">
        <v>953</v>
      </c>
      <c r="D930">
        <v>3987</v>
      </c>
      <c r="E930" t="s">
        <v>961</v>
      </c>
      <c r="F930">
        <v>0</v>
      </c>
      <c r="G930" t="s">
        <v>42</v>
      </c>
      <c r="H930">
        <v>0</v>
      </c>
      <c r="I930" t="s">
        <v>42</v>
      </c>
      <c r="J930" s="13">
        <v>3378</v>
      </c>
      <c r="K930" s="13">
        <v>3553</v>
      </c>
      <c r="L930" s="14">
        <v>6931</v>
      </c>
      <c r="M930" s="13">
        <v>2420</v>
      </c>
    </row>
    <row r="931" spans="1:13" hidden="1">
      <c r="A931">
        <v>6312</v>
      </c>
      <c r="B931">
        <v>39</v>
      </c>
      <c r="C931" t="s">
        <v>953</v>
      </c>
      <c r="D931">
        <v>3988</v>
      </c>
      <c r="E931" t="s">
        <v>962</v>
      </c>
      <c r="F931">
        <v>0</v>
      </c>
      <c r="G931" t="s">
        <v>42</v>
      </c>
      <c r="H931">
        <v>0</v>
      </c>
      <c r="I931" t="s">
        <v>42</v>
      </c>
      <c r="J931" s="13">
        <v>3813</v>
      </c>
      <c r="K931" s="13">
        <v>3976</v>
      </c>
      <c r="L931" s="14">
        <v>7789</v>
      </c>
      <c r="M931" s="13">
        <v>2825</v>
      </c>
    </row>
    <row r="932" spans="1:13" hidden="1">
      <c r="A932">
        <v>6312</v>
      </c>
      <c r="B932">
        <v>39</v>
      </c>
      <c r="C932" t="s">
        <v>953</v>
      </c>
      <c r="D932">
        <v>3989</v>
      </c>
      <c r="E932" t="s">
        <v>963</v>
      </c>
      <c r="F932">
        <v>0</v>
      </c>
      <c r="G932" t="s">
        <v>42</v>
      </c>
      <c r="H932">
        <v>0</v>
      </c>
      <c r="I932" t="s">
        <v>42</v>
      </c>
      <c r="J932" s="13">
        <v>3003</v>
      </c>
      <c r="K932" s="13">
        <v>3297</v>
      </c>
      <c r="L932" s="14">
        <v>6300</v>
      </c>
      <c r="M932" s="13">
        <v>1865</v>
      </c>
    </row>
    <row r="933" spans="1:13" hidden="1">
      <c r="A933">
        <v>6312</v>
      </c>
      <c r="B933">
        <v>39</v>
      </c>
      <c r="C933" t="s">
        <v>953</v>
      </c>
      <c r="D933">
        <v>3990</v>
      </c>
      <c r="E933" t="s">
        <v>964</v>
      </c>
      <c r="F933">
        <v>0</v>
      </c>
      <c r="G933" t="s">
        <v>42</v>
      </c>
      <c r="H933">
        <v>0</v>
      </c>
      <c r="I933" t="s">
        <v>42</v>
      </c>
      <c r="J933" s="13">
        <v>2274</v>
      </c>
      <c r="K933" s="13">
        <v>2473</v>
      </c>
      <c r="L933" s="14">
        <v>4747</v>
      </c>
      <c r="M933" s="13">
        <v>2603</v>
      </c>
    </row>
    <row r="934" spans="1:13" hidden="1">
      <c r="A934">
        <v>6312</v>
      </c>
      <c r="B934">
        <v>39</v>
      </c>
      <c r="C934" t="s">
        <v>953</v>
      </c>
      <c r="D934">
        <v>3991</v>
      </c>
      <c r="E934" t="s">
        <v>965</v>
      </c>
      <c r="F934">
        <v>0</v>
      </c>
      <c r="G934" t="s">
        <v>42</v>
      </c>
      <c r="H934">
        <v>0</v>
      </c>
      <c r="I934" t="s">
        <v>42</v>
      </c>
      <c r="J934" s="13">
        <v>2548</v>
      </c>
      <c r="K934" s="13">
        <v>2470</v>
      </c>
      <c r="L934" s="14">
        <v>5018</v>
      </c>
      <c r="M934" s="13">
        <v>1509</v>
      </c>
    </row>
    <row r="935" spans="1:13" hidden="1">
      <c r="A935">
        <v>6312</v>
      </c>
      <c r="B935">
        <v>39</v>
      </c>
      <c r="C935" t="s">
        <v>953</v>
      </c>
      <c r="D935">
        <v>3992</v>
      </c>
      <c r="E935" t="s">
        <v>966</v>
      </c>
      <c r="F935">
        <v>0</v>
      </c>
      <c r="G935" t="s">
        <v>42</v>
      </c>
      <c r="H935">
        <v>0</v>
      </c>
      <c r="I935" t="s">
        <v>42</v>
      </c>
      <c r="J935" s="13">
        <v>4145</v>
      </c>
      <c r="K935" s="13">
        <v>4277</v>
      </c>
      <c r="L935" s="14">
        <v>8422</v>
      </c>
      <c r="M935" s="13">
        <v>2768</v>
      </c>
    </row>
    <row r="936" spans="1:13" hidden="1">
      <c r="A936">
        <v>6312</v>
      </c>
      <c r="B936">
        <v>39</v>
      </c>
      <c r="C936" t="s">
        <v>953</v>
      </c>
      <c r="D936">
        <v>3993</v>
      </c>
      <c r="E936" t="s">
        <v>967</v>
      </c>
      <c r="F936">
        <v>0</v>
      </c>
      <c r="G936" t="s">
        <v>42</v>
      </c>
      <c r="H936">
        <v>0</v>
      </c>
      <c r="I936" t="s">
        <v>42</v>
      </c>
      <c r="J936" s="13">
        <v>1386</v>
      </c>
      <c r="K936" s="13">
        <v>1381</v>
      </c>
      <c r="L936" s="14">
        <v>2767</v>
      </c>
      <c r="M936">
        <v>739</v>
      </c>
    </row>
    <row r="937" spans="1:13" hidden="1">
      <c r="A937">
        <v>6312</v>
      </c>
      <c r="B937">
        <v>39</v>
      </c>
      <c r="C937" t="s">
        <v>953</v>
      </c>
      <c r="D937">
        <v>3994</v>
      </c>
      <c r="E937" t="s">
        <v>968</v>
      </c>
      <c r="F937">
        <v>0</v>
      </c>
      <c r="G937" t="s">
        <v>42</v>
      </c>
      <c r="H937">
        <v>0</v>
      </c>
      <c r="I937" t="s">
        <v>42</v>
      </c>
      <c r="J937" s="13">
        <v>9947</v>
      </c>
      <c r="K937" s="13">
        <v>10266</v>
      </c>
      <c r="L937" s="14">
        <v>20213</v>
      </c>
      <c r="M937" s="13">
        <v>6601</v>
      </c>
    </row>
    <row r="938" spans="1:13" hidden="1">
      <c r="A938">
        <v>6312</v>
      </c>
      <c r="B938">
        <v>39</v>
      </c>
      <c r="C938" t="s">
        <v>953</v>
      </c>
      <c r="D938">
        <v>3995</v>
      </c>
      <c r="E938" t="s">
        <v>969</v>
      </c>
      <c r="F938">
        <v>0</v>
      </c>
      <c r="G938" t="s">
        <v>42</v>
      </c>
      <c r="H938">
        <v>0</v>
      </c>
      <c r="I938" t="s">
        <v>42</v>
      </c>
      <c r="J938" s="13">
        <v>2775</v>
      </c>
      <c r="K938" s="13">
        <v>2866</v>
      </c>
      <c r="L938" s="14">
        <v>5641</v>
      </c>
      <c r="M938" s="13">
        <v>1812</v>
      </c>
    </row>
    <row r="939" spans="1:13" hidden="1">
      <c r="A939">
        <v>6312</v>
      </c>
      <c r="B939">
        <v>39</v>
      </c>
      <c r="C939" t="s">
        <v>953</v>
      </c>
      <c r="D939">
        <v>3996</v>
      </c>
      <c r="E939" t="s">
        <v>822</v>
      </c>
      <c r="F939">
        <v>0</v>
      </c>
      <c r="G939" t="s">
        <v>42</v>
      </c>
      <c r="H939">
        <v>0</v>
      </c>
      <c r="I939" t="s">
        <v>42</v>
      </c>
      <c r="J939" s="13">
        <v>1835</v>
      </c>
      <c r="K939" s="13">
        <v>1795</v>
      </c>
      <c r="L939" s="14">
        <v>3630</v>
      </c>
      <c r="M939" s="13">
        <v>1031</v>
      </c>
    </row>
    <row r="940" spans="1:13" hidden="1">
      <c r="A940">
        <v>6312</v>
      </c>
      <c r="B940">
        <v>39</v>
      </c>
      <c r="C940" t="s">
        <v>953</v>
      </c>
      <c r="D940">
        <v>3997</v>
      </c>
      <c r="E940" t="s">
        <v>970</v>
      </c>
      <c r="F940">
        <v>0</v>
      </c>
      <c r="G940" t="s">
        <v>42</v>
      </c>
      <c r="H940">
        <v>0</v>
      </c>
      <c r="I940" t="s">
        <v>42</v>
      </c>
      <c r="J940" s="13">
        <v>2002</v>
      </c>
      <c r="K940" s="13">
        <v>2143</v>
      </c>
      <c r="L940" s="14">
        <v>4145</v>
      </c>
      <c r="M940" s="13">
        <v>1081</v>
      </c>
    </row>
    <row r="941" spans="1:13" hidden="1">
      <c r="A941">
        <v>6312</v>
      </c>
      <c r="B941">
        <v>39</v>
      </c>
      <c r="C941" t="s">
        <v>953</v>
      </c>
      <c r="D941">
        <v>3998</v>
      </c>
      <c r="E941" t="s">
        <v>971</v>
      </c>
      <c r="F941">
        <v>0</v>
      </c>
      <c r="G941" t="s">
        <v>42</v>
      </c>
      <c r="H941">
        <v>0</v>
      </c>
      <c r="I941" t="s">
        <v>42</v>
      </c>
      <c r="J941" s="13">
        <v>2479</v>
      </c>
      <c r="K941" s="13">
        <v>2518</v>
      </c>
      <c r="L941" s="14">
        <v>4997</v>
      </c>
      <c r="M941" s="13">
        <v>1427</v>
      </c>
    </row>
    <row r="942" spans="1:13" hidden="1">
      <c r="A942">
        <v>6312</v>
      </c>
      <c r="B942">
        <v>39</v>
      </c>
      <c r="C942" t="s">
        <v>953</v>
      </c>
      <c r="D942">
        <v>3999</v>
      </c>
      <c r="E942" t="s">
        <v>972</v>
      </c>
      <c r="F942">
        <v>0</v>
      </c>
      <c r="G942" t="s">
        <v>42</v>
      </c>
      <c r="H942">
        <v>0</v>
      </c>
      <c r="I942" t="s">
        <v>42</v>
      </c>
      <c r="J942" s="13">
        <v>10499</v>
      </c>
      <c r="K942" s="13">
        <v>11351</v>
      </c>
      <c r="L942" s="14">
        <v>21850</v>
      </c>
      <c r="M942" s="13">
        <v>11941</v>
      </c>
    </row>
    <row r="943" spans="1:13" hidden="1">
      <c r="A943">
        <v>6312</v>
      </c>
      <c r="B943">
        <v>40</v>
      </c>
      <c r="C943" t="s">
        <v>973</v>
      </c>
      <c r="D943">
        <v>0</v>
      </c>
      <c r="E943" t="s">
        <v>42</v>
      </c>
      <c r="F943">
        <v>0</v>
      </c>
      <c r="G943" t="s">
        <v>42</v>
      </c>
      <c r="H943">
        <v>0</v>
      </c>
      <c r="I943" t="s">
        <v>42</v>
      </c>
      <c r="J943" s="13">
        <v>882462</v>
      </c>
      <c r="K943" s="13">
        <v>912069</v>
      </c>
      <c r="L943" s="14">
        <v>1794531</v>
      </c>
      <c r="M943" s="13">
        <v>640781</v>
      </c>
    </row>
    <row r="944" spans="1:13" hidden="1">
      <c r="A944">
        <v>6312</v>
      </c>
      <c r="B944">
        <v>40</v>
      </c>
      <c r="C944" t="s">
        <v>973</v>
      </c>
      <c r="D944">
        <v>4001</v>
      </c>
      <c r="E944" t="s">
        <v>974</v>
      </c>
      <c r="F944">
        <v>0</v>
      </c>
      <c r="G944" t="s">
        <v>42</v>
      </c>
      <c r="H944">
        <v>0</v>
      </c>
      <c r="I944" t="s">
        <v>42</v>
      </c>
      <c r="J944" s="13">
        <v>72947</v>
      </c>
      <c r="K944" s="13">
        <v>75580</v>
      </c>
      <c r="L944" s="14">
        <v>148527</v>
      </c>
      <c r="M944" s="13">
        <v>65099</v>
      </c>
    </row>
    <row r="945" spans="1:13" hidden="1">
      <c r="A945">
        <v>6312</v>
      </c>
      <c r="B945">
        <v>40</v>
      </c>
      <c r="C945" t="s">
        <v>973</v>
      </c>
      <c r="D945">
        <v>4002</v>
      </c>
      <c r="E945" t="s">
        <v>975</v>
      </c>
      <c r="F945">
        <v>0</v>
      </c>
      <c r="G945" t="s">
        <v>42</v>
      </c>
      <c r="H945">
        <v>0</v>
      </c>
      <c r="I945" t="s">
        <v>42</v>
      </c>
      <c r="J945" s="13">
        <v>25087</v>
      </c>
      <c r="K945" s="13">
        <v>25297</v>
      </c>
      <c r="L945" s="14">
        <v>50384</v>
      </c>
      <c r="M945" s="13">
        <v>16942</v>
      </c>
    </row>
    <row r="946" spans="1:13" hidden="1">
      <c r="A946">
        <v>6312</v>
      </c>
      <c r="B946">
        <v>40</v>
      </c>
      <c r="C946" t="s">
        <v>973</v>
      </c>
      <c r="D946">
        <v>4003</v>
      </c>
      <c r="E946" t="s">
        <v>976</v>
      </c>
      <c r="F946">
        <v>0</v>
      </c>
      <c r="G946" t="s">
        <v>42</v>
      </c>
      <c r="H946">
        <v>0</v>
      </c>
      <c r="I946" t="s">
        <v>42</v>
      </c>
      <c r="J946" s="13">
        <v>12172</v>
      </c>
      <c r="K946" s="13">
        <v>12710</v>
      </c>
      <c r="L946" s="14">
        <v>24882</v>
      </c>
      <c r="M946" s="13">
        <v>7547</v>
      </c>
    </row>
    <row r="947" spans="1:13" hidden="1">
      <c r="A947">
        <v>6312</v>
      </c>
      <c r="B947">
        <v>40</v>
      </c>
      <c r="C947" t="s">
        <v>973</v>
      </c>
      <c r="D947">
        <v>4004</v>
      </c>
      <c r="E947" t="s">
        <v>977</v>
      </c>
      <c r="F947">
        <v>0</v>
      </c>
      <c r="G947" t="s">
        <v>42</v>
      </c>
      <c r="H947">
        <v>0</v>
      </c>
      <c r="I947" t="s">
        <v>42</v>
      </c>
      <c r="J947" s="13">
        <v>41471</v>
      </c>
      <c r="K947" s="13">
        <v>42394</v>
      </c>
      <c r="L947" s="14">
        <v>83865</v>
      </c>
      <c r="M947" s="13">
        <v>22879</v>
      </c>
    </row>
    <row r="948" spans="1:13" hidden="1">
      <c r="A948">
        <v>6312</v>
      </c>
      <c r="B948">
        <v>40</v>
      </c>
      <c r="C948" t="s">
        <v>973</v>
      </c>
      <c r="D948">
        <v>4005</v>
      </c>
      <c r="E948" t="s">
        <v>978</v>
      </c>
      <c r="F948">
        <v>0</v>
      </c>
      <c r="G948" t="s">
        <v>42</v>
      </c>
      <c r="H948">
        <v>0</v>
      </c>
      <c r="I948" t="s">
        <v>42</v>
      </c>
      <c r="J948" s="13">
        <v>41978</v>
      </c>
      <c r="K948" s="13">
        <v>41774</v>
      </c>
      <c r="L948" s="14">
        <v>83752</v>
      </c>
      <c r="M948" s="13">
        <v>25542</v>
      </c>
    </row>
    <row r="949" spans="1:13" hidden="1">
      <c r="A949">
        <v>6312</v>
      </c>
      <c r="B949">
        <v>40</v>
      </c>
      <c r="C949" t="s">
        <v>973</v>
      </c>
      <c r="D949">
        <v>4006</v>
      </c>
      <c r="E949" t="s">
        <v>979</v>
      </c>
      <c r="F949">
        <v>0</v>
      </c>
      <c r="G949" t="s">
        <v>42</v>
      </c>
      <c r="H949">
        <v>0</v>
      </c>
      <c r="I949" t="s">
        <v>42</v>
      </c>
      <c r="J949" s="13">
        <v>36840</v>
      </c>
      <c r="K949" s="13">
        <v>37320</v>
      </c>
      <c r="L949" s="14">
        <v>74160</v>
      </c>
      <c r="M949" s="13">
        <v>22189</v>
      </c>
    </row>
    <row r="950" spans="1:13" hidden="1">
      <c r="A950">
        <v>6312</v>
      </c>
      <c r="B950">
        <v>40</v>
      </c>
      <c r="C950" t="s">
        <v>973</v>
      </c>
      <c r="D950">
        <v>4007</v>
      </c>
      <c r="E950" t="s">
        <v>980</v>
      </c>
      <c r="F950">
        <v>0</v>
      </c>
      <c r="G950" t="s">
        <v>42</v>
      </c>
      <c r="H950">
        <v>0</v>
      </c>
      <c r="I950" t="s">
        <v>42</v>
      </c>
      <c r="J950" s="13">
        <v>36583</v>
      </c>
      <c r="K950" s="13">
        <v>37026</v>
      </c>
      <c r="L950" s="14">
        <v>73609</v>
      </c>
      <c r="M950" s="13">
        <v>21950</v>
      </c>
    </row>
    <row r="951" spans="1:13" hidden="1">
      <c r="A951">
        <v>6312</v>
      </c>
      <c r="B951">
        <v>40</v>
      </c>
      <c r="C951" t="s">
        <v>973</v>
      </c>
      <c r="D951">
        <v>4008</v>
      </c>
      <c r="E951" t="s">
        <v>981</v>
      </c>
      <c r="F951">
        <v>0</v>
      </c>
      <c r="G951" t="s">
        <v>42</v>
      </c>
      <c r="H951">
        <v>0</v>
      </c>
      <c r="I951" t="s">
        <v>42</v>
      </c>
      <c r="J951" s="13">
        <v>15559</v>
      </c>
      <c r="K951" s="13">
        <v>15932</v>
      </c>
      <c r="L951" s="14">
        <v>31491</v>
      </c>
      <c r="M951" s="13">
        <v>8186</v>
      </c>
    </row>
    <row r="952" spans="1:13" hidden="1">
      <c r="A952">
        <v>6312</v>
      </c>
      <c r="B952">
        <v>40</v>
      </c>
      <c r="C952" t="s">
        <v>973</v>
      </c>
      <c r="D952">
        <v>4009</v>
      </c>
      <c r="E952" t="s">
        <v>982</v>
      </c>
      <c r="F952">
        <v>0</v>
      </c>
      <c r="G952" t="s">
        <v>42</v>
      </c>
      <c r="H952">
        <v>0</v>
      </c>
      <c r="I952" t="s">
        <v>42</v>
      </c>
      <c r="J952" s="13">
        <v>33935</v>
      </c>
      <c r="K952" s="13">
        <v>34286</v>
      </c>
      <c r="L952" s="14">
        <v>68221</v>
      </c>
      <c r="M952" s="13">
        <v>20068</v>
      </c>
    </row>
    <row r="953" spans="1:13" hidden="1">
      <c r="A953">
        <v>6312</v>
      </c>
      <c r="B953">
        <v>40</v>
      </c>
      <c r="C953" t="s">
        <v>973</v>
      </c>
      <c r="D953">
        <v>4010</v>
      </c>
      <c r="E953" t="s">
        <v>983</v>
      </c>
      <c r="F953">
        <v>0</v>
      </c>
      <c r="G953" t="s">
        <v>42</v>
      </c>
      <c r="H953">
        <v>0</v>
      </c>
      <c r="I953" t="s">
        <v>42</v>
      </c>
      <c r="J953" s="13">
        <v>35928</v>
      </c>
      <c r="K953" s="13">
        <v>36436</v>
      </c>
      <c r="L953" s="14">
        <v>72364</v>
      </c>
      <c r="M953" s="13">
        <v>22582</v>
      </c>
    </row>
    <row r="954" spans="1:13" hidden="1">
      <c r="A954">
        <v>6312</v>
      </c>
      <c r="B954">
        <v>40</v>
      </c>
      <c r="C954" t="s">
        <v>973</v>
      </c>
      <c r="D954">
        <v>4011</v>
      </c>
      <c r="E954" t="s">
        <v>984</v>
      </c>
      <c r="F954">
        <v>0</v>
      </c>
      <c r="G954" t="s">
        <v>42</v>
      </c>
      <c r="H954">
        <v>0</v>
      </c>
      <c r="I954" t="s">
        <v>42</v>
      </c>
      <c r="J954" s="13">
        <v>7187</v>
      </c>
      <c r="K954" s="13">
        <v>7022</v>
      </c>
      <c r="L954" s="14">
        <v>14209</v>
      </c>
      <c r="M954" s="13">
        <v>3802</v>
      </c>
    </row>
    <row r="955" spans="1:13" hidden="1">
      <c r="A955">
        <v>6312</v>
      </c>
      <c r="B955">
        <v>40</v>
      </c>
      <c r="C955" t="s">
        <v>973</v>
      </c>
      <c r="D955">
        <v>4012</v>
      </c>
      <c r="E955" t="s">
        <v>985</v>
      </c>
      <c r="F955">
        <v>0</v>
      </c>
      <c r="G955" t="s">
        <v>42</v>
      </c>
      <c r="H955">
        <v>0</v>
      </c>
      <c r="I955" t="s">
        <v>42</v>
      </c>
      <c r="J955" s="13">
        <v>37553</v>
      </c>
      <c r="K955" s="13">
        <v>38320</v>
      </c>
      <c r="L955" s="14">
        <v>75873</v>
      </c>
      <c r="M955" s="13">
        <v>22503</v>
      </c>
    </row>
    <row r="956" spans="1:13" hidden="1">
      <c r="A956">
        <v>6312</v>
      </c>
      <c r="B956">
        <v>40</v>
      </c>
      <c r="C956" t="s">
        <v>973</v>
      </c>
      <c r="D956">
        <v>4013</v>
      </c>
      <c r="E956" t="s">
        <v>986</v>
      </c>
      <c r="F956">
        <v>0</v>
      </c>
      <c r="G956" t="s">
        <v>42</v>
      </c>
      <c r="H956">
        <v>0</v>
      </c>
      <c r="I956" t="s">
        <v>42</v>
      </c>
      <c r="J956" s="13">
        <v>12002</v>
      </c>
      <c r="K956" s="13">
        <v>12212</v>
      </c>
      <c r="L956" s="14">
        <v>24214</v>
      </c>
      <c r="M956" s="13">
        <v>6363</v>
      </c>
    </row>
    <row r="957" spans="1:13" hidden="1">
      <c r="A957">
        <v>6312</v>
      </c>
      <c r="B957">
        <v>40</v>
      </c>
      <c r="C957" t="s">
        <v>973</v>
      </c>
      <c r="D957">
        <v>4014</v>
      </c>
      <c r="E957" t="s">
        <v>987</v>
      </c>
      <c r="F957">
        <v>0</v>
      </c>
      <c r="G957" t="s">
        <v>42</v>
      </c>
      <c r="H957">
        <v>0</v>
      </c>
      <c r="I957" t="s">
        <v>42</v>
      </c>
      <c r="J957" s="13">
        <v>19341</v>
      </c>
      <c r="K957" s="13">
        <v>19463</v>
      </c>
      <c r="L957" s="14">
        <v>38804</v>
      </c>
      <c r="M957" s="13">
        <v>11268</v>
      </c>
    </row>
    <row r="958" spans="1:13" hidden="1">
      <c r="A958">
        <v>6312</v>
      </c>
      <c r="B958">
        <v>40</v>
      </c>
      <c r="C958" t="s">
        <v>973</v>
      </c>
      <c r="D958">
        <v>4015</v>
      </c>
      <c r="E958" t="s">
        <v>988</v>
      </c>
      <c r="F958">
        <v>0</v>
      </c>
      <c r="G958" t="s">
        <v>42</v>
      </c>
      <c r="H958">
        <v>0</v>
      </c>
      <c r="I958" t="s">
        <v>42</v>
      </c>
      <c r="J958" s="13">
        <v>35319</v>
      </c>
      <c r="K958" s="13">
        <v>35745</v>
      </c>
      <c r="L958" s="14">
        <v>71064</v>
      </c>
      <c r="M958" s="13">
        <v>20412</v>
      </c>
    </row>
    <row r="959" spans="1:13" hidden="1">
      <c r="A959">
        <v>6312</v>
      </c>
      <c r="B959">
        <v>40</v>
      </c>
      <c r="C959" t="s">
        <v>973</v>
      </c>
      <c r="D959">
        <v>4016</v>
      </c>
      <c r="E959" t="s">
        <v>989</v>
      </c>
      <c r="F959">
        <v>0</v>
      </c>
      <c r="G959" t="s">
        <v>42</v>
      </c>
      <c r="H959">
        <v>0</v>
      </c>
      <c r="I959" t="s">
        <v>42</v>
      </c>
      <c r="J959" s="13">
        <v>34289</v>
      </c>
      <c r="K959" s="13">
        <v>34652</v>
      </c>
      <c r="L959" s="14">
        <v>68941</v>
      </c>
      <c r="M959" s="13">
        <v>20205</v>
      </c>
    </row>
    <row r="960" spans="1:13" hidden="1">
      <c r="A960">
        <v>6312</v>
      </c>
      <c r="B960">
        <v>40</v>
      </c>
      <c r="C960" t="s">
        <v>973</v>
      </c>
      <c r="D960">
        <v>4017</v>
      </c>
      <c r="E960" t="s">
        <v>990</v>
      </c>
      <c r="F960">
        <v>0</v>
      </c>
      <c r="G960" t="s">
        <v>42</v>
      </c>
      <c r="H960">
        <v>0</v>
      </c>
      <c r="I960" t="s">
        <v>42</v>
      </c>
      <c r="J960" s="13">
        <v>33200</v>
      </c>
      <c r="K960" s="13">
        <v>33679</v>
      </c>
      <c r="L960" s="14">
        <v>66879</v>
      </c>
      <c r="M960" s="13">
        <v>21379</v>
      </c>
    </row>
    <row r="961" spans="1:13" hidden="1">
      <c r="A961">
        <v>6312</v>
      </c>
      <c r="B961">
        <v>40</v>
      </c>
      <c r="C961" t="s">
        <v>973</v>
      </c>
      <c r="D961">
        <v>4018</v>
      </c>
      <c r="E961" t="s">
        <v>991</v>
      </c>
      <c r="F961">
        <v>0</v>
      </c>
      <c r="G961" t="s">
        <v>42</v>
      </c>
      <c r="H961">
        <v>0</v>
      </c>
      <c r="I961" t="s">
        <v>42</v>
      </c>
      <c r="J961" s="13">
        <v>19627</v>
      </c>
      <c r="K961" s="13">
        <v>20279</v>
      </c>
      <c r="L961" s="14">
        <v>39906</v>
      </c>
      <c r="M961" s="13">
        <v>11520</v>
      </c>
    </row>
    <row r="962" spans="1:13" hidden="1">
      <c r="A962">
        <v>6312</v>
      </c>
      <c r="B962">
        <v>40</v>
      </c>
      <c r="C962" t="s">
        <v>973</v>
      </c>
      <c r="D962">
        <v>4019</v>
      </c>
      <c r="E962" t="s">
        <v>992</v>
      </c>
      <c r="F962">
        <v>0</v>
      </c>
      <c r="G962" t="s">
        <v>42</v>
      </c>
      <c r="H962">
        <v>0</v>
      </c>
      <c r="I962" t="s">
        <v>42</v>
      </c>
      <c r="J962" s="13">
        <v>10709</v>
      </c>
      <c r="K962" s="13">
        <v>10744</v>
      </c>
      <c r="L962" s="14">
        <v>21453</v>
      </c>
      <c r="M962" s="13">
        <v>6333</v>
      </c>
    </row>
    <row r="963" spans="1:13" hidden="1">
      <c r="A963">
        <v>6312</v>
      </c>
      <c r="B963">
        <v>40</v>
      </c>
      <c r="C963" t="s">
        <v>973</v>
      </c>
      <c r="D963">
        <v>4020</v>
      </c>
      <c r="E963" t="s">
        <v>993</v>
      </c>
      <c r="F963">
        <v>0</v>
      </c>
      <c r="G963" t="s">
        <v>42</v>
      </c>
      <c r="H963">
        <v>0</v>
      </c>
      <c r="I963" t="s">
        <v>42</v>
      </c>
      <c r="J963" s="13">
        <v>9873</v>
      </c>
      <c r="K963" s="13">
        <v>9796</v>
      </c>
      <c r="L963" s="14">
        <v>19669</v>
      </c>
      <c r="M963" s="13">
        <v>5806</v>
      </c>
    </row>
    <row r="964" spans="1:13" hidden="1">
      <c r="A964">
        <v>6312</v>
      </c>
      <c r="B964">
        <v>40</v>
      </c>
      <c r="C964" t="s">
        <v>973</v>
      </c>
      <c r="D964">
        <v>4021</v>
      </c>
      <c r="E964" t="s">
        <v>994</v>
      </c>
      <c r="F964">
        <v>0</v>
      </c>
      <c r="G964" t="s">
        <v>42</v>
      </c>
      <c r="H964">
        <v>0</v>
      </c>
      <c r="I964" t="s">
        <v>42</v>
      </c>
      <c r="J964" s="13">
        <v>8996</v>
      </c>
      <c r="K964" s="13">
        <v>9233</v>
      </c>
      <c r="L964" s="14">
        <v>18229</v>
      </c>
      <c r="M964" s="13">
        <v>5226</v>
      </c>
    </row>
    <row r="965" spans="1:13" hidden="1">
      <c r="A965">
        <v>6312</v>
      </c>
      <c r="B965">
        <v>40</v>
      </c>
      <c r="C965" t="s">
        <v>973</v>
      </c>
      <c r="D965">
        <v>4022</v>
      </c>
      <c r="E965" t="s">
        <v>995</v>
      </c>
      <c r="F965">
        <v>0</v>
      </c>
      <c r="G965" t="s">
        <v>42</v>
      </c>
      <c r="H965">
        <v>0</v>
      </c>
      <c r="I965" t="s">
        <v>42</v>
      </c>
      <c r="J965" s="13">
        <v>10584</v>
      </c>
      <c r="K965" s="13">
        <v>10558</v>
      </c>
      <c r="L965" s="14">
        <v>21142</v>
      </c>
      <c r="M965" s="13">
        <v>6523</v>
      </c>
    </row>
    <row r="966" spans="1:13" hidden="1">
      <c r="A966">
        <v>6312</v>
      </c>
      <c r="B966">
        <v>40</v>
      </c>
      <c r="C966" t="s">
        <v>973</v>
      </c>
      <c r="D966">
        <v>4023</v>
      </c>
      <c r="E966" t="s">
        <v>996</v>
      </c>
      <c r="F966">
        <v>0</v>
      </c>
      <c r="G966" t="s">
        <v>42</v>
      </c>
      <c r="H966">
        <v>0</v>
      </c>
      <c r="I966" t="s">
        <v>42</v>
      </c>
      <c r="J966" s="13">
        <v>11812</v>
      </c>
      <c r="K966" s="13">
        <v>11968</v>
      </c>
      <c r="L966" s="14">
        <v>23780</v>
      </c>
      <c r="M966" s="13">
        <v>6631</v>
      </c>
    </row>
    <row r="967" spans="1:13" hidden="1">
      <c r="A967">
        <v>6312</v>
      </c>
      <c r="B967">
        <v>40</v>
      </c>
      <c r="C967" t="s">
        <v>973</v>
      </c>
      <c r="D967">
        <v>4024</v>
      </c>
      <c r="E967" t="s">
        <v>997</v>
      </c>
      <c r="F967">
        <v>0</v>
      </c>
      <c r="G967" t="s">
        <v>42</v>
      </c>
      <c r="H967">
        <v>0</v>
      </c>
      <c r="I967" t="s">
        <v>42</v>
      </c>
      <c r="J967" s="13">
        <v>12912</v>
      </c>
      <c r="K967" s="13">
        <v>13169</v>
      </c>
      <c r="L967" s="14">
        <v>26081</v>
      </c>
      <c r="M967" s="13">
        <v>8231</v>
      </c>
    </row>
    <row r="968" spans="1:13" hidden="1">
      <c r="A968">
        <v>6312</v>
      </c>
      <c r="B968">
        <v>40</v>
      </c>
      <c r="C968" t="s">
        <v>973</v>
      </c>
      <c r="D968">
        <v>4025</v>
      </c>
      <c r="E968" t="s">
        <v>998</v>
      </c>
      <c r="F968">
        <v>0</v>
      </c>
      <c r="G968" t="s">
        <v>42</v>
      </c>
      <c r="H968">
        <v>0</v>
      </c>
      <c r="I968" t="s">
        <v>42</v>
      </c>
      <c r="J968" s="13">
        <v>10486</v>
      </c>
      <c r="K968" s="13">
        <v>10534</v>
      </c>
      <c r="L968" s="14">
        <v>21020</v>
      </c>
      <c r="M968" s="13">
        <v>6383</v>
      </c>
    </row>
    <row r="969" spans="1:13" hidden="1">
      <c r="A969">
        <v>6312</v>
      </c>
      <c r="B969">
        <v>40</v>
      </c>
      <c r="C969" t="s">
        <v>973</v>
      </c>
      <c r="D969">
        <v>4029</v>
      </c>
      <c r="E969" t="s">
        <v>999</v>
      </c>
      <c r="F969">
        <v>0</v>
      </c>
      <c r="G969" t="s">
        <v>42</v>
      </c>
      <c r="H969">
        <v>0</v>
      </c>
      <c r="I969" t="s">
        <v>42</v>
      </c>
      <c r="J969" s="13">
        <v>9909</v>
      </c>
      <c r="K969" s="13">
        <v>10095</v>
      </c>
      <c r="L969" s="14">
        <v>20004</v>
      </c>
      <c r="M969" s="13">
        <v>5597</v>
      </c>
    </row>
    <row r="970" spans="1:13" hidden="1">
      <c r="A970">
        <v>6312</v>
      </c>
      <c r="B970">
        <v>40</v>
      </c>
      <c r="C970" t="s">
        <v>973</v>
      </c>
      <c r="D970">
        <v>4055</v>
      </c>
      <c r="E970" t="s">
        <v>1000</v>
      </c>
      <c r="F970">
        <v>0</v>
      </c>
      <c r="G970" t="s">
        <v>42</v>
      </c>
      <c r="H970">
        <v>0</v>
      </c>
      <c r="I970" t="s">
        <v>42</v>
      </c>
      <c r="J970" s="13">
        <v>4536</v>
      </c>
      <c r="K970" s="13">
        <v>4338</v>
      </c>
      <c r="L970" s="14">
        <v>8874</v>
      </c>
      <c r="M970" s="13">
        <v>2418</v>
      </c>
    </row>
    <row r="971" spans="1:13" hidden="1">
      <c r="A971">
        <v>6312</v>
      </c>
      <c r="B971">
        <v>40</v>
      </c>
      <c r="C971" t="s">
        <v>973</v>
      </c>
      <c r="D971">
        <v>4056</v>
      </c>
      <c r="E971" t="s">
        <v>1001</v>
      </c>
      <c r="F971">
        <v>0</v>
      </c>
      <c r="G971" t="s">
        <v>42</v>
      </c>
      <c r="H971">
        <v>0</v>
      </c>
      <c r="I971" t="s">
        <v>42</v>
      </c>
      <c r="J971" s="13">
        <v>4983</v>
      </c>
      <c r="K971" s="13">
        <v>5014</v>
      </c>
      <c r="L971" s="14">
        <v>9997</v>
      </c>
      <c r="M971" s="13">
        <v>2670</v>
      </c>
    </row>
    <row r="972" spans="1:13" hidden="1">
      <c r="A972">
        <v>6312</v>
      </c>
      <c r="B972">
        <v>40</v>
      </c>
      <c r="C972" t="s">
        <v>973</v>
      </c>
      <c r="D972">
        <v>4057</v>
      </c>
      <c r="E972" t="s">
        <v>1002</v>
      </c>
      <c r="F972">
        <v>0</v>
      </c>
      <c r="G972" t="s">
        <v>42</v>
      </c>
      <c r="H972">
        <v>0</v>
      </c>
      <c r="I972" t="s">
        <v>42</v>
      </c>
      <c r="J972" s="13">
        <v>8981</v>
      </c>
      <c r="K972" s="13">
        <v>9623</v>
      </c>
      <c r="L972" s="14">
        <v>18604</v>
      </c>
      <c r="M972" s="13">
        <v>8064</v>
      </c>
    </row>
    <row r="973" spans="1:13" hidden="1">
      <c r="A973">
        <v>6312</v>
      </c>
      <c r="B973">
        <v>40</v>
      </c>
      <c r="C973" t="s">
        <v>973</v>
      </c>
      <c r="D973">
        <v>4058</v>
      </c>
      <c r="E973" t="s">
        <v>651</v>
      </c>
      <c r="F973">
        <v>0</v>
      </c>
      <c r="G973" t="s">
        <v>42</v>
      </c>
      <c r="H973">
        <v>0</v>
      </c>
      <c r="I973" t="s">
        <v>42</v>
      </c>
      <c r="J973" s="13">
        <v>2949</v>
      </c>
      <c r="K973" s="13">
        <v>2976</v>
      </c>
      <c r="L973" s="14">
        <v>5925</v>
      </c>
      <c r="M973" s="13">
        <v>1759</v>
      </c>
    </row>
    <row r="974" spans="1:13" hidden="1">
      <c r="A974">
        <v>6312</v>
      </c>
      <c r="B974">
        <v>40</v>
      </c>
      <c r="C974" t="s">
        <v>973</v>
      </c>
      <c r="D974">
        <v>4060</v>
      </c>
      <c r="E974" t="s">
        <v>1003</v>
      </c>
      <c r="F974">
        <v>0</v>
      </c>
      <c r="G974" t="s">
        <v>42</v>
      </c>
      <c r="H974">
        <v>0</v>
      </c>
      <c r="I974" t="s">
        <v>42</v>
      </c>
      <c r="J974" s="13">
        <v>5059</v>
      </c>
      <c r="K974" s="13">
        <v>5195</v>
      </c>
      <c r="L974" s="14">
        <v>10254</v>
      </c>
      <c r="M974" s="13">
        <v>3491</v>
      </c>
    </row>
    <row r="975" spans="1:13" hidden="1">
      <c r="A975">
        <v>6312</v>
      </c>
      <c r="B975">
        <v>40</v>
      </c>
      <c r="C975" t="s">
        <v>973</v>
      </c>
      <c r="D975">
        <v>4061</v>
      </c>
      <c r="E975" t="s">
        <v>1004</v>
      </c>
      <c r="F975">
        <v>0</v>
      </c>
      <c r="G975" t="s">
        <v>42</v>
      </c>
      <c r="H975">
        <v>0</v>
      </c>
      <c r="I975" t="s">
        <v>42</v>
      </c>
      <c r="J975" s="13">
        <v>3736</v>
      </c>
      <c r="K975" s="13">
        <v>3984</v>
      </c>
      <c r="L975" s="14">
        <v>7720</v>
      </c>
      <c r="M975" s="13">
        <v>2191</v>
      </c>
    </row>
    <row r="976" spans="1:13" hidden="1">
      <c r="A976">
        <v>6312</v>
      </c>
      <c r="B976">
        <v>40</v>
      </c>
      <c r="C976" t="s">
        <v>973</v>
      </c>
      <c r="D976">
        <v>4062</v>
      </c>
      <c r="E976" t="s">
        <v>535</v>
      </c>
      <c r="F976">
        <v>0</v>
      </c>
      <c r="G976" t="s">
        <v>42</v>
      </c>
      <c r="H976">
        <v>0</v>
      </c>
      <c r="I976" t="s">
        <v>42</v>
      </c>
      <c r="J976" s="13">
        <v>14491</v>
      </c>
      <c r="K976" s="13">
        <v>16505</v>
      </c>
      <c r="L976" s="14">
        <v>30996</v>
      </c>
      <c r="M976" s="13">
        <v>17037</v>
      </c>
    </row>
    <row r="977" spans="1:13" hidden="1">
      <c r="A977">
        <v>6312</v>
      </c>
      <c r="B977">
        <v>40</v>
      </c>
      <c r="C977" t="s">
        <v>973</v>
      </c>
      <c r="D977">
        <v>4063</v>
      </c>
      <c r="E977" t="s">
        <v>1005</v>
      </c>
      <c r="F977">
        <v>0</v>
      </c>
      <c r="G977" t="s">
        <v>42</v>
      </c>
      <c r="H977">
        <v>0</v>
      </c>
      <c r="I977" t="s">
        <v>42</v>
      </c>
      <c r="J977" s="13">
        <v>4842</v>
      </c>
      <c r="K977" s="13">
        <v>4977</v>
      </c>
      <c r="L977" s="14">
        <v>9819</v>
      </c>
      <c r="M977" s="13">
        <v>3104</v>
      </c>
    </row>
    <row r="978" spans="1:13" hidden="1">
      <c r="A978">
        <v>6312</v>
      </c>
      <c r="B978">
        <v>40</v>
      </c>
      <c r="C978" t="s">
        <v>973</v>
      </c>
      <c r="D978">
        <v>4064</v>
      </c>
      <c r="E978" t="s">
        <v>1006</v>
      </c>
      <c r="F978">
        <v>0</v>
      </c>
      <c r="G978" t="s">
        <v>42</v>
      </c>
      <c r="H978">
        <v>0</v>
      </c>
      <c r="I978" t="s">
        <v>42</v>
      </c>
      <c r="J978" s="13">
        <v>8364</v>
      </c>
      <c r="K978" s="13">
        <v>8563</v>
      </c>
      <c r="L978" s="14">
        <v>16927</v>
      </c>
      <c r="M978" s="13">
        <v>6665</v>
      </c>
    </row>
    <row r="979" spans="1:13" hidden="1">
      <c r="A979">
        <v>6312</v>
      </c>
      <c r="B979">
        <v>40</v>
      </c>
      <c r="C979" t="s">
        <v>973</v>
      </c>
      <c r="D979">
        <v>4065</v>
      </c>
      <c r="E979" t="s">
        <v>1007</v>
      </c>
      <c r="F979">
        <v>0</v>
      </c>
      <c r="G979" t="s">
        <v>42</v>
      </c>
      <c r="H979">
        <v>0</v>
      </c>
      <c r="I979" t="s">
        <v>42</v>
      </c>
      <c r="J979" s="13">
        <v>4167</v>
      </c>
      <c r="K979" s="13">
        <v>4316</v>
      </c>
      <c r="L979" s="14">
        <v>8483</v>
      </c>
      <c r="M979" s="13">
        <v>2551</v>
      </c>
    </row>
    <row r="980" spans="1:13" hidden="1">
      <c r="A980">
        <v>6312</v>
      </c>
      <c r="B980">
        <v>40</v>
      </c>
      <c r="C980" t="s">
        <v>973</v>
      </c>
      <c r="D980">
        <v>4067</v>
      </c>
      <c r="E980" t="s">
        <v>1008</v>
      </c>
      <c r="F980">
        <v>0</v>
      </c>
      <c r="G980" t="s">
        <v>42</v>
      </c>
      <c r="H980">
        <v>0</v>
      </c>
      <c r="I980" t="s">
        <v>42</v>
      </c>
      <c r="J980" s="13">
        <v>8950</v>
      </c>
      <c r="K980" s="13">
        <v>9217</v>
      </c>
      <c r="L980" s="14">
        <v>18167</v>
      </c>
      <c r="M980" s="13">
        <v>5624</v>
      </c>
    </row>
    <row r="981" spans="1:13" hidden="1">
      <c r="A981">
        <v>6312</v>
      </c>
      <c r="B981">
        <v>40</v>
      </c>
      <c r="C981" t="s">
        <v>973</v>
      </c>
      <c r="D981">
        <v>4068</v>
      </c>
      <c r="E981" t="s">
        <v>1009</v>
      </c>
      <c r="F981">
        <v>0</v>
      </c>
      <c r="G981" t="s">
        <v>42</v>
      </c>
      <c r="H981">
        <v>0</v>
      </c>
      <c r="I981" t="s">
        <v>42</v>
      </c>
      <c r="J981" s="13">
        <v>21162</v>
      </c>
      <c r="K981" s="13">
        <v>24104</v>
      </c>
      <c r="L981" s="14">
        <v>45266</v>
      </c>
      <c r="M981" s="13">
        <v>26853</v>
      </c>
    </row>
    <row r="982" spans="1:13" hidden="1">
      <c r="A982">
        <v>6312</v>
      </c>
      <c r="B982">
        <v>40</v>
      </c>
      <c r="C982" t="s">
        <v>973</v>
      </c>
      <c r="D982">
        <v>4069</v>
      </c>
      <c r="E982" t="s">
        <v>1010</v>
      </c>
      <c r="F982">
        <v>0</v>
      </c>
      <c r="G982" t="s">
        <v>42</v>
      </c>
      <c r="H982">
        <v>0</v>
      </c>
      <c r="I982" t="s">
        <v>42</v>
      </c>
      <c r="J982" s="13">
        <v>2825</v>
      </c>
      <c r="K982" s="13">
        <v>2775</v>
      </c>
      <c r="L982" s="14">
        <v>5600</v>
      </c>
      <c r="M982" s="13">
        <v>1781</v>
      </c>
    </row>
    <row r="983" spans="1:13" hidden="1">
      <c r="A983">
        <v>6312</v>
      </c>
      <c r="B983">
        <v>40</v>
      </c>
      <c r="C983" t="s">
        <v>973</v>
      </c>
      <c r="D983">
        <v>4070</v>
      </c>
      <c r="E983" t="s">
        <v>1011</v>
      </c>
      <c r="F983">
        <v>0</v>
      </c>
      <c r="G983" t="s">
        <v>42</v>
      </c>
      <c r="H983">
        <v>0</v>
      </c>
      <c r="I983" t="s">
        <v>42</v>
      </c>
      <c r="J983" s="13">
        <v>3311</v>
      </c>
      <c r="K983" s="13">
        <v>3392</v>
      </c>
      <c r="L983" s="14">
        <v>6703</v>
      </c>
      <c r="M983" s="13">
        <v>2234</v>
      </c>
    </row>
    <row r="984" spans="1:13" hidden="1">
      <c r="A984">
        <v>6312</v>
      </c>
      <c r="B984">
        <v>40</v>
      </c>
      <c r="C984" t="s">
        <v>973</v>
      </c>
      <c r="D984">
        <v>4071</v>
      </c>
      <c r="E984" t="s">
        <v>963</v>
      </c>
      <c r="F984">
        <v>0</v>
      </c>
      <c r="G984" t="s">
        <v>42</v>
      </c>
      <c r="H984">
        <v>0</v>
      </c>
      <c r="I984" t="s">
        <v>42</v>
      </c>
      <c r="J984" s="13">
        <v>1984</v>
      </c>
      <c r="K984" s="13">
        <v>2143</v>
      </c>
      <c r="L984" s="14">
        <v>4127</v>
      </c>
      <c r="M984" s="13">
        <v>1424</v>
      </c>
    </row>
    <row r="985" spans="1:13" hidden="1">
      <c r="A985">
        <v>6312</v>
      </c>
      <c r="B985">
        <v>40</v>
      </c>
      <c r="C985" t="s">
        <v>973</v>
      </c>
      <c r="D985">
        <v>4072</v>
      </c>
      <c r="E985" t="s">
        <v>1012</v>
      </c>
      <c r="F985">
        <v>0</v>
      </c>
      <c r="G985" t="s">
        <v>42</v>
      </c>
      <c r="H985">
        <v>0</v>
      </c>
      <c r="I985" t="s">
        <v>42</v>
      </c>
      <c r="J985" s="13">
        <v>2579</v>
      </c>
      <c r="K985" s="13">
        <v>2700</v>
      </c>
      <c r="L985" s="14">
        <v>5279</v>
      </c>
      <c r="M985" s="13">
        <v>1907</v>
      </c>
    </row>
    <row r="986" spans="1:13" hidden="1">
      <c r="A986">
        <v>6312</v>
      </c>
      <c r="B986">
        <v>40</v>
      </c>
      <c r="C986" t="s">
        <v>973</v>
      </c>
      <c r="D986">
        <v>4073</v>
      </c>
      <c r="E986" t="s">
        <v>1013</v>
      </c>
      <c r="F986">
        <v>0</v>
      </c>
      <c r="G986" t="s">
        <v>42</v>
      </c>
      <c r="H986">
        <v>0</v>
      </c>
      <c r="I986" t="s">
        <v>42</v>
      </c>
      <c r="J986" s="13">
        <v>1701</v>
      </c>
      <c r="K986" s="13">
        <v>1787</v>
      </c>
      <c r="L986" s="14">
        <v>3488</v>
      </c>
      <c r="M986" s="13">
        <v>1276</v>
      </c>
    </row>
    <row r="987" spans="1:13" hidden="1">
      <c r="A987">
        <v>6312</v>
      </c>
      <c r="B987">
        <v>40</v>
      </c>
      <c r="C987" t="s">
        <v>973</v>
      </c>
      <c r="D987">
        <v>4074</v>
      </c>
      <c r="E987" t="s">
        <v>1014</v>
      </c>
      <c r="F987">
        <v>0</v>
      </c>
      <c r="G987" t="s">
        <v>42</v>
      </c>
      <c r="H987">
        <v>0</v>
      </c>
      <c r="I987" t="s">
        <v>42</v>
      </c>
      <c r="J987" s="13">
        <v>5384</v>
      </c>
      <c r="K987" s="13">
        <v>5441</v>
      </c>
      <c r="L987" s="14">
        <v>10825</v>
      </c>
      <c r="M987" s="13">
        <v>3633</v>
      </c>
    </row>
    <row r="988" spans="1:13" hidden="1">
      <c r="A988">
        <v>6312</v>
      </c>
      <c r="B988">
        <v>40</v>
      </c>
      <c r="C988" t="s">
        <v>973</v>
      </c>
      <c r="D988">
        <v>4075</v>
      </c>
      <c r="E988" t="s">
        <v>1015</v>
      </c>
      <c r="F988">
        <v>0</v>
      </c>
      <c r="G988" t="s">
        <v>42</v>
      </c>
      <c r="H988">
        <v>0</v>
      </c>
      <c r="I988" t="s">
        <v>42</v>
      </c>
      <c r="J988" s="13">
        <v>3794</v>
      </c>
      <c r="K988" s="13">
        <v>4249</v>
      </c>
      <c r="L988" s="14">
        <v>8043</v>
      </c>
      <c r="M988" s="13">
        <v>3299</v>
      </c>
    </row>
    <row r="989" spans="1:13" hidden="1">
      <c r="A989">
        <v>6312</v>
      </c>
      <c r="B989">
        <v>40</v>
      </c>
      <c r="C989" t="s">
        <v>973</v>
      </c>
      <c r="D989">
        <v>4076</v>
      </c>
      <c r="E989" t="s">
        <v>1016</v>
      </c>
      <c r="F989">
        <v>0</v>
      </c>
      <c r="G989" t="s">
        <v>42</v>
      </c>
      <c r="H989">
        <v>0</v>
      </c>
      <c r="I989" t="s">
        <v>42</v>
      </c>
      <c r="J989" s="13">
        <v>1708</v>
      </c>
      <c r="K989" s="13">
        <v>1906</v>
      </c>
      <c r="L989" s="14">
        <v>3614</v>
      </c>
      <c r="M989" s="13">
        <v>1919</v>
      </c>
    </row>
    <row r="990" spans="1:13" hidden="1">
      <c r="A990">
        <v>6312</v>
      </c>
      <c r="B990">
        <v>40</v>
      </c>
      <c r="C990" t="s">
        <v>973</v>
      </c>
      <c r="D990">
        <v>4077</v>
      </c>
      <c r="E990" t="s">
        <v>1017</v>
      </c>
      <c r="F990">
        <v>0</v>
      </c>
      <c r="G990" t="s">
        <v>42</v>
      </c>
      <c r="H990">
        <v>0</v>
      </c>
      <c r="I990" t="s">
        <v>42</v>
      </c>
      <c r="J990" s="13">
        <v>1435</v>
      </c>
      <c r="K990" s="13">
        <v>1564</v>
      </c>
      <c r="L990" s="14">
        <v>2999</v>
      </c>
      <c r="M990" s="13">
        <v>1728</v>
      </c>
    </row>
    <row r="991" spans="1:13" hidden="1">
      <c r="A991">
        <v>6312</v>
      </c>
      <c r="B991">
        <v>40</v>
      </c>
      <c r="C991" t="s">
        <v>973</v>
      </c>
      <c r="D991">
        <v>4078</v>
      </c>
      <c r="E991" t="s">
        <v>1018</v>
      </c>
      <c r="F991">
        <v>0</v>
      </c>
      <c r="G991" t="s">
        <v>42</v>
      </c>
      <c r="H991">
        <v>0</v>
      </c>
      <c r="I991" t="s">
        <v>42</v>
      </c>
      <c r="J991" s="13">
        <v>2912</v>
      </c>
      <c r="K991" s="13">
        <v>2978</v>
      </c>
      <c r="L991" s="14">
        <v>5890</v>
      </c>
      <c r="M991" s="13">
        <v>2737</v>
      </c>
    </row>
    <row r="992" spans="1:13" hidden="1">
      <c r="A992">
        <v>6312</v>
      </c>
      <c r="B992">
        <v>40</v>
      </c>
      <c r="C992" t="s">
        <v>973</v>
      </c>
      <c r="D992">
        <v>4079</v>
      </c>
      <c r="E992" t="s">
        <v>1019</v>
      </c>
      <c r="F992">
        <v>0</v>
      </c>
      <c r="G992" t="s">
        <v>42</v>
      </c>
      <c r="H992">
        <v>0</v>
      </c>
      <c r="I992" t="s">
        <v>42</v>
      </c>
      <c r="J992" s="13">
        <v>1468</v>
      </c>
      <c r="K992" s="13">
        <v>1604</v>
      </c>
      <c r="L992" s="14">
        <v>3072</v>
      </c>
      <c r="M992" s="13">
        <v>1303</v>
      </c>
    </row>
    <row r="993" spans="1:13" hidden="1">
      <c r="A993">
        <v>6312</v>
      </c>
      <c r="B993">
        <v>40</v>
      </c>
      <c r="C993" t="s">
        <v>973</v>
      </c>
      <c r="D993">
        <v>4080</v>
      </c>
      <c r="E993" t="s">
        <v>1020</v>
      </c>
      <c r="F993">
        <v>0</v>
      </c>
      <c r="G993" t="s">
        <v>42</v>
      </c>
      <c r="H993">
        <v>0</v>
      </c>
      <c r="I993" t="s">
        <v>42</v>
      </c>
      <c r="J993" s="13">
        <v>2481</v>
      </c>
      <c r="K993" s="13">
        <v>2661</v>
      </c>
      <c r="L993" s="14">
        <v>5142</v>
      </c>
      <c r="M993" s="13">
        <v>1744</v>
      </c>
    </row>
    <row r="994" spans="1:13" hidden="1">
      <c r="A994">
        <v>6312</v>
      </c>
      <c r="B994">
        <v>40</v>
      </c>
      <c r="C994" t="s">
        <v>973</v>
      </c>
      <c r="D994">
        <v>4081</v>
      </c>
      <c r="E994" t="s">
        <v>1021</v>
      </c>
      <c r="F994">
        <v>0</v>
      </c>
      <c r="G994" t="s">
        <v>42</v>
      </c>
      <c r="H994">
        <v>0</v>
      </c>
      <c r="I994" t="s">
        <v>42</v>
      </c>
      <c r="J994" s="13">
        <v>2875</v>
      </c>
      <c r="K994" s="13">
        <v>3027</v>
      </c>
      <c r="L994" s="14">
        <v>5902</v>
      </c>
      <c r="M994" s="13">
        <v>1976</v>
      </c>
    </row>
    <row r="995" spans="1:13" hidden="1">
      <c r="A995">
        <v>6312</v>
      </c>
      <c r="B995">
        <v>40</v>
      </c>
      <c r="C995" t="s">
        <v>973</v>
      </c>
      <c r="D995">
        <v>4082</v>
      </c>
      <c r="E995" t="s">
        <v>1022</v>
      </c>
      <c r="F995">
        <v>0</v>
      </c>
      <c r="G995" t="s">
        <v>42</v>
      </c>
      <c r="H995">
        <v>0</v>
      </c>
      <c r="I995" t="s">
        <v>42</v>
      </c>
      <c r="J995" s="13">
        <v>4823</v>
      </c>
      <c r="K995" s="13">
        <v>5223</v>
      </c>
      <c r="L995" s="14">
        <v>10046</v>
      </c>
      <c r="M995" s="13">
        <v>4505</v>
      </c>
    </row>
    <row r="996" spans="1:13" hidden="1">
      <c r="A996">
        <v>6312</v>
      </c>
      <c r="B996">
        <v>40</v>
      </c>
      <c r="C996" t="s">
        <v>973</v>
      </c>
      <c r="D996">
        <v>4083</v>
      </c>
      <c r="E996" t="s">
        <v>1023</v>
      </c>
      <c r="F996">
        <v>0</v>
      </c>
      <c r="G996" t="s">
        <v>42</v>
      </c>
      <c r="H996">
        <v>0</v>
      </c>
      <c r="I996" t="s">
        <v>42</v>
      </c>
      <c r="J996" s="13">
        <v>2010</v>
      </c>
      <c r="K996" s="13">
        <v>2079</v>
      </c>
      <c r="L996" s="14">
        <v>4089</v>
      </c>
      <c r="M996" s="13">
        <v>2075</v>
      </c>
    </row>
    <row r="997" spans="1:13" hidden="1">
      <c r="A997">
        <v>6312</v>
      </c>
      <c r="B997">
        <v>40</v>
      </c>
      <c r="C997" t="s">
        <v>973</v>
      </c>
      <c r="D997">
        <v>4084</v>
      </c>
      <c r="E997" t="s">
        <v>1024</v>
      </c>
      <c r="F997">
        <v>0</v>
      </c>
      <c r="G997" t="s">
        <v>42</v>
      </c>
      <c r="H997">
        <v>0</v>
      </c>
      <c r="I997" t="s">
        <v>42</v>
      </c>
      <c r="J997" s="13">
        <v>3109</v>
      </c>
      <c r="K997" s="13">
        <v>3327</v>
      </c>
      <c r="L997" s="14">
        <v>6436</v>
      </c>
      <c r="M997" s="13">
        <v>2871</v>
      </c>
    </row>
    <row r="998" spans="1:13" hidden="1">
      <c r="A998">
        <v>6312</v>
      </c>
      <c r="B998">
        <v>40</v>
      </c>
      <c r="C998" t="s">
        <v>973</v>
      </c>
      <c r="D998">
        <v>4085</v>
      </c>
      <c r="E998" t="s">
        <v>1025</v>
      </c>
      <c r="F998">
        <v>0</v>
      </c>
      <c r="G998" t="s">
        <v>42</v>
      </c>
      <c r="H998">
        <v>0</v>
      </c>
      <c r="I998" t="s">
        <v>42</v>
      </c>
      <c r="J998" s="13">
        <v>2386</v>
      </c>
      <c r="K998" s="13">
        <v>2564</v>
      </c>
      <c r="L998" s="14">
        <v>4950</v>
      </c>
      <c r="M998" s="13">
        <v>2433</v>
      </c>
    </row>
    <row r="999" spans="1:13" hidden="1">
      <c r="A999">
        <v>6312</v>
      </c>
      <c r="B999">
        <v>40</v>
      </c>
      <c r="C999" t="s">
        <v>973</v>
      </c>
      <c r="D999">
        <v>4086</v>
      </c>
      <c r="E999" t="s">
        <v>1026</v>
      </c>
      <c r="F999">
        <v>0</v>
      </c>
      <c r="G999" t="s">
        <v>42</v>
      </c>
      <c r="H999">
        <v>0</v>
      </c>
      <c r="I999" t="s">
        <v>42</v>
      </c>
      <c r="J999" s="13">
        <v>1668</v>
      </c>
      <c r="K999" s="13">
        <v>1725</v>
      </c>
      <c r="L999" s="14">
        <v>3393</v>
      </c>
      <c r="M999" s="13">
        <v>1539</v>
      </c>
    </row>
    <row r="1000" spans="1:13" hidden="1">
      <c r="A1000">
        <v>6312</v>
      </c>
      <c r="B1000">
        <v>40</v>
      </c>
      <c r="C1000" t="s">
        <v>973</v>
      </c>
      <c r="D1000">
        <v>4087</v>
      </c>
      <c r="E1000" t="s">
        <v>1027</v>
      </c>
      <c r="F1000">
        <v>0</v>
      </c>
      <c r="G1000" t="s">
        <v>42</v>
      </c>
      <c r="H1000">
        <v>0</v>
      </c>
      <c r="I1000" t="s">
        <v>42</v>
      </c>
      <c r="J1000" s="13">
        <v>2224</v>
      </c>
      <c r="K1000" s="13">
        <v>2457</v>
      </c>
      <c r="L1000" s="14">
        <v>4681</v>
      </c>
      <c r="M1000" s="13">
        <v>1525</v>
      </c>
    </row>
    <row r="1001" spans="1:13" hidden="1">
      <c r="A1001">
        <v>6312</v>
      </c>
      <c r="B1001">
        <v>40</v>
      </c>
      <c r="C1001" t="s">
        <v>973</v>
      </c>
      <c r="D1001">
        <v>4088</v>
      </c>
      <c r="E1001" t="s">
        <v>1028</v>
      </c>
      <c r="F1001">
        <v>0</v>
      </c>
      <c r="G1001" t="s">
        <v>42</v>
      </c>
      <c r="H1001">
        <v>0</v>
      </c>
      <c r="I1001" t="s">
        <v>42</v>
      </c>
      <c r="J1001" s="13">
        <v>2071</v>
      </c>
      <c r="K1001" s="13">
        <v>2306</v>
      </c>
      <c r="L1001" s="14">
        <v>4377</v>
      </c>
      <c r="M1001" s="13">
        <v>1301</v>
      </c>
    </row>
    <row r="1002" spans="1:13" hidden="1">
      <c r="A1002">
        <v>6312</v>
      </c>
      <c r="B1002">
        <v>40</v>
      </c>
      <c r="C1002" t="s">
        <v>973</v>
      </c>
      <c r="D1002">
        <v>4089</v>
      </c>
      <c r="E1002" t="s">
        <v>1029</v>
      </c>
      <c r="F1002">
        <v>0</v>
      </c>
      <c r="G1002" t="s">
        <v>42</v>
      </c>
      <c r="H1002">
        <v>0</v>
      </c>
      <c r="I1002" t="s">
        <v>42</v>
      </c>
      <c r="J1002" s="13">
        <v>2157</v>
      </c>
      <c r="K1002" s="13">
        <v>2136</v>
      </c>
      <c r="L1002" s="14">
        <v>4293</v>
      </c>
      <c r="M1002" s="13">
        <v>2133</v>
      </c>
    </row>
    <row r="1003" spans="1:13" hidden="1">
      <c r="A1003">
        <v>6312</v>
      </c>
      <c r="B1003">
        <v>40</v>
      </c>
      <c r="C1003" t="s">
        <v>973</v>
      </c>
      <c r="D1003">
        <v>4090</v>
      </c>
      <c r="E1003" t="s">
        <v>1030</v>
      </c>
      <c r="F1003">
        <v>0</v>
      </c>
      <c r="G1003" t="s">
        <v>42</v>
      </c>
      <c r="H1003">
        <v>0</v>
      </c>
      <c r="I1003" t="s">
        <v>42</v>
      </c>
      <c r="J1003">
        <v>717</v>
      </c>
      <c r="K1003">
        <v>718</v>
      </c>
      <c r="L1003" s="14">
        <v>1435</v>
      </c>
      <c r="M1003">
        <v>690</v>
      </c>
    </row>
    <row r="1004" spans="1:13" hidden="1">
      <c r="A1004">
        <v>6312</v>
      </c>
      <c r="B1004">
        <v>40</v>
      </c>
      <c r="C1004" t="s">
        <v>973</v>
      </c>
      <c r="D1004">
        <v>4091</v>
      </c>
      <c r="E1004" t="s">
        <v>1031</v>
      </c>
      <c r="F1004">
        <v>0</v>
      </c>
      <c r="G1004" t="s">
        <v>42</v>
      </c>
      <c r="H1004">
        <v>0</v>
      </c>
      <c r="I1004" t="s">
        <v>42</v>
      </c>
      <c r="J1004" s="13">
        <v>1705</v>
      </c>
      <c r="K1004" s="13">
        <v>1769</v>
      </c>
      <c r="L1004" s="14">
        <v>3474</v>
      </c>
      <c r="M1004" s="13">
        <v>1804</v>
      </c>
    </row>
    <row r="1005" spans="1:13" hidden="1">
      <c r="A1005">
        <v>6312</v>
      </c>
      <c r="B1005">
        <v>40</v>
      </c>
      <c r="C1005" t="s">
        <v>973</v>
      </c>
      <c r="D1005">
        <v>4092</v>
      </c>
      <c r="E1005" t="s">
        <v>1032</v>
      </c>
      <c r="F1005">
        <v>0</v>
      </c>
      <c r="G1005" t="s">
        <v>42</v>
      </c>
      <c r="H1005">
        <v>0</v>
      </c>
      <c r="I1005" t="s">
        <v>42</v>
      </c>
      <c r="J1005" s="13">
        <v>1586</v>
      </c>
      <c r="K1005" s="13">
        <v>1730</v>
      </c>
      <c r="L1005" s="14">
        <v>3316</v>
      </c>
      <c r="M1005" s="13">
        <v>1455</v>
      </c>
    </row>
    <row r="1006" spans="1:13" hidden="1">
      <c r="A1006">
        <v>6312</v>
      </c>
      <c r="B1006">
        <v>40</v>
      </c>
      <c r="C1006" t="s">
        <v>973</v>
      </c>
      <c r="D1006">
        <v>4093</v>
      </c>
      <c r="E1006" t="s">
        <v>1033</v>
      </c>
      <c r="F1006">
        <v>0</v>
      </c>
      <c r="G1006" t="s">
        <v>42</v>
      </c>
      <c r="H1006">
        <v>0</v>
      </c>
      <c r="I1006" t="s">
        <v>42</v>
      </c>
      <c r="J1006" s="13">
        <v>3130</v>
      </c>
      <c r="K1006" s="13">
        <v>3380</v>
      </c>
      <c r="L1006" s="14">
        <v>6510</v>
      </c>
      <c r="M1006" s="13">
        <v>2013</v>
      </c>
    </row>
    <row r="1007" spans="1:13" hidden="1">
      <c r="A1007">
        <v>6312</v>
      </c>
      <c r="B1007">
        <v>40</v>
      </c>
      <c r="C1007" t="s">
        <v>973</v>
      </c>
      <c r="D1007">
        <v>4094</v>
      </c>
      <c r="E1007" t="s">
        <v>1034</v>
      </c>
      <c r="F1007">
        <v>0</v>
      </c>
      <c r="G1007" t="s">
        <v>42</v>
      </c>
      <c r="H1007">
        <v>0</v>
      </c>
      <c r="I1007" t="s">
        <v>42</v>
      </c>
      <c r="J1007" s="13">
        <v>2258</v>
      </c>
      <c r="K1007" s="13">
        <v>2373</v>
      </c>
      <c r="L1007" s="14">
        <v>4631</v>
      </c>
      <c r="M1007" s="13">
        <v>1820</v>
      </c>
    </row>
    <row r="1008" spans="1:13" hidden="1">
      <c r="A1008">
        <v>6312</v>
      </c>
      <c r="B1008">
        <v>40</v>
      </c>
      <c r="C1008" t="s">
        <v>973</v>
      </c>
      <c r="D1008">
        <v>4095</v>
      </c>
      <c r="E1008" t="s">
        <v>1035</v>
      </c>
      <c r="F1008">
        <v>0</v>
      </c>
      <c r="G1008" t="s">
        <v>42</v>
      </c>
      <c r="H1008">
        <v>0</v>
      </c>
      <c r="I1008" t="s">
        <v>42</v>
      </c>
      <c r="J1008" s="13">
        <v>4269</v>
      </c>
      <c r="K1008" s="13">
        <v>4684</v>
      </c>
      <c r="L1008" s="14">
        <v>8953</v>
      </c>
      <c r="M1008" s="13">
        <v>4036</v>
      </c>
    </row>
    <row r="1009" spans="1:13" hidden="1">
      <c r="A1009">
        <v>6312</v>
      </c>
      <c r="B1009">
        <v>40</v>
      </c>
      <c r="C1009" t="s">
        <v>973</v>
      </c>
      <c r="D1009">
        <v>4096</v>
      </c>
      <c r="E1009" t="s">
        <v>1036</v>
      </c>
      <c r="F1009">
        <v>0</v>
      </c>
      <c r="G1009" t="s">
        <v>42</v>
      </c>
      <c r="H1009">
        <v>0</v>
      </c>
      <c r="I1009" t="s">
        <v>42</v>
      </c>
      <c r="J1009" s="13">
        <v>14946</v>
      </c>
      <c r="K1009" s="13">
        <v>16046</v>
      </c>
      <c r="L1009" s="14">
        <v>30992</v>
      </c>
      <c r="M1009" s="13">
        <v>15429</v>
      </c>
    </row>
    <row r="1010" spans="1:13" hidden="1">
      <c r="A1010">
        <v>6312</v>
      </c>
      <c r="B1010">
        <v>40</v>
      </c>
      <c r="C1010" t="s">
        <v>973</v>
      </c>
      <c r="D1010">
        <v>4097</v>
      </c>
      <c r="E1010" t="s">
        <v>1037</v>
      </c>
      <c r="F1010">
        <v>0</v>
      </c>
      <c r="G1010" t="s">
        <v>42</v>
      </c>
      <c r="H1010">
        <v>0</v>
      </c>
      <c r="I1010" t="s">
        <v>42</v>
      </c>
      <c r="J1010" s="13">
        <v>13224</v>
      </c>
      <c r="K1010" s="13">
        <v>14273</v>
      </c>
      <c r="L1010" s="14">
        <v>27497</v>
      </c>
      <c r="M1010" s="13">
        <v>12697</v>
      </c>
    </row>
    <row r="1011" spans="1:13" hidden="1">
      <c r="A1011">
        <v>6312</v>
      </c>
      <c r="B1011">
        <v>40</v>
      </c>
      <c r="C1011" t="s">
        <v>973</v>
      </c>
      <c r="D1011">
        <v>4098</v>
      </c>
      <c r="E1011" t="s">
        <v>1038</v>
      </c>
      <c r="F1011">
        <v>0</v>
      </c>
      <c r="G1011" t="s">
        <v>42</v>
      </c>
      <c r="H1011">
        <v>0</v>
      </c>
      <c r="I1011" t="s">
        <v>42</v>
      </c>
      <c r="J1011" s="13">
        <v>5047</v>
      </c>
      <c r="K1011" s="13">
        <v>5557</v>
      </c>
      <c r="L1011" s="14">
        <v>10604</v>
      </c>
      <c r="M1011" s="13">
        <v>5403</v>
      </c>
    </row>
    <row r="1012" spans="1:13" hidden="1">
      <c r="A1012">
        <v>6312</v>
      </c>
      <c r="B1012">
        <v>40</v>
      </c>
      <c r="C1012" t="s">
        <v>973</v>
      </c>
      <c r="D1012">
        <v>4099</v>
      </c>
      <c r="E1012" t="s">
        <v>1039</v>
      </c>
      <c r="F1012">
        <v>0</v>
      </c>
      <c r="G1012" t="s">
        <v>42</v>
      </c>
      <c r="H1012">
        <v>0</v>
      </c>
      <c r="I1012" t="s">
        <v>42</v>
      </c>
      <c r="J1012" s="13">
        <v>52156</v>
      </c>
      <c r="K1012" s="13">
        <v>58459</v>
      </c>
      <c r="L1012" s="14">
        <v>110615</v>
      </c>
      <c r="M1012" s="13">
        <v>66498</v>
      </c>
    </row>
    <row r="1013" spans="1:13" hidden="1">
      <c r="A1013">
        <v>6312</v>
      </c>
      <c r="B1013">
        <v>41</v>
      </c>
      <c r="C1013" t="s">
        <v>1040</v>
      </c>
      <c r="D1013">
        <v>0</v>
      </c>
      <c r="E1013" t="s">
        <v>42</v>
      </c>
      <c r="F1013">
        <v>0</v>
      </c>
      <c r="G1013" t="s">
        <v>42</v>
      </c>
      <c r="H1013">
        <v>0</v>
      </c>
      <c r="I1013" t="s">
        <v>42</v>
      </c>
      <c r="J1013" s="13">
        <v>777107</v>
      </c>
      <c r="K1013" s="13">
        <v>790876</v>
      </c>
      <c r="L1013" s="14">
        <v>1567983</v>
      </c>
      <c r="M1013" s="13">
        <v>528347</v>
      </c>
    </row>
    <row r="1014" spans="1:13" hidden="1">
      <c r="A1014">
        <v>6312</v>
      </c>
      <c r="B1014">
        <v>41</v>
      </c>
      <c r="C1014" t="s">
        <v>1040</v>
      </c>
      <c r="D1014">
        <v>4101</v>
      </c>
      <c r="E1014" t="s">
        <v>1041</v>
      </c>
      <c r="F1014">
        <v>0</v>
      </c>
      <c r="G1014" t="s">
        <v>42</v>
      </c>
      <c r="H1014">
        <v>0</v>
      </c>
      <c r="I1014" t="s">
        <v>42</v>
      </c>
      <c r="J1014" s="13">
        <v>90115</v>
      </c>
      <c r="K1014" s="13">
        <v>93893</v>
      </c>
      <c r="L1014" s="14">
        <v>184008</v>
      </c>
      <c r="M1014" s="13">
        <v>69678</v>
      </c>
    </row>
    <row r="1015" spans="1:13" hidden="1">
      <c r="A1015">
        <v>6312</v>
      </c>
      <c r="B1015">
        <v>41</v>
      </c>
      <c r="C1015" t="s">
        <v>1040</v>
      </c>
      <c r="D1015">
        <v>4102</v>
      </c>
      <c r="E1015" t="s">
        <v>1042</v>
      </c>
      <c r="F1015">
        <v>0</v>
      </c>
      <c r="G1015" t="s">
        <v>42</v>
      </c>
      <c r="H1015">
        <v>0</v>
      </c>
      <c r="I1015" t="s">
        <v>42</v>
      </c>
      <c r="J1015" s="13">
        <v>21977</v>
      </c>
      <c r="K1015" s="13">
        <v>21776</v>
      </c>
      <c r="L1015" s="14">
        <v>43753</v>
      </c>
      <c r="M1015" s="13">
        <v>13104</v>
      </c>
    </row>
    <row r="1016" spans="1:13" hidden="1">
      <c r="A1016">
        <v>6312</v>
      </c>
      <c r="B1016">
        <v>41</v>
      </c>
      <c r="C1016" t="s">
        <v>1040</v>
      </c>
      <c r="D1016">
        <v>4103</v>
      </c>
      <c r="E1016" t="s">
        <v>1043</v>
      </c>
      <c r="F1016">
        <v>0</v>
      </c>
      <c r="G1016" t="s">
        <v>42</v>
      </c>
      <c r="H1016">
        <v>0</v>
      </c>
      <c r="I1016" t="s">
        <v>42</v>
      </c>
      <c r="J1016" s="13">
        <v>22508</v>
      </c>
      <c r="K1016" s="13">
        <v>22399</v>
      </c>
      <c r="L1016" s="14">
        <v>44907</v>
      </c>
      <c r="M1016" s="13">
        <v>11579</v>
      </c>
    </row>
    <row r="1017" spans="1:13" hidden="1">
      <c r="A1017">
        <v>6312</v>
      </c>
      <c r="B1017">
        <v>41</v>
      </c>
      <c r="C1017" t="s">
        <v>1040</v>
      </c>
      <c r="D1017">
        <v>4104</v>
      </c>
      <c r="E1017" t="s">
        <v>1044</v>
      </c>
      <c r="F1017">
        <v>0</v>
      </c>
      <c r="G1017" t="s">
        <v>42</v>
      </c>
      <c r="H1017">
        <v>0</v>
      </c>
      <c r="I1017" t="s">
        <v>42</v>
      </c>
      <c r="J1017" s="13">
        <v>36930</v>
      </c>
      <c r="K1017" s="13">
        <v>37506</v>
      </c>
      <c r="L1017" s="14">
        <v>74436</v>
      </c>
      <c r="M1017" s="13">
        <v>21462</v>
      </c>
    </row>
    <row r="1018" spans="1:13" hidden="1">
      <c r="A1018">
        <v>6312</v>
      </c>
      <c r="B1018">
        <v>41</v>
      </c>
      <c r="C1018" t="s">
        <v>1040</v>
      </c>
      <c r="D1018">
        <v>4105</v>
      </c>
      <c r="E1018" t="s">
        <v>1045</v>
      </c>
      <c r="F1018">
        <v>0</v>
      </c>
      <c r="G1018" t="s">
        <v>42</v>
      </c>
      <c r="H1018">
        <v>0</v>
      </c>
      <c r="I1018" t="s">
        <v>42</v>
      </c>
      <c r="J1018" s="13">
        <v>22648</v>
      </c>
      <c r="K1018" s="13">
        <v>22715</v>
      </c>
      <c r="L1018" s="14">
        <v>45363</v>
      </c>
      <c r="M1018" s="13">
        <v>11984</v>
      </c>
    </row>
    <row r="1019" spans="1:13" hidden="1">
      <c r="A1019">
        <v>6312</v>
      </c>
      <c r="B1019">
        <v>41</v>
      </c>
      <c r="C1019" t="s">
        <v>1040</v>
      </c>
      <c r="D1019">
        <v>4106</v>
      </c>
      <c r="E1019" t="s">
        <v>1046</v>
      </c>
      <c r="F1019">
        <v>0</v>
      </c>
      <c r="G1019" t="s">
        <v>42</v>
      </c>
      <c r="H1019">
        <v>0</v>
      </c>
      <c r="I1019" t="s">
        <v>42</v>
      </c>
      <c r="J1019" s="13">
        <v>44438</v>
      </c>
      <c r="K1019" s="13">
        <v>44349</v>
      </c>
      <c r="L1019" s="14">
        <v>88787</v>
      </c>
      <c r="M1019" s="13">
        <v>26880</v>
      </c>
    </row>
    <row r="1020" spans="1:13" hidden="1">
      <c r="A1020">
        <v>6312</v>
      </c>
      <c r="B1020">
        <v>41</v>
      </c>
      <c r="C1020" t="s">
        <v>1040</v>
      </c>
      <c r="D1020">
        <v>4107</v>
      </c>
      <c r="E1020" t="s">
        <v>1047</v>
      </c>
      <c r="F1020">
        <v>0</v>
      </c>
      <c r="G1020" t="s">
        <v>42</v>
      </c>
      <c r="H1020">
        <v>0</v>
      </c>
      <c r="I1020" t="s">
        <v>42</v>
      </c>
      <c r="J1020" s="13">
        <v>12686</v>
      </c>
      <c r="K1020" s="13">
        <v>12368</v>
      </c>
      <c r="L1020" s="14">
        <v>25054</v>
      </c>
      <c r="M1020" s="13">
        <v>7163</v>
      </c>
    </row>
    <row r="1021" spans="1:13" hidden="1">
      <c r="A1021">
        <v>6312</v>
      </c>
      <c r="B1021">
        <v>41</v>
      </c>
      <c r="C1021" t="s">
        <v>1040</v>
      </c>
      <c r="D1021">
        <v>4108</v>
      </c>
      <c r="E1021" t="s">
        <v>1048</v>
      </c>
      <c r="F1021">
        <v>0</v>
      </c>
      <c r="G1021" t="s">
        <v>42</v>
      </c>
      <c r="H1021">
        <v>0</v>
      </c>
      <c r="I1021" t="s">
        <v>42</v>
      </c>
      <c r="J1021" s="13">
        <v>12015</v>
      </c>
      <c r="K1021" s="13">
        <v>11750</v>
      </c>
      <c r="L1021" s="14">
        <v>23765</v>
      </c>
      <c r="M1021" s="13">
        <v>5985</v>
      </c>
    </row>
    <row r="1022" spans="1:13" hidden="1">
      <c r="A1022">
        <v>6312</v>
      </c>
      <c r="B1022">
        <v>41</v>
      </c>
      <c r="C1022" t="s">
        <v>1040</v>
      </c>
      <c r="D1022">
        <v>4109</v>
      </c>
      <c r="E1022" t="s">
        <v>1049</v>
      </c>
      <c r="F1022">
        <v>0</v>
      </c>
      <c r="G1022" t="s">
        <v>42</v>
      </c>
      <c r="H1022">
        <v>0</v>
      </c>
      <c r="I1022" t="s">
        <v>42</v>
      </c>
      <c r="J1022" s="13">
        <v>11788</v>
      </c>
      <c r="K1022" s="13">
        <v>11915</v>
      </c>
      <c r="L1022" s="14">
        <v>23703</v>
      </c>
      <c r="M1022" s="13">
        <v>6619</v>
      </c>
    </row>
    <row r="1023" spans="1:13" hidden="1">
      <c r="A1023">
        <v>6312</v>
      </c>
      <c r="B1023">
        <v>41</v>
      </c>
      <c r="C1023" t="s">
        <v>1040</v>
      </c>
      <c r="D1023">
        <v>4110</v>
      </c>
      <c r="E1023" t="s">
        <v>1050</v>
      </c>
      <c r="F1023">
        <v>0</v>
      </c>
      <c r="G1023" t="s">
        <v>42</v>
      </c>
      <c r="H1023">
        <v>0</v>
      </c>
      <c r="I1023" t="s">
        <v>42</v>
      </c>
      <c r="J1023" s="13">
        <v>15850</v>
      </c>
      <c r="K1023" s="13">
        <v>15606</v>
      </c>
      <c r="L1023" s="14">
        <v>31456</v>
      </c>
      <c r="M1023" s="13">
        <v>8641</v>
      </c>
    </row>
    <row r="1024" spans="1:13" hidden="1">
      <c r="A1024">
        <v>6312</v>
      </c>
      <c r="B1024">
        <v>41</v>
      </c>
      <c r="C1024" t="s">
        <v>1040</v>
      </c>
      <c r="D1024">
        <v>4111</v>
      </c>
      <c r="E1024" t="s">
        <v>1051</v>
      </c>
      <c r="F1024">
        <v>0</v>
      </c>
      <c r="G1024" t="s">
        <v>42</v>
      </c>
      <c r="H1024">
        <v>0</v>
      </c>
      <c r="I1024" t="s">
        <v>42</v>
      </c>
      <c r="J1024" s="13">
        <v>55952</v>
      </c>
      <c r="K1024" s="13">
        <v>55624</v>
      </c>
      <c r="L1024" s="14">
        <v>111576</v>
      </c>
      <c r="M1024" s="13">
        <v>32445</v>
      </c>
    </row>
    <row r="1025" spans="1:13" hidden="1">
      <c r="A1025">
        <v>6312</v>
      </c>
      <c r="B1025">
        <v>41</v>
      </c>
      <c r="C1025" t="s">
        <v>1040</v>
      </c>
      <c r="D1025">
        <v>4117</v>
      </c>
      <c r="E1025" t="s">
        <v>1052</v>
      </c>
      <c r="F1025">
        <v>0</v>
      </c>
      <c r="G1025" t="s">
        <v>42</v>
      </c>
      <c r="H1025">
        <v>0</v>
      </c>
      <c r="I1025" t="s">
        <v>42</v>
      </c>
      <c r="J1025" s="13">
        <v>51148</v>
      </c>
      <c r="K1025" s="13">
        <v>51062</v>
      </c>
      <c r="L1025" s="14">
        <v>102210</v>
      </c>
      <c r="M1025" s="13">
        <v>30683</v>
      </c>
    </row>
    <row r="1026" spans="1:13" hidden="1">
      <c r="A1026">
        <v>6312</v>
      </c>
      <c r="B1026">
        <v>41</v>
      </c>
      <c r="C1026" t="s">
        <v>1040</v>
      </c>
      <c r="D1026">
        <v>4118</v>
      </c>
      <c r="E1026" t="s">
        <v>1053</v>
      </c>
      <c r="F1026">
        <v>0</v>
      </c>
      <c r="G1026" t="s">
        <v>42</v>
      </c>
      <c r="H1026">
        <v>0</v>
      </c>
      <c r="I1026" t="s">
        <v>42</v>
      </c>
      <c r="J1026" s="13">
        <v>20865</v>
      </c>
      <c r="K1026" s="13">
        <v>20335</v>
      </c>
      <c r="L1026" s="14">
        <v>41200</v>
      </c>
      <c r="M1026" s="13">
        <v>13191</v>
      </c>
    </row>
    <row r="1027" spans="1:13" hidden="1">
      <c r="A1027">
        <v>6312</v>
      </c>
      <c r="B1027">
        <v>41</v>
      </c>
      <c r="C1027" t="s">
        <v>1040</v>
      </c>
      <c r="D1027">
        <v>4119</v>
      </c>
      <c r="E1027" t="s">
        <v>1054</v>
      </c>
      <c r="F1027">
        <v>0</v>
      </c>
      <c r="G1027" t="s">
        <v>42</v>
      </c>
      <c r="H1027">
        <v>0</v>
      </c>
      <c r="I1027" t="s">
        <v>42</v>
      </c>
      <c r="J1027" s="13">
        <v>48207</v>
      </c>
      <c r="K1027" s="13">
        <v>48210</v>
      </c>
      <c r="L1027" s="14">
        <v>96417</v>
      </c>
      <c r="M1027" s="13">
        <v>29169</v>
      </c>
    </row>
    <row r="1028" spans="1:13" hidden="1">
      <c r="A1028">
        <v>6312</v>
      </c>
      <c r="B1028">
        <v>41</v>
      </c>
      <c r="C1028" t="s">
        <v>1040</v>
      </c>
      <c r="D1028">
        <v>4120</v>
      </c>
      <c r="E1028" t="s">
        <v>1055</v>
      </c>
      <c r="F1028">
        <v>0</v>
      </c>
      <c r="G1028" t="s">
        <v>42</v>
      </c>
      <c r="H1028">
        <v>0</v>
      </c>
      <c r="I1028" t="s">
        <v>42</v>
      </c>
      <c r="J1028" s="13">
        <v>10967</v>
      </c>
      <c r="K1028" s="13">
        <v>10911</v>
      </c>
      <c r="L1028" s="14">
        <v>21878</v>
      </c>
      <c r="M1028" s="13">
        <v>6482</v>
      </c>
    </row>
    <row r="1029" spans="1:13" hidden="1">
      <c r="A1029">
        <v>6312</v>
      </c>
      <c r="B1029">
        <v>41</v>
      </c>
      <c r="C1029" t="s">
        <v>1040</v>
      </c>
      <c r="D1029">
        <v>4121</v>
      </c>
      <c r="E1029" t="s">
        <v>1056</v>
      </c>
      <c r="F1029">
        <v>0</v>
      </c>
      <c r="G1029" t="s">
        <v>42</v>
      </c>
      <c r="H1029">
        <v>0</v>
      </c>
      <c r="I1029" t="s">
        <v>42</v>
      </c>
      <c r="J1029" s="13">
        <v>11655</v>
      </c>
      <c r="K1029" s="13">
        <v>11661</v>
      </c>
      <c r="L1029" s="14">
        <v>23316</v>
      </c>
      <c r="M1029" s="13">
        <v>6715</v>
      </c>
    </row>
    <row r="1030" spans="1:13" hidden="1">
      <c r="A1030">
        <v>6312</v>
      </c>
      <c r="B1030">
        <v>41</v>
      </c>
      <c r="C1030" t="s">
        <v>1040</v>
      </c>
      <c r="D1030">
        <v>4122</v>
      </c>
      <c r="E1030" t="s">
        <v>1057</v>
      </c>
      <c r="F1030">
        <v>0</v>
      </c>
      <c r="G1030" t="s">
        <v>42</v>
      </c>
      <c r="H1030">
        <v>0</v>
      </c>
      <c r="I1030" t="s">
        <v>42</v>
      </c>
      <c r="J1030" s="13">
        <v>14482</v>
      </c>
      <c r="K1030" s="13">
        <v>14174</v>
      </c>
      <c r="L1030" s="14">
        <v>28656</v>
      </c>
      <c r="M1030" s="13">
        <v>9643</v>
      </c>
    </row>
    <row r="1031" spans="1:13" hidden="1">
      <c r="A1031">
        <v>6312</v>
      </c>
      <c r="B1031">
        <v>41</v>
      </c>
      <c r="C1031" t="s">
        <v>1040</v>
      </c>
      <c r="D1031">
        <v>4123</v>
      </c>
      <c r="E1031" t="s">
        <v>1058</v>
      </c>
      <c r="F1031">
        <v>0</v>
      </c>
      <c r="G1031" t="s">
        <v>42</v>
      </c>
      <c r="H1031">
        <v>0</v>
      </c>
      <c r="I1031" t="s">
        <v>42</v>
      </c>
      <c r="J1031" s="13">
        <v>12257</v>
      </c>
      <c r="K1031" s="13">
        <v>12388</v>
      </c>
      <c r="L1031" s="14">
        <v>24645</v>
      </c>
      <c r="M1031" s="13">
        <v>8259</v>
      </c>
    </row>
    <row r="1032" spans="1:13" hidden="1">
      <c r="A1032">
        <v>6312</v>
      </c>
      <c r="B1032">
        <v>41</v>
      </c>
      <c r="C1032" t="s">
        <v>1040</v>
      </c>
      <c r="D1032">
        <v>4124</v>
      </c>
      <c r="E1032" t="s">
        <v>1059</v>
      </c>
      <c r="F1032">
        <v>0</v>
      </c>
      <c r="G1032" t="s">
        <v>42</v>
      </c>
      <c r="H1032">
        <v>0</v>
      </c>
      <c r="I1032" t="s">
        <v>42</v>
      </c>
      <c r="J1032" s="13">
        <v>11123</v>
      </c>
      <c r="K1032" s="13">
        <v>10987</v>
      </c>
      <c r="L1032" s="14">
        <v>22110</v>
      </c>
      <c r="M1032" s="13">
        <v>6778</v>
      </c>
    </row>
    <row r="1033" spans="1:13" hidden="1">
      <c r="A1033">
        <v>6312</v>
      </c>
      <c r="B1033">
        <v>41</v>
      </c>
      <c r="C1033" t="s">
        <v>1040</v>
      </c>
      <c r="D1033">
        <v>4125</v>
      </c>
      <c r="E1033" t="s">
        <v>1060</v>
      </c>
      <c r="F1033">
        <v>0</v>
      </c>
      <c r="G1033" t="s">
        <v>42</v>
      </c>
      <c r="H1033">
        <v>0</v>
      </c>
      <c r="I1033" t="s">
        <v>42</v>
      </c>
      <c r="J1033" s="13">
        <v>12804</v>
      </c>
      <c r="K1033" s="13">
        <v>12768</v>
      </c>
      <c r="L1033" s="14">
        <v>25572</v>
      </c>
      <c r="M1033" s="13">
        <v>7193</v>
      </c>
    </row>
    <row r="1034" spans="1:13" hidden="1">
      <c r="A1034">
        <v>6312</v>
      </c>
      <c r="B1034">
        <v>41</v>
      </c>
      <c r="C1034" t="s">
        <v>1040</v>
      </c>
      <c r="D1034">
        <v>4158</v>
      </c>
      <c r="E1034" t="s">
        <v>1061</v>
      </c>
      <c r="F1034">
        <v>0</v>
      </c>
      <c r="G1034" t="s">
        <v>42</v>
      </c>
      <c r="H1034">
        <v>0</v>
      </c>
      <c r="I1034" t="s">
        <v>42</v>
      </c>
      <c r="J1034" s="13">
        <v>4072</v>
      </c>
      <c r="K1034" s="13">
        <v>4102</v>
      </c>
      <c r="L1034" s="14">
        <v>8174</v>
      </c>
      <c r="M1034" s="13">
        <v>2014</v>
      </c>
    </row>
    <row r="1035" spans="1:13" hidden="1">
      <c r="A1035">
        <v>6312</v>
      </c>
      <c r="B1035">
        <v>41</v>
      </c>
      <c r="C1035" t="s">
        <v>1040</v>
      </c>
      <c r="D1035">
        <v>4159</v>
      </c>
      <c r="E1035" t="s">
        <v>1062</v>
      </c>
      <c r="F1035">
        <v>0</v>
      </c>
      <c r="G1035" t="s">
        <v>42</v>
      </c>
      <c r="H1035">
        <v>0</v>
      </c>
      <c r="I1035" t="s">
        <v>42</v>
      </c>
      <c r="J1035" s="13">
        <v>5774</v>
      </c>
      <c r="K1035" s="13">
        <v>5585</v>
      </c>
      <c r="L1035" s="14">
        <v>11359</v>
      </c>
      <c r="M1035" s="13">
        <v>3153</v>
      </c>
    </row>
    <row r="1036" spans="1:13" hidden="1">
      <c r="A1036">
        <v>6312</v>
      </c>
      <c r="B1036">
        <v>41</v>
      </c>
      <c r="C1036" t="s">
        <v>1040</v>
      </c>
      <c r="D1036">
        <v>4160</v>
      </c>
      <c r="E1036" t="s">
        <v>1063</v>
      </c>
      <c r="F1036">
        <v>0</v>
      </c>
      <c r="G1036" t="s">
        <v>42</v>
      </c>
      <c r="H1036">
        <v>0</v>
      </c>
      <c r="I1036" t="s">
        <v>42</v>
      </c>
      <c r="J1036" s="13">
        <v>8071</v>
      </c>
      <c r="K1036" s="13">
        <v>7770</v>
      </c>
      <c r="L1036" s="14">
        <v>15841</v>
      </c>
      <c r="M1036" s="13">
        <v>4714</v>
      </c>
    </row>
    <row r="1037" spans="1:13" hidden="1">
      <c r="A1037">
        <v>6312</v>
      </c>
      <c r="B1037">
        <v>41</v>
      </c>
      <c r="C1037" t="s">
        <v>1040</v>
      </c>
      <c r="D1037">
        <v>4161</v>
      </c>
      <c r="E1037" t="s">
        <v>1064</v>
      </c>
      <c r="F1037">
        <v>0</v>
      </c>
      <c r="G1037" t="s">
        <v>42</v>
      </c>
      <c r="H1037">
        <v>0</v>
      </c>
      <c r="I1037" t="s">
        <v>42</v>
      </c>
      <c r="J1037" s="13">
        <v>3748</v>
      </c>
      <c r="K1037" s="13">
        <v>3654</v>
      </c>
      <c r="L1037" s="14">
        <v>7402</v>
      </c>
      <c r="M1037" s="13">
        <v>1855</v>
      </c>
    </row>
    <row r="1038" spans="1:13" hidden="1">
      <c r="A1038">
        <v>6312</v>
      </c>
      <c r="B1038">
        <v>41</v>
      </c>
      <c r="C1038" t="s">
        <v>1040</v>
      </c>
      <c r="D1038">
        <v>4162</v>
      </c>
      <c r="E1038" t="s">
        <v>1065</v>
      </c>
      <c r="F1038">
        <v>0</v>
      </c>
      <c r="G1038" t="s">
        <v>42</v>
      </c>
      <c r="H1038">
        <v>0</v>
      </c>
      <c r="I1038" t="s">
        <v>42</v>
      </c>
      <c r="J1038" s="13">
        <v>4160</v>
      </c>
      <c r="K1038" s="13">
        <v>4050</v>
      </c>
      <c r="L1038" s="14">
        <v>8210</v>
      </c>
      <c r="M1038" s="13">
        <v>2172</v>
      </c>
    </row>
    <row r="1039" spans="1:13" hidden="1">
      <c r="A1039">
        <v>6312</v>
      </c>
      <c r="B1039">
        <v>41</v>
      </c>
      <c r="C1039" t="s">
        <v>1040</v>
      </c>
      <c r="D1039">
        <v>4163</v>
      </c>
      <c r="E1039" t="s">
        <v>1066</v>
      </c>
      <c r="F1039">
        <v>0</v>
      </c>
      <c r="G1039" t="s">
        <v>42</v>
      </c>
      <c r="H1039">
        <v>0</v>
      </c>
      <c r="I1039" t="s">
        <v>42</v>
      </c>
      <c r="J1039" s="13">
        <v>3633</v>
      </c>
      <c r="K1039" s="13">
        <v>3756</v>
      </c>
      <c r="L1039" s="14">
        <v>7389</v>
      </c>
      <c r="M1039" s="13">
        <v>2597</v>
      </c>
    </row>
    <row r="1040" spans="1:13" hidden="1">
      <c r="A1040">
        <v>6312</v>
      </c>
      <c r="B1040">
        <v>41</v>
      </c>
      <c r="C1040" t="s">
        <v>1040</v>
      </c>
      <c r="D1040">
        <v>4164</v>
      </c>
      <c r="E1040" t="s">
        <v>1067</v>
      </c>
      <c r="F1040">
        <v>0</v>
      </c>
      <c r="G1040" t="s">
        <v>42</v>
      </c>
      <c r="H1040">
        <v>0</v>
      </c>
      <c r="I1040" t="s">
        <v>42</v>
      </c>
      <c r="J1040" s="13">
        <v>8335</v>
      </c>
      <c r="K1040" s="13">
        <v>8585</v>
      </c>
      <c r="L1040" s="14">
        <v>16920</v>
      </c>
      <c r="M1040" s="13">
        <v>5103</v>
      </c>
    </row>
    <row r="1041" spans="1:13" hidden="1">
      <c r="A1041">
        <v>6312</v>
      </c>
      <c r="B1041">
        <v>41</v>
      </c>
      <c r="C1041" t="s">
        <v>1040</v>
      </c>
      <c r="D1041">
        <v>4165</v>
      </c>
      <c r="E1041" t="s">
        <v>1068</v>
      </c>
      <c r="F1041">
        <v>0</v>
      </c>
      <c r="G1041" t="s">
        <v>42</v>
      </c>
      <c r="H1041">
        <v>0</v>
      </c>
      <c r="I1041" t="s">
        <v>42</v>
      </c>
      <c r="J1041" s="13">
        <v>5207</v>
      </c>
      <c r="K1041" s="13">
        <v>5283</v>
      </c>
      <c r="L1041" s="14">
        <v>10490</v>
      </c>
      <c r="M1041" s="13">
        <v>3190</v>
      </c>
    </row>
    <row r="1042" spans="1:13" hidden="1">
      <c r="A1042">
        <v>6312</v>
      </c>
      <c r="B1042">
        <v>41</v>
      </c>
      <c r="C1042" t="s">
        <v>1040</v>
      </c>
      <c r="D1042">
        <v>4166</v>
      </c>
      <c r="E1042" t="s">
        <v>1069</v>
      </c>
      <c r="F1042">
        <v>0</v>
      </c>
      <c r="G1042" t="s">
        <v>42</v>
      </c>
      <c r="H1042">
        <v>0</v>
      </c>
      <c r="I1042" t="s">
        <v>42</v>
      </c>
      <c r="J1042" s="13">
        <v>2821</v>
      </c>
      <c r="K1042" s="13">
        <v>2758</v>
      </c>
      <c r="L1042" s="14">
        <v>5579</v>
      </c>
      <c r="M1042" s="13">
        <v>1984</v>
      </c>
    </row>
    <row r="1043" spans="1:13" hidden="1">
      <c r="A1043">
        <v>6312</v>
      </c>
      <c r="B1043">
        <v>41</v>
      </c>
      <c r="C1043" t="s">
        <v>1040</v>
      </c>
      <c r="D1043">
        <v>4167</v>
      </c>
      <c r="E1043" t="s">
        <v>1070</v>
      </c>
      <c r="F1043">
        <v>0</v>
      </c>
      <c r="G1043" t="s">
        <v>42</v>
      </c>
      <c r="H1043">
        <v>0</v>
      </c>
      <c r="I1043" t="s">
        <v>42</v>
      </c>
      <c r="J1043" s="13">
        <v>4657</v>
      </c>
      <c r="K1043" s="13">
        <v>4786</v>
      </c>
      <c r="L1043" s="14">
        <v>9443</v>
      </c>
      <c r="M1043" s="13">
        <v>2713</v>
      </c>
    </row>
    <row r="1044" spans="1:13" hidden="1">
      <c r="A1044">
        <v>6312</v>
      </c>
      <c r="B1044">
        <v>41</v>
      </c>
      <c r="C1044" t="s">
        <v>1040</v>
      </c>
      <c r="D1044">
        <v>4168</v>
      </c>
      <c r="E1044" t="s">
        <v>1070</v>
      </c>
      <c r="F1044">
        <v>0</v>
      </c>
      <c r="G1044" t="s">
        <v>42</v>
      </c>
      <c r="H1044">
        <v>0</v>
      </c>
      <c r="I1044" t="s">
        <v>42</v>
      </c>
      <c r="J1044" s="13">
        <v>4089</v>
      </c>
      <c r="K1044" s="13">
        <v>4742</v>
      </c>
      <c r="L1044" s="14">
        <v>8831</v>
      </c>
      <c r="M1044" s="13">
        <v>2687</v>
      </c>
    </row>
    <row r="1045" spans="1:13" hidden="1">
      <c r="A1045">
        <v>6312</v>
      </c>
      <c r="B1045">
        <v>41</v>
      </c>
      <c r="C1045" t="s">
        <v>1040</v>
      </c>
      <c r="D1045">
        <v>4169</v>
      </c>
      <c r="E1045" t="s">
        <v>1071</v>
      </c>
      <c r="F1045">
        <v>0</v>
      </c>
      <c r="G1045" t="s">
        <v>42</v>
      </c>
      <c r="H1045">
        <v>0</v>
      </c>
      <c r="I1045" t="s">
        <v>42</v>
      </c>
      <c r="J1045" s="13">
        <v>5637</v>
      </c>
      <c r="K1045" s="13">
        <v>5650</v>
      </c>
      <c r="L1045" s="14">
        <v>11287</v>
      </c>
      <c r="M1045" s="13">
        <v>3398</v>
      </c>
    </row>
    <row r="1046" spans="1:13" hidden="1">
      <c r="A1046">
        <v>6312</v>
      </c>
      <c r="B1046">
        <v>41</v>
      </c>
      <c r="C1046" t="s">
        <v>1040</v>
      </c>
      <c r="D1046">
        <v>4170</v>
      </c>
      <c r="E1046" t="s">
        <v>1072</v>
      </c>
      <c r="F1046">
        <v>0</v>
      </c>
      <c r="G1046" t="s">
        <v>42</v>
      </c>
      <c r="H1046">
        <v>0</v>
      </c>
      <c r="I1046" t="s">
        <v>42</v>
      </c>
      <c r="J1046" s="13">
        <v>2013</v>
      </c>
      <c r="K1046" s="13">
        <v>2003</v>
      </c>
      <c r="L1046" s="14">
        <v>4016</v>
      </c>
      <c r="M1046">
        <v>968</v>
      </c>
    </row>
    <row r="1047" spans="1:13" hidden="1">
      <c r="A1047">
        <v>6312</v>
      </c>
      <c r="B1047">
        <v>41</v>
      </c>
      <c r="C1047" t="s">
        <v>1040</v>
      </c>
      <c r="D1047">
        <v>4171</v>
      </c>
      <c r="E1047" t="s">
        <v>1073</v>
      </c>
      <c r="F1047">
        <v>0</v>
      </c>
      <c r="G1047" t="s">
        <v>42</v>
      </c>
      <c r="H1047">
        <v>0</v>
      </c>
      <c r="I1047" t="s">
        <v>42</v>
      </c>
      <c r="J1047" s="13">
        <v>1382</v>
      </c>
      <c r="K1047" s="13">
        <v>1403</v>
      </c>
      <c r="L1047" s="14">
        <v>2785</v>
      </c>
      <c r="M1047" s="13">
        <v>1578</v>
      </c>
    </row>
    <row r="1048" spans="1:13" hidden="1">
      <c r="A1048">
        <v>6312</v>
      </c>
      <c r="B1048">
        <v>41</v>
      </c>
      <c r="C1048" t="s">
        <v>1040</v>
      </c>
      <c r="D1048">
        <v>4172</v>
      </c>
      <c r="E1048" t="s">
        <v>1074</v>
      </c>
      <c r="F1048">
        <v>0</v>
      </c>
      <c r="G1048" t="s">
        <v>42</v>
      </c>
      <c r="H1048">
        <v>0</v>
      </c>
      <c r="I1048" t="s">
        <v>42</v>
      </c>
      <c r="J1048" s="13">
        <v>4254</v>
      </c>
      <c r="K1048" s="13">
        <v>4417</v>
      </c>
      <c r="L1048" s="14">
        <v>8671</v>
      </c>
      <c r="M1048" s="13">
        <v>2547</v>
      </c>
    </row>
    <row r="1049" spans="1:13" hidden="1">
      <c r="A1049">
        <v>6312</v>
      </c>
      <c r="B1049">
        <v>41</v>
      </c>
      <c r="C1049" t="s">
        <v>1040</v>
      </c>
      <c r="D1049">
        <v>4173</v>
      </c>
      <c r="E1049" t="s">
        <v>1075</v>
      </c>
      <c r="F1049">
        <v>0</v>
      </c>
      <c r="G1049" t="s">
        <v>42</v>
      </c>
      <c r="H1049">
        <v>0</v>
      </c>
      <c r="I1049" t="s">
        <v>42</v>
      </c>
      <c r="J1049" s="13">
        <v>4500</v>
      </c>
      <c r="K1049" s="13">
        <v>4605</v>
      </c>
      <c r="L1049" s="14">
        <v>9105</v>
      </c>
      <c r="M1049" s="13">
        <v>3410</v>
      </c>
    </row>
    <row r="1050" spans="1:13" hidden="1">
      <c r="A1050">
        <v>6312</v>
      </c>
      <c r="B1050">
        <v>41</v>
      </c>
      <c r="C1050" t="s">
        <v>1040</v>
      </c>
      <c r="D1050">
        <v>4174</v>
      </c>
      <c r="E1050" t="s">
        <v>1076</v>
      </c>
      <c r="F1050">
        <v>0</v>
      </c>
      <c r="G1050" t="s">
        <v>42</v>
      </c>
      <c r="H1050">
        <v>0</v>
      </c>
      <c r="I1050" t="s">
        <v>42</v>
      </c>
      <c r="J1050" s="13">
        <v>3677</v>
      </c>
      <c r="K1050" s="13">
        <v>3921</v>
      </c>
      <c r="L1050" s="14">
        <v>7598</v>
      </c>
      <c r="M1050" s="13">
        <v>4025</v>
      </c>
    </row>
    <row r="1051" spans="1:13" hidden="1">
      <c r="A1051">
        <v>6312</v>
      </c>
      <c r="B1051">
        <v>41</v>
      </c>
      <c r="C1051" t="s">
        <v>1040</v>
      </c>
      <c r="D1051">
        <v>4175</v>
      </c>
      <c r="E1051" t="s">
        <v>1077</v>
      </c>
      <c r="F1051">
        <v>0</v>
      </c>
      <c r="G1051" t="s">
        <v>42</v>
      </c>
      <c r="H1051">
        <v>0</v>
      </c>
      <c r="I1051" t="s">
        <v>42</v>
      </c>
      <c r="J1051" s="13">
        <v>7435</v>
      </c>
      <c r="K1051" s="13">
        <v>8016</v>
      </c>
      <c r="L1051" s="14">
        <v>15451</v>
      </c>
      <c r="M1051" s="13">
        <v>6278</v>
      </c>
    </row>
    <row r="1052" spans="1:13" hidden="1">
      <c r="A1052">
        <v>6312</v>
      </c>
      <c r="B1052">
        <v>41</v>
      </c>
      <c r="C1052" t="s">
        <v>1040</v>
      </c>
      <c r="D1052">
        <v>4176</v>
      </c>
      <c r="E1052" t="s">
        <v>1078</v>
      </c>
      <c r="F1052">
        <v>0</v>
      </c>
      <c r="G1052" t="s">
        <v>42</v>
      </c>
      <c r="H1052">
        <v>0</v>
      </c>
      <c r="I1052" t="s">
        <v>42</v>
      </c>
      <c r="J1052" s="13">
        <v>2933</v>
      </c>
      <c r="K1052" s="13">
        <v>3072</v>
      </c>
      <c r="L1052" s="14">
        <v>6005</v>
      </c>
      <c r="M1052" s="13">
        <v>2798</v>
      </c>
    </row>
    <row r="1053" spans="1:13" hidden="1">
      <c r="A1053">
        <v>6312</v>
      </c>
      <c r="B1053">
        <v>41</v>
      </c>
      <c r="C1053" t="s">
        <v>1040</v>
      </c>
      <c r="D1053">
        <v>4177</v>
      </c>
      <c r="E1053" t="s">
        <v>1079</v>
      </c>
      <c r="F1053">
        <v>0</v>
      </c>
      <c r="G1053" t="s">
        <v>42</v>
      </c>
      <c r="H1053">
        <v>0</v>
      </c>
      <c r="I1053" t="s">
        <v>42</v>
      </c>
      <c r="J1053" s="13">
        <v>2683</v>
      </c>
      <c r="K1053" s="13">
        <v>2750</v>
      </c>
      <c r="L1053" s="14">
        <v>5433</v>
      </c>
      <c r="M1053" s="13">
        <v>1880</v>
      </c>
    </row>
    <row r="1054" spans="1:13" hidden="1">
      <c r="A1054">
        <v>6312</v>
      </c>
      <c r="B1054">
        <v>41</v>
      </c>
      <c r="C1054" t="s">
        <v>1040</v>
      </c>
      <c r="D1054">
        <v>4178</v>
      </c>
      <c r="E1054" t="s">
        <v>1080</v>
      </c>
      <c r="F1054">
        <v>0</v>
      </c>
      <c r="G1054" t="s">
        <v>42</v>
      </c>
      <c r="H1054">
        <v>0</v>
      </c>
      <c r="I1054" t="s">
        <v>42</v>
      </c>
      <c r="J1054" s="13">
        <v>4049</v>
      </c>
      <c r="K1054" s="13">
        <v>4248</v>
      </c>
      <c r="L1054" s="14">
        <v>8297</v>
      </c>
      <c r="M1054" s="13">
        <v>2351</v>
      </c>
    </row>
    <row r="1055" spans="1:13" hidden="1">
      <c r="A1055">
        <v>6312</v>
      </c>
      <c r="B1055">
        <v>41</v>
      </c>
      <c r="C1055" t="s">
        <v>1040</v>
      </c>
      <c r="D1055">
        <v>4179</v>
      </c>
      <c r="E1055" t="s">
        <v>1081</v>
      </c>
      <c r="F1055">
        <v>0</v>
      </c>
      <c r="G1055" t="s">
        <v>42</v>
      </c>
      <c r="H1055">
        <v>0</v>
      </c>
      <c r="I1055" t="s">
        <v>42</v>
      </c>
      <c r="J1055" s="13">
        <v>3449</v>
      </c>
      <c r="K1055" s="13">
        <v>3772</v>
      </c>
      <c r="L1055" s="14">
        <v>7221</v>
      </c>
      <c r="M1055" s="13">
        <v>2180</v>
      </c>
    </row>
    <row r="1056" spans="1:13" hidden="1">
      <c r="A1056">
        <v>6312</v>
      </c>
      <c r="B1056">
        <v>41</v>
      </c>
      <c r="C1056" t="s">
        <v>1040</v>
      </c>
      <c r="D1056">
        <v>4180</v>
      </c>
      <c r="E1056" t="s">
        <v>1082</v>
      </c>
      <c r="F1056">
        <v>0</v>
      </c>
      <c r="G1056" t="s">
        <v>42</v>
      </c>
      <c r="H1056">
        <v>0</v>
      </c>
      <c r="I1056" t="s">
        <v>42</v>
      </c>
      <c r="J1056" s="13">
        <v>2020</v>
      </c>
      <c r="K1056" s="13">
        <v>2228</v>
      </c>
      <c r="L1056" s="14">
        <v>4248</v>
      </c>
      <c r="M1056" s="13">
        <v>1868</v>
      </c>
    </row>
    <row r="1057" spans="1:13" hidden="1">
      <c r="A1057">
        <v>6312</v>
      </c>
      <c r="B1057">
        <v>41</v>
      </c>
      <c r="C1057" t="s">
        <v>1040</v>
      </c>
      <c r="D1057">
        <v>4181</v>
      </c>
      <c r="E1057" t="s">
        <v>1083</v>
      </c>
      <c r="F1057">
        <v>0</v>
      </c>
      <c r="G1057" t="s">
        <v>42</v>
      </c>
      <c r="H1057">
        <v>0</v>
      </c>
      <c r="I1057" t="s">
        <v>42</v>
      </c>
      <c r="J1057" s="13">
        <v>4108</v>
      </c>
      <c r="K1057" s="13">
        <v>4139</v>
      </c>
      <c r="L1057" s="14">
        <v>8247</v>
      </c>
      <c r="M1057" s="13">
        <v>2230</v>
      </c>
    </row>
    <row r="1058" spans="1:13" hidden="1">
      <c r="A1058">
        <v>6312</v>
      </c>
      <c r="B1058">
        <v>41</v>
      </c>
      <c r="C1058" t="s">
        <v>1040</v>
      </c>
      <c r="D1058">
        <v>4182</v>
      </c>
      <c r="E1058" t="s">
        <v>1084</v>
      </c>
      <c r="F1058">
        <v>0</v>
      </c>
      <c r="G1058" t="s">
        <v>42</v>
      </c>
      <c r="H1058">
        <v>0</v>
      </c>
      <c r="I1058" t="s">
        <v>42</v>
      </c>
      <c r="J1058" s="13">
        <v>2962</v>
      </c>
      <c r="K1058" s="13">
        <v>2987</v>
      </c>
      <c r="L1058" s="14">
        <v>5949</v>
      </c>
      <c r="M1058" s="13">
        <v>1960</v>
      </c>
    </row>
    <row r="1059" spans="1:13" hidden="1">
      <c r="A1059">
        <v>6312</v>
      </c>
      <c r="B1059">
        <v>41</v>
      </c>
      <c r="C1059" t="s">
        <v>1040</v>
      </c>
      <c r="D1059">
        <v>4183</v>
      </c>
      <c r="E1059" t="s">
        <v>1085</v>
      </c>
      <c r="F1059">
        <v>0</v>
      </c>
      <c r="G1059" t="s">
        <v>42</v>
      </c>
      <c r="H1059">
        <v>0</v>
      </c>
      <c r="I1059" t="s">
        <v>42</v>
      </c>
      <c r="J1059" s="13">
        <v>2205</v>
      </c>
      <c r="K1059" s="13">
        <v>2284</v>
      </c>
      <c r="L1059" s="14">
        <v>4489</v>
      </c>
      <c r="M1059" s="13">
        <v>1738</v>
      </c>
    </row>
    <row r="1060" spans="1:13" hidden="1">
      <c r="A1060">
        <v>6312</v>
      </c>
      <c r="B1060">
        <v>41</v>
      </c>
      <c r="C1060" t="s">
        <v>1040</v>
      </c>
      <c r="D1060">
        <v>4184</v>
      </c>
      <c r="E1060" t="s">
        <v>1086</v>
      </c>
      <c r="F1060">
        <v>0</v>
      </c>
      <c r="G1060" t="s">
        <v>42</v>
      </c>
      <c r="H1060">
        <v>0</v>
      </c>
      <c r="I1060" t="s">
        <v>42</v>
      </c>
      <c r="J1060" s="13">
        <v>2608</v>
      </c>
      <c r="K1060" s="13">
        <v>2700</v>
      </c>
      <c r="L1060" s="14">
        <v>5308</v>
      </c>
      <c r="M1060" s="13">
        <v>1684</v>
      </c>
    </row>
    <row r="1061" spans="1:13" hidden="1">
      <c r="A1061">
        <v>6312</v>
      </c>
      <c r="B1061">
        <v>41</v>
      </c>
      <c r="C1061" t="s">
        <v>1040</v>
      </c>
      <c r="D1061">
        <v>4185</v>
      </c>
      <c r="E1061" t="s">
        <v>1087</v>
      </c>
      <c r="F1061">
        <v>0</v>
      </c>
      <c r="G1061" t="s">
        <v>42</v>
      </c>
      <c r="H1061">
        <v>0</v>
      </c>
      <c r="I1061" t="s">
        <v>42</v>
      </c>
      <c r="J1061" s="13">
        <v>2642</v>
      </c>
      <c r="K1061" s="13">
        <v>2925</v>
      </c>
      <c r="L1061" s="14">
        <v>5567</v>
      </c>
      <c r="M1061" s="13">
        <v>2599</v>
      </c>
    </row>
    <row r="1062" spans="1:13" hidden="1">
      <c r="A1062">
        <v>6312</v>
      </c>
      <c r="B1062">
        <v>41</v>
      </c>
      <c r="C1062" t="s">
        <v>1040</v>
      </c>
      <c r="D1062">
        <v>4186</v>
      </c>
      <c r="E1062" t="s">
        <v>1088</v>
      </c>
      <c r="F1062">
        <v>0</v>
      </c>
      <c r="G1062" t="s">
        <v>42</v>
      </c>
      <c r="H1062">
        <v>0</v>
      </c>
      <c r="I1062" t="s">
        <v>42</v>
      </c>
      <c r="J1062" s="13">
        <v>3955</v>
      </c>
      <c r="K1062" s="13">
        <v>4260</v>
      </c>
      <c r="L1062" s="14">
        <v>8215</v>
      </c>
      <c r="M1062" s="13">
        <v>4457</v>
      </c>
    </row>
    <row r="1063" spans="1:13" hidden="1">
      <c r="A1063">
        <v>6312</v>
      </c>
      <c r="B1063">
        <v>41</v>
      </c>
      <c r="C1063" t="s">
        <v>1040</v>
      </c>
      <c r="D1063">
        <v>4187</v>
      </c>
      <c r="E1063" t="s">
        <v>1089</v>
      </c>
      <c r="F1063">
        <v>0</v>
      </c>
      <c r="G1063" t="s">
        <v>42</v>
      </c>
      <c r="H1063">
        <v>0</v>
      </c>
      <c r="I1063" t="s">
        <v>42</v>
      </c>
      <c r="J1063" s="13">
        <v>3974</v>
      </c>
      <c r="K1063" s="13">
        <v>4169</v>
      </c>
      <c r="L1063" s="14">
        <v>8143</v>
      </c>
      <c r="M1063" s="13">
        <v>2338</v>
      </c>
    </row>
    <row r="1064" spans="1:13" hidden="1">
      <c r="A1064">
        <v>6312</v>
      </c>
      <c r="B1064">
        <v>41</v>
      </c>
      <c r="C1064" t="s">
        <v>1040</v>
      </c>
      <c r="D1064">
        <v>4188</v>
      </c>
      <c r="E1064" t="s">
        <v>1090</v>
      </c>
      <c r="F1064">
        <v>0</v>
      </c>
      <c r="G1064" t="s">
        <v>42</v>
      </c>
      <c r="H1064">
        <v>0</v>
      </c>
      <c r="I1064" t="s">
        <v>42</v>
      </c>
      <c r="J1064" s="13">
        <v>4705</v>
      </c>
      <c r="K1064" s="13">
        <v>4943</v>
      </c>
      <c r="L1064" s="14">
        <v>9648</v>
      </c>
      <c r="M1064" s="13">
        <v>2845</v>
      </c>
    </row>
    <row r="1065" spans="1:13" hidden="1">
      <c r="A1065">
        <v>6312</v>
      </c>
      <c r="B1065">
        <v>41</v>
      </c>
      <c r="C1065" t="s">
        <v>1040</v>
      </c>
      <c r="D1065">
        <v>4189</v>
      </c>
      <c r="E1065" t="s">
        <v>1091</v>
      </c>
      <c r="F1065">
        <v>0</v>
      </c>
      <c r="G1065" t="s">
        <v>42</v>
      </c>
      <c r="H1065">
        <v>0</v>
      </c>
      <c r="I1065" t="s">
        <v>42</v>
      </c>
      <c r="J1065" s="13">
        <v>1992</v>
      </c>
      <c r="K1065" s="13">
        <v>1960</v>
      </c>
      <c r="L1065" s="14">
        <v>3952</v>
      </c>
      <c r="M1065" s="13">
        <v>1074</v>
      </c>
    </row>
    <row r="1066" spans="1:13" hidden="1">
      <c r="A1066">
        <v>6312</v>
      </c>
      <c r="B1066">
        <v>41</v>
      </c>
      <c r="C1066" t="s">
        <v>1040</v>
      </c>
      <c r="D1066">
        <v>4190</v>
      </c>
      <c r="E1066" t="s">
        <v>1092</v>
      </c>
      <c r="F1066">
        <v>0</v>
      </c>
      <c r="G1066" t="s">
        <v>42</v>
      </c>
      <c r="H1066">
        <v>0</v>
      </c>
      <c r="I1066" t="s">
        <v>42</v>
      </c>
      <c r="J1066" s="13">
        <v>1878</v>
      </c>
      <c r="K1066" s="13">
        <v>1840</v>
      </c>
      <c r="L1066" s="14">
        <v>3718</v>
      </c>
      <c r="M1066">
        <v>878</v>
      </c>
    </row>
    <row r="1067" spans="1:13" hidden="1">
      <c r="A1067">
        <v>6312</v>
      </c>
      <c r="B1067">
        <v>41</v>
      </c>
      <c r="C1067" t="s">
        <v>1040</v>
      </c>
      <c r="D1067">
        <v>4191</v>
      </c>
      <c r="E1067" t="s">
        <v>1093</v>
      </c>
      <c r="F1067">
        <v>0</v>
      </c>
      <c r="G1067" t="s">
        <v>42</v>
      </c>
      <c r="H1067">
        <v>0</v>
      </c>
      <c r="I1067" t="s">
        <v>42</v>
      </c>
      <c r="J1067" s="13">
        <v>1992</v>
      </c>
      <c r="K1067" s="13">
        <v>2007</v>
      </c>
      <c r="L1067" s="14">
        <v>3999</v>
      </c>
      <c r="M1067" s="13">
        <v>1162</v>
      </c>
    </row>
    <row r="1068" spans="1:13" hidden="1">
      <c r="A1068">
        <v>6312</v>
      </c>
      <c r="B1068">
        <v>41</v>
      </c>
      <c r="C1068" t="s">
        <v>1040</v>
      </c>
      <c r="D1068">
        <v>4192</v>
      </c>
      <c r="E1068" t="s">
        <v>1094</v>
      </c>
      <c r="F1068">
        <v>0</v>
      </c>
      <c r="G1068" t="s">
        <v>42</v>
      </c>
      <c r="H1068">
        <v>0</v>
      </c>
      <c r="I1068" t="s">
        <v>42</v>
      </c>
      <c r="J1068" s="13">
        <v>4954</v>
      </c>
      <c r="K1068" s="13">
        <v>5300</v>
      </c>
      <c r="L1068" s="14">
        <v>10254</v>
      </c>
      <c r="M1068" s="13">
        <v>3849</v>
      </c>
    </row>
    <row r="1069" spans="1:13" hidden="1">
      <c r="A1069">
        <v>6312</v>
      </c>
      <c r="B1069">
        <v>41</v>
      </c>
      <c r="C1069" t="s">
        <v>1040</v>
      </c>
      <c r="D1069">
        <v>4193</v>
      </c>
      <c r="E1069" t="s">
        <v>456</v>
      </c>
      <c r="F1069">
        <v>0</v>
      </c>
      <c r="G1069" t="s">
        <v>42</v>
      </c>
      <c r="H1069">
        <v>0</v>
      </c>
      <c r="I1069" t="s">
        <v>42</v>
      </c>
      <c r="J1069" s="13">
        <v>15923</v>
      </c>
      <c r="K1069" s="13">
        <v>17220</v>
      </c>
      <c r="L1069" s="14">
        <v>33143</v>
      </c>
      <c r="M1069" s="13">
        <v>15723</v>
      </c>
    </row>
    <row r="1070" spans="1:13" hidden="1">
      <c r="A1070">
        <v>6312</v>
      </c>
      <c r="B1070">
        <v>41</v>
      </c>
      <c r="C1070" t="s">
        <v>1040</v>
      </c>
      <c r="D1070">
        <v>4194</v>
      </c>
      <c r="E1070" t="s">
        <v>1095</v>
      </c>
      <c r="F1070">
        <v>0</v>
      </c>
      <c r="G1070" t="s">
        <v>42</v>
      </c>
      <c r="H1070">
        <v>0</v>
      </c>
      <c r="I1070" t="s">
        <v>42</v>
      </c>
      <c r="J1070" s="13">
        <v>14005</v>
      </c>
      <c r="K1070" s="13">
        <v>14822</v>
      </c>
      <c r="L1070" s="14">
        <v>28827</v>
      </c>
      <c r="M1070" s="13">
        <v>14844</v>
      </c>
    </row>
    <row r="1071" spans="1:13" hidden="1">
      <c r="A1071">
        <v>6312</v>
      </c>
      <c r="B1071">
        <v>41</v>
      </c>
      <c r="C1071" t="s">
        <v>1040</v>
      </c>
      <c r="D1071">
        <v>4195</v>
      </c>
      <c r="E1071" t="s">
        <v>1096</v>
      </c>
      <c r="F1071">
        <v>0</v>
      </c>
      <c r="G1071" t="s">
        <v>42</v>
      </c>
      <c r="H1071">
        <v>0</v>
      </c>
      <c r="I1071" t="s">
        <v>42</v>
      </c>
      <c r="J1071" s="13">
        <v>3261</v>
      </c>
      <c r="K1071" s="13">
        <v>3759</v>
      </c>
      <c r="L1071" s="14">
        <v>7020</v>
      </c>
      <c r="M1071" s="13">
        <v>3324</v>
      </c>
    </row>
    <row r="1072" spans="1:13" hidden="1">
      <c r="A1072">
        <v>6312</v>
      </c>
      <c r="B1072">
        <v>41</v>
      </c>
      <c r="C1072" t="s">
        <v>1040</v>
      </c>
      <c r="D1072">
        <v>4196</v>
      </c>
      <c r="E1072" t="s">
        <v>1097</v>
      </c>
      <c r="F1072">
        <v>0</v>
      </c>
      <c r="G1072" t="s">
        <v>42</v>
      </c>
      <c r="H1072">
        <v>0</v>
      </c>
      <c r="I1072" t="s">
        <v>42</v>
      </c>
      <c r="J1072" s="13">
        <v>4604</v>
      </c>
      <c r="K1072" s="13">
        <v>3976</v>
      </c>
      <c r="L1072" s="14">
        <v>8580</v>
      </c>
      <c r="M1072" s="13">
        <v>3542</v>
      </c>
    </row>
    <row r="1073" spans="1:13" hidden="1">
      <c r="A1073">
        <v>6312</v>
      </c>
      <c r="B1073">
        <v>41</v>
      </c>
      <c r="C1073" t="s">
        <v>1040</v>
      </c>
      <c r="D1073">
        <v>4197</v>
      </c>
      <c r="E1073" t="s">
        <v>1098</v>
      </c>
      <c r="F1073">
        <v>0</v>
      </c>
      <c r="G1073" t="s">
        <v>42</v>
      </c>
      <c r="H1073">
        <v>0</v>
      </c>
      <c r="I1073" t="s">
        <v>42</v>
      </c>
      <c r="J1073" s="13">
        <v>1801</v>
      </c>
      <c r="K1073" s="13">
        <v>1913</v>
      </c>
      <c r="L1073" s="14">
        <v>3714</v>
      </c>
      <c r="M1073" s="13">
        <v>1296</v>
      </c>
    </row>
    <row r="1074" spans="1:13" hidden="1">
      <c r="A1074">
        <v>6312</v>
      </c>
      <c r="B1074">
        <v>41</v>
      </c>
      <c r="C1074" t="s">
        <v>1040</v>
      </c>
      <c r="D1074">
        <v>4198</v>
      </c>
      <c r="E1074" t="s">
        <v>1099</v>
      </c>
      <c r="F1074">
        <v>0</v>
      </c>
      <c r="G1074" t="s">
        <v>42</v>
      </c>
      <c r="H1074">
        <v>0</v>
      </c>
      <c r="I1074" t="s">
        <v>42</v>
      </c>
      <c r="J1074" s="13">
        <v>3126</v>
      </c>
      <c r="K1074" s="13">
        <v>3315</v>
      </c>
      <c r="L1074" s="14">
        <v>6441</v>
      </c>
      <c r="M1074" s="13">
        <v>2565</v>
      </c>
    </row>
    <row r="1075" spans="1:13" hidden="1">
      <c r="A1075">
        <v>6312</v>
      </c>
      <c r="B1075">
        <v>41</v>
      </c>
      <c r="C1075" t="s">
        <v>1040</v>
      </c>
      <c r="D1075">
        <v>4199</v>
      </c>
      <c r="E1075" t="s">
        <v>1100</v>
      </c>
      <c r="F1075">
        <v>0</v>
      </c>
      <c r="G1075" t="s">
        <v>42</v>
      </c>
      <c r="H1075">
        <v>0</v>
      </c>
      <c r="I1075" t="s">
        <v>42</v>
      </c>
      <c r="J1075" s="13">
        <v>57398</v>
      </c>
      <c r="K1075" s="13">
        <v>62804</v>
      </c>
      <c r="L1075" s="14">
        <v>120202</v>
      </c>
      <c r="M1075" s="13">
        <v>61123</v>
      </c>
    </row>
    <row r="1076" spans="1:13" hidden="1">
      <c r="A1076">
        <v>6312</v>
      </c>
      <c r="B1076">
        <v>42</v>
      </c>
      <c r="C1076" t="s">
        <v>1101</v>
      </c>
      <c r="D1076">
        <v>0</v>
      </c>
      <c r="E1076" t="s">
        <v>42</v>
      </c>
      <c r="F1076">
        <v>0</v>
      </c>
      <c r="G1076" t="s">
        <v>42</v>
      </c>
      <c r="H1076">
        <v>0</v>
      </c>
      <c r="I1076" t="s">
        <v>42</v>
      </c>
      <c r="J1076" s="13">
        <v>320165</v>
      </c>
      <c r="K1076" s="13">
        <v>318571</v>
      </c>
      <c r="L1076" s="14">
        <v>638736</v>
      </c>
      <c r="M1076" s="13">
        <v>226892</v>
      </c>
    </row>
    <row r="1077" spans="1:13" hidden="1">
      <c r="A1077">
        <v>6312</v>
      </c>
      <c r="B1077">
        <v>42</v>
      </c>
      <c r="C1077" t="s">
        <v>1101</v>
      </c>
      <c r="D1077">
        <v>4201</v>
      </c>
      <c r="E1077" t="s">
        <v>1102</v>
      </c>
      <c r="F1077">
        <v>0</v>
      </c>
      <c r="G1077" t="s">
        <v>42</v>
      </c>
      <c r="H1077">
        <v>0</v>
      </c>
      <c r="I1077" t="s">
        <v>42</v>
      </c>
      <c r="J1077" s="13">
        <v>29995</v>
      </c>
      <c r="K1077" s="13">
        <v>29078</v>
      </c>
      <c r="L1077" s="14">
        <v>59073</v>
      </c>
      <c r="M1077" s="13">
        <v>23494</v>
      </c>
    </row>
    <row r="1078" spans="1:13" hidden="1">
      <c r="A1078">
        <v>6312</v>
      </c>
      <c r="B1078">
        <v>42</v>
      </c>
      <c r="C1078" t="s">
        <v>1101</v>
      </c>
      <c r="D1078">
        <v>4202</v>
      </c>
      <c r="E1078" t="s">
        <v>1103</v>
      </c>
      <c r="F1078">
        <v>0</v>
      </c>
      <c r="G1078" t="s">
        <v>42</v>
      </c>
      <c r="H1078">
        <v>0</v>
      </c>
      <c r="I1078" t="s">
        <v>42</v>
      </c>
      <c r="J1078" s="13">
        <v>4935</v>
      </c>
      <c r="K1078" s="13">
        <v>4859</v>
      </c>
      <c r="L1078" s="14">
        <v>9794</v>
      </c>
      <c r="M1078" s="13">
        <v>3584</v>
      </c>
    </row>
    <row r="1079" spans="1:13" hidden="1">
      <c r="A1079">
        <v>6312</v>
      </c>
      <c r="B1079">
        <v>42</v>
      </c>
      <c r="C1079" t="s">
        <v>1101</v>
      </c>
      <c r="D1079">
        <v>4203</v>
      </c>
      <c r="E1079" t="s">
        <v>1104</v>
      </c>
      <c r="F1079">
        <v>0</v>
      </c>
      <c r="G1079" t="s">
        <v>42</v>
      </c>
      <c r="H1079">
        <v>0</v>
      </c>
      <c r="I1079" t="s">
        <v>42</v>
      </c>
      <c r="J1079" s="13">
        <v>19028</v>
      </c>
      <c r="K1079" s="13">
        <v>19196</v>
      </c>
      <c r="L1079" s="14">
        <v>38224</v>
      </c>
      <c r="M1079" s="13">
        <v>13862</v>
      </c>
    </row>
    <row r="1080" spans="1:13" hidden="1">
      <c r="A1080">
        <v>6312</v>
      </c>
      <c r="B1080">
        <v>42</v>
      </c>
      <c r="C1080" t="s">
        <v>1101</v>
      </c>
      <c r="D1080">
        <v>4204</v>
      </c>
      <c r="E1080" t="s">
        <v>1105</v>
      </c>
      <c r="F1080">
        <v>0</v>
      </c>
      <c r="G1080" t="s">
        <v>42</v>
      </c>
      <c r="H1080">
        <v>0</v>
      </c>
      <c r="I1080" t="s">
        <v>42</v>
      </c>
      <c r="J1080" s="13">
        <v>17077</v>
      </c>
      <c r="K1080" s="13">
        <v>16437</v>
      </c>
      <c r="L1080" s="14">
        <v>33514</v>
      </c>
      <c r="M1080" s="13">
        <v>11152</v>
      </c>
    </row>
    <row r="1081" spans="1:13" hidden="1">
      <c r="A1081">
        <v>6312</v>
      </c>
      <c r="B1081">
        <v>42</v>
      </c>
      <c r="C1081" t="s">
        <v>1101</v>
      </c>
      <c r="D1081">
        <v>4205</v>
      </c>
      <c r="E1081" t="s">
        <v>1106</v>
      </c>
      <c r="F1081">
        <v>0</v>
      </c>
      <c r="G1081" t="s">
        <v>42</v>
      </c>
      <c r="H1081">
        <v>0</v>
      </c>
      <c r="I1081" t="s">
        <v>42</v>
      </c>
      <c r="J1081" s="13">
        <v>24346</v>
      </c>
      <c r="K1081" s="13">
        <v>23616</v>
      </c>
      <c r="L1081" s="14">
        <v>47962</v>
      </c>
      <c r="M1081" s="13">
        <v>15892</v>
      </c>
    </row>
    <row r="1082" spans="1:13" hidden="1">
      <c r="A1082">
        <v>6312</v>
      </c>
      <c r="B1082">
        <v>42</v>
      </c>
      <c r="C1082" t="s">
        <v>1101</v>
      </c>
      <c r="D1082">
        <v>4206</v>
      </c>
      <c r="E1082" t="s">
        <v>1107</v>
      </c>
      <c r="F1082">
        <v>0</v>
      </c>
      <c r="G1082" t="s">
        <v>42</v>
      </c>
      <c r="H1082">
        <v>0</v>
      </c>
      <c r="I1082" t="s">
        <v>42</v>
      </c>
      <c r="J1082" s="13">
        <v>4848</v>
      </c>
      <c r="K1082" s="13">
        <v>4812</v>
      </c>
      <c r="L1082" s="14">
        <v>9660</v>
      </c>
      <c r="M1082" s="13">
        <v>3057</v>
      </c>
    </row>
    <row r="1083" spans="1:13" hidden="1">
      <c r="A1083">
        <v>6312</v>
      </c>
      <c r="B1083">
        <v>42</v>
      </c>
      <c r="C1083" t="s">
        <v>1101</v>
      </c>
      <c r="D1083">
        <v>4207</v>
      </c>
      <c r="E1083" t="s">
        <v>1108</v>
      </c>
      <c r="F1083">
        <v>0</v>
      </c>
      <c r="G1083" t="s">
        <v>42</v>
      </c>
      <c r="H1083">
        <v>0</v>
      </c>
      <c r="I1083" t="s">
        <v>42</v>
      </c>
      <c r="J1083" s="13">
        <v>10051</v>
      </c>
      <c r="K1083" s="13">
        <v>9678</v>
      </c>
      <c r="L1083" s="14">
        <v>19729</v>
      </c>
      <c r="M1083" s="13">
        <v>7198</v>
      </c>
    </row>
    <row r="1084" spans="1:13" hidden="1">
      <c r="A1084">
        <v>6312</v>
      </c>
      <c r="B1084">
        <v>42</v>
      </c>
      <c r="C1084" t="s">
        <v>1101</v>
      </c>
      <c r="D1084">
        <v>4208</v>
      </c>
      <c r="E1084" t="s">
        <v>1109</v>
      </c>
      <c r="F1084">
        <v>0</v>
      </c>
      <c r="G1084" t="s">
        <v>42</v>
      </c>
      <c r="H1084">
        <v>0</v>
      </c>
      <c r="I1084" t="s">
        <v>42</v>
      </c>
      <c r="J1084" s="13">
        <v>13044</v>
      </c>
      <c r="K1084" s="13">
        <v>13062</v>
      </c>
      <c r="L1084" s="14">
        <v>26106</v>
      </c>
      <c r="M1084" s="13">
        <v>9926</v>
      </c>
    </row>
    <row r="1085" spans="1:13" hidden="1">
      <c r="A1085">
        <v>6312</v>
      </c>
      <c r="B1085">
        <v>42</v>
      </c>
      <c r="C1085" t="s">
        <v>1101</v>
      </c>
      <c r="D1085">
        <v>4209</v>
      </c>
      <c r="E1085" t="s">
        <v>1110</v>
      </c>
      <c r="F1085">
        <v>0</v>
      </c>
      <c r="G1085" t="s">
        <v>42</v>
      </c>
      <c r="H1085">
        <v>0</v>
      </c>
      <c r="I1085" t="s">
        <v>42</v>
      </c>
      <c r="J1085" s="13">
        <v>49878</v>
      </c>
      <c r="K1085" s="13">
        <v>50439</v>
      </c>
      <c r="L1085" s="14">
        <v>100317</v>
      </c>
      <c r="M1085" s="13">
        <v>33760</v>
      </c>
    </row>
    <row r="1086" spans="1:13" hidden="1">
      <c r="A1086">
        <v>6312</v>
      </c>
      <c r="B1086">
        <v>42</v>
      </c>
      <c r="C1086" t="s">
        <v>1101</v>
      </c>
      <c r="D1086">
        <v>4210</v>
      </c>
      <c r="E1086" t="s">
        <v>1111</v>
      </c>
      <c r="F1086">
        <v>0</v>
      </c>
      <c r="G1086" t="s">
        <v>42</v>
      </c>
      <c r="H1086">
        <v>0</v>
      </c>
      <c r="I1086" t="s">
        <v>42</v>
      </c>
      <c r="J1086" s="13">
        <v>13748</v>
      </c>
      <c r="K1086" s="13">
        <v>13517</v>
      </c>
      <c r="L1086" s="14">
        <v>27265</v>
      </c>
      <c r="M1086" s="13">
        <v>8669</v>
      </c>
    </row>
    <row r="1087" spans="1:13" hidden="1">
      <c r="A1087">
        <v>6312</v>
      </c>
      <c r="B1087">
        <v>42</v>
      </c>
      <c r="C1087" t="s">
        <v>1101</v>
      </c>
      <c r="D1087">
        <v>4211</v>
      </c>
      <c r="E1087" t="s">
        <v>1112</v>
      </c>
      <c r="F1087">
        <v>0</v>
      </c>
      <c r="G1087" t="s">
        <v>42</v>
      </c>
      <c r="H1087">
        <v>0</v>
      </c>
      <c r="I1087" t="s">
        <v>42</v>
      </c>
      <c r="J1087" s="13">
        <v>12663</v>
      </c>
      <c r="K1087" s="13">
        <v>12382</v>
      </c>
      <c r="L1087" s="14">
        <v>25045</v>
      </c>
      <c r="M1087" s="13">
        <v>7690</v>
      </c>
    </row>
    <row r="1088" spans="1:13" hidden="1">
      <c r="A1088">
        <v>6312</v>
      </c>
      <c r="B1088">
        <v>42</v>
      </c>
      <c r="C1088" t="s">
        <v>1101</v>
      </c>
      <c r="D1088">
        <v>4212</v>
      </c>
      <c r="E1088" t="s">
        <v>1113</v>
      </c>
      <c r="F1088">
        <v>0</v>
      </c>
      <c r="G1088" t="s">
        <v>42</v>
      </c>
      <c r="H1088">
        <v>0</v>
      </c>
      <c r="I1088" t="s">
        <v>42</v>
      </c>
      <c r="J1088" s="13">
        <v>15589</v>
      </c>
      <c r="K1088" s="13">
        <v>15507</v>
      </c>
      <c r="L1088" s="14">
        <v>31096</v>
      </c>
      <c r="M1088" s="13">
        <v>8428</v>
      </c>
    </row>
    <row r="1089" spans="1:13" hidden="1">
      <c r="A1089">
        <v>6312</v>
      </c>
      <c r="B1089">
        <v>42</v>
      </c>
      <c r="C1089" t="s">
        <v>1101</v>
      </c>
      <c r="D1089">
        <v>4213</v>
      </c>
      <c r="E1089" t="s">
        <v>1114</v>
      </c>
      <c r="F1089">
        <v>0</v>
      </c>
      <c r="G1089" t="s">
        <v>42</v>
      </c>
      <c r="H1089">
        <v>0</v>
      </c>
      <c r="I1089" t="s">
        <v>42</v>
      </c>
      <c r="J1089" s="13">
        <v>17051</v>
      </c>
      <c r="K1089" s="13">
        <v>17048</v>
      </c>
      <c r="L1089" s="14">
        <v>34099</v>
      </c>
      <c r="M1089" s="13">
        <v>11420</v>
      </c>
    </row>
    <row r="1090" spans="1:13" hidden="1">
      <c r="A1090">
        <v>6312</v>
      </c>
      <c r="B1090">
        <v>42</v>
      </c>
      <c r="C1090" t="s">
        <v>1101</v>
      </c>
      <c r="D1090">
        <v>4214</v>
      </c>
      <c r="E1090" t="s">
        <v>1115</v>
      </c>
      <c r="F1090">
        <v>0</v>
      </c>
      <c r="G1090" t="s">
        <v>42</v>
      </c>
      <c r="H1090">
        <v>0</v>
      </c>
      <c r="I1090" t="s">
        <v>42</v>
      </c>
      <c r="J1090" s="13">
        <v>10394</v>
      </c>
      <c r="K1090" s="13">
        <v>10154</v>
      </c>
      <c r="L1090" s="14">
        <v>20548</v>
      </c>
      <c r="M1090" s="13">
        <v>5998</v>
      </c>
    </row>
    <row r="1091" spans="1:13" hidden="1">
      <c r="A1091">
        <v>6312</v>
      </c>
      <c r="B1091">
        <v>42</v>
      </c>
      <c r="C1091" t="s">
        <v>1101</v>
      </c>
      <c r="D1091">
        <v>4279</v>
      </c>
      <c r="E1091" t="s">
        <v>1116</v>
      </c>
      <c r="F1091">
        <v>0</v>
      </c>
      <c r="G1091" t="s">
        <v>42</v>
      </c>
      <c r="H1091">
        <v>0</v>
      </c>
      <c r="I1091" t="s">
        <v>42</v>
      </c>
      <c r="J1091" s="13">
        <v>5583</v>
      </c>
      <c r="K1091" s="13">
        <v>5542</v>
      </c>
      <c r="L1091" s="14">
        <v>11125</v>
      </c>
      <c r="M1091" s="13">
        <v>3460</v>
      </c>
    </row>
    <row r="1092" spans="1:13" hidden="1">
      <c r="A1092">
        <v>6312</v>
      </c>
      <c r="B1092">
        <v>42</v>
      </c>
      <c r="C1092" t="s">
        <v>1101</v>
      </c>
      <c r="D1092">
        <v>4280</v>
      </c>
      <c r="E1092" t="s">
        <v>1117</v>
      </c>
      <c r="F1092">
        <v>0</v>
      </c>
      <c r="G1092" t="s">
        <v>42</v>
      </c>
      <c r="H1092">
        <v>0</v>
      </c>
      <c r="I1092" t="s">
        <v>42</v>
      </c>
      <c r="J1092" s="13">
        <v>5069</v>
      </c>
      <c r="K1092" s="13">
        <v>4933</v>
      </c>
      <c r="L1092" s="14">
        <v>10002</v>
      </c>
      <c r="M1092" s="13">
        <v>3021</v>
      </c>
    </row>
    <row r="1093" spans="1:13" hidden="1">
      <c r="A1093">
        <v>6312</v>
      </c>
      <c r="B1093">
        <v>42</v>
      </c>
      <c r="C1093" t="s">
        <v>1101</v>
      </c>
      <c r="D1093">
        <v>4281</v>
      </c>
      <c r="E1093" t="s">
        <v>1118</v>
      </c>
      <c r="F1093">
        <v>0</v>
      </c>
      <c r="G1093" t="s">
        <v>42</v>
      </c>
      <c r="H1093">
        <v>0</v>
      </c>
      <c r="I1093" t="s">
        <v>42</v>
      </c>
      <c r="J1093" s="13">
        <v>4868</v>
      </c>
      <c r="K1093" s="13">
        <v>4917</v>
      </c>
      <c r="L1093" s="14">
        <v>9785</v>
      </c>
      <c r="M1093" s="13">
        <v>3364</v>
      </c>
    </row>
    <row r="1094" spans="1:13" hidden="1">
      <c r="A1094">
        <v>6312</v>
      </c>
      <c r="B1094">
        <v>42</v>
      </c>
      <c r="C1094" t="s">
        <v>1101</v>
      </c>
      <c r="D1094">
        <v>4282</v>
      </c>
      <c r="E1094" t="s">
        <v>1119</v>
      </c>
      <c r="F1094">
        <v>0</v>
      </c>
      <c r="G1094" t="s">
        <v>42</v>
      </c>
      <c r="H1094">
        <v>0</v>
      </c>
      <c r="I1094" t="s">
        <v>42</v>
      </c>
      <c r="J1094" s="13">
        <v>5354</v>
      </c>
      <c r="K1094" s="13">
        <v>5306</v>
      </c>
      <c r="L1094" s="14">
        <v>10660</v>
      </c>
      <c r="M1094" s="13">
        <v>3665</v>
      </c>
    </row>
    <row r="1095" spans="1:13" hidden="1">
      <c r="A1095">
        <v>6312</v>
      </c>
      <c r="B1095">
        <v>42</v>
      </c>
      <c r="C1095" t="s">
        <v>1101</v>
      </c>
      <c r="D1095">
        <v>4283</v>
      </c>
      <c r="E1095" t="s">
        <v>1120</v>
      </c>
      <c r="F1095">
        <v>0</v>
      </c>
      <c r="G1095" t="s">
        <v>42</v>
      </c>
      <c r="H1095">
        <v>0</v>
      </c>
      <c r="I1095" t="s">
        <v>42</v>
      </c>
      <c r="J1095" s="13">
        <v>5096</v>
      </c>
      <c r="K1095" s="13">
        <v>5166</v>
      </c>
      <c r="L1095" s="14">
        <v>10262</v>
      </c>
      <c r="M1095" s="13">
        <v>3452</v>
      </c>
    </row>
    <row r="1096" spans="1:13" hidden="1">
      <c r="A1096">
        <v>6312</v>
      </c>
      <c r="B1096">
        <v>42</v>
      </c>
      <c r="C1096" t="s">
        <v>1101</v>
      </c>
      <c r="D1096">
        <v>4284</v>
      </c>
      <c r="E1096" t="s">
        <v>1121</v>
      </c>
      <c r="F1096">
        <v>0</v>
      </c>
      <c r="G1096" t="s">
        <v>42</v>
      </c>
      <c r="H1096">
        <v>0</v>
      </c>
      <c r="I1096" t="s">
        <v>42</v>
      </c>
      <c r="J1096" s="13">
        <v>6261</v>
      </c>
      <c r="K1096" s="13">
        <v>6447</v>
      </c>
      <c r="L1096" s="14">
        <v>12708</v>
      </c>
      <c r="M1096" s="13">
        <v>5783</v>
      </c>
    </row>
    <row r="1097" spans="1:13" hidden="1">
      <c r="A1097">
        <v>6312</v>
      </c>
      <c r="B1097">
        <v>42</v>
      </c>
      <c r="C1097" t="s">
        <v>1101</v>
      </c>
      <c r="D1097">
        <v>4285</v>
      </c>
      <c r="E1097" t="s">
        <v>1122</v>
      </c>
      <c r="F1097">
        <v>0</v>
      </c>
      <c r="G1097" t="s">
        <v>42</v>
      </c>
      <c r="H1097">
        <v>0</v>
      </c>
      <c r="I1097" t="s">
        <v>42</v>
      </c>
      <c r="J1097" s="13">
        <v>3927</v>
      </c>
      <c r="K1097" s="13">
        <v>3862</v>
      </c>
      <c r="L1097" s="14">
        <v>7789</v>
      </c>
      <c r="M1097" s="13">
        <v>2148</v>
      </c>
    </row>
    <row r="1098" spans="1:13" hidden="1">
      <c r="A1098">
        <v>6312</v>
      </c>
      <c r="B1098">
        <v>42</v>
      </c>
      <c r="C1098" t="s">
        <v>1101</v>
      </c>
      <c r="D1098">
        <v>4286</v>
      </c>
      <c r="E1098" t="s">
        <v>1123</v>
      </c>
      <c r="F1098">
        <v>0</v>
      </c>
      <c r="G1098" t="s">
        <v>42</v>
      </c>
      <c r="H1098">
        <v>0</v>
      </c>
      <c r="I1098" t="s">
        <v>42</v>
      </c>
      <c r="J1098" s="13">
        <v>2190</v>
      </c>
      <c r="K1098" s="13">
        <v>2259</v>
      </c>
      <c r="L1098" s="14">
        <v>4449</v>
      </c>
      <c r="M1098" s="13">
        <v>2006</v>
      </c>
    </row>
    <row r="1099" spans="1:13" hidden="1">
      <c r="A1099">
        <v>6312</v>
      </c>
      <c r="B1099">
        <v>42</v>
      </c>
      <c r="C1099" t="s">
        <v>1101</v>
      </c>
      <c r="D1099">
        <v>4287</v>
      </c>
      <c r="E1099" t="s">
        <v>1124</v>
      </c>
      <c r="F1099">
        <v>0</v>
      </c>
      <c r="G1099" t="s">
        <v>42</v>
      </c>
      <c r="H1099">
        <v>0</v>
      </c>
      <c r="I1099" t="s">
        <v>42</v>
      </c>
      <c r="J1099" s="13">
        <v>3597</v>
      </c>
      <c r="K1099" s="13">
        <v>3640</v>
      </c>
      <c r="L1099" s="14">
        <v>7237</v>
      </c>
      <c r="M1099" s="13">
        <v>2729</v>
      </c>
    </row>
    <row r="1100" spans="1:13" hidden="1">
      <c r="A1100">
        <v>6312</v>
      </c>
      <c r="B1100">
        <v>42</v>
      </c>
      <c r="C1100" t="s">
        <v>1101</v>
      </c>
      <c r="D1100">
        <v>4288</v>
      </c>
      <c r="E1100" t="s">
        <v>1125</v>
      </c>
      <c r="F1100">
        <v>0</v>
      </c>
      <c r="G1100" t="s">
        <v>42</v>
      </c>
      <c r="H1100">
        <v>0</v>
      </c>
      <c r="I1100" t="s">
        <v>42</v>
      </c>
      <c r="J1100" s="13">
        <v>5296</v>
      </c>
      <c r="K1100" s="13">
        <v>5731</v>
      </c>
      <c r="L1100" s="14">
        <v>11027</v>
      </c>
      <c r="M1100" s="13">
        <v>4510</v>
      </c>
    </row>
    <row r="1101" spans="1:13" hidden="1">
      <c r="A1101">
        <v>6312</v>
      </c>
      <c r="B1101">
        <v>42</v>
      </c>
      <c r="C1101" t="s">
        <v>1101</v>
      </c>
      <c r="D1101">
        <v>4289</v>
      </c>
      <c r="E1101" t="s">
        <v>1126</v>
      </c>
      <c r="F1101">
        <v>0</v>
      </c>
      <c r="G1101" t="s">
        <v>42</v>
      </c>
      <c r="H1101">
        <v>0</v>
      </c>
      <c r="I1101" t="s">
        <v>42</v>
      </c>
      <c r="J1101">
        <v>956</v>
      </c>
      <c r="K1101" s="13">
        <v>1042</v>
      </c>
      <c r="L1101" s="14">
        <v>1998</v>
      </c>
      <c r="M1101">
        <v>815</v>
      </c>
    </row>
    <row r="1102" spans="1:13" hidden="1">
      <c r="A1102">
        <v>6312</v>
      </c>
      <c r="B1102">
        <v>42</v>
      </c>
      <c r="C1102" t="s">
        <v>1101</v>
      </c>
      <c r="D1102">
        <v>4290</v>
      </c>
      <c r="E1102" t="s">
        <v>1127</v>
      </c>
      <c r="F1102">
        <v>0</v>
      </c>
      <c r="G1102" t="s">
        <v>42</v>
      </c>
      <c r="H1102">
        <v>0</v>
      </c>
      <c r="I1102" t="s">
        <v>42</v>
      </c>
      <c r="J1102" s="13">
        <v>1456</v>
      </c>
      <c r="K1102" s="13">
        <v>1413</v>
      </c>
      <c r="L1102" s="14">
        <v>2869</v>
      </c>
      <c r="M1102" s="13">
        <v>1573</v>
      </c>
    </row>
    <row r="1103" spans="1:13" hidden="1">
      <c r="A1103">
        <v>6312</v>
      </c>
      <c r="B1103">
        <v>42</v>
      </c>
      <c r="C1103" t="s">
        <v>1101</v>
      </c>
      <c r="D1103">
        <v>4291</v>
      </c>
      <c r="E1103" t="s">
        <v>1128</v>
      </c>
      <c r="F1103">
        <v>0</v>
      </c>
      <c r="G1103" t="s">
        <v>42</v>
      </c>
      <c r="H1103">
        <v>0</v>
      </c>
      <c r="I1103" t="s">
        <v>42</v>
      </c>
      <c r="J1103" s="13">
        <v>1031</v>
      </c>
      <c r="K1103">
        <v>984</v>
      </c>
      <c r="L1103" s="14">
        <v>2015</v>
      </c>
      <c r="M1103">
        <v>888</v>
      </c>
    </row>
    <row r="1104" spans="1:13" hidden="1">
      <c r="A1104">
        <v>6312</v>
      </c>
      <c r="B1104">
        <v>42</v>
      </c>
      <c r="C1104" t="s">
        <v>1101</v>
      </c>
      <c r="D1104">
        <v>4292</v>
      </c>
      <c r="E1104" t="s">
        <v>1129</v>
      </c>
      <c r="F1104">
        <v>0</v>
      </c>
      <c r="G1104" t="s">
        <v>42</v>
      </c>
      <c r="H1104">
        <v>0</v>
      </c>
      <c r="I1104" t="s">
        <v>42</v>
      </c>
      <c r="J1104" s="13">
        <v>1678</v>
      </c>
      <c r="K1104" s="13">
        <v>1740</v>
      </c>
      <c r="L1104" s="14">
        <v>3418</v>
      </c>
      <c r="M1104" s="13">
        <v>1932</v>
      </c>
    </row>
    <row r="1105" spans="1:13" hidden="1">
      <c r="A1105">
        <v>6312</v>
      </c>
      <c r="B1105">
        <v>42</v>
      </c>
      <c r="C1105" t="s">
        <v>1101</v>
      </c>
      <c r="D1105">
        <v>4293</v>
      </c>
      <c r="E1105" t="s">
        <v>1130</v>
      </c>
      <c r="F1105">
        <v>0</v>
      </c>
      <c r="G1105" t="s">
        <v>42</v>
      </c>
      <c r="H1105">
        <v>0</v>
      </c>
      <c r="I1105" t="s">
        <v>42</v>
      </c>
      <c r="J1105" s="13">
        <v>1687</v>
      </c>
      <c r="K1105" s="13">
        <v>1780</v>
      </c>
      <c r="L1105" s="14">
        <v>3467</v>
      </c>
      <c r="M1105" s="13">
        <v>1540</v>
      </c>
    </row>
    <row r="1106" spans="1:13" hidden="1">
      <c r="A1106">
        <v>6312</v>
      </c>
      <c r="B1106">
        <v>42</v>
      </c>
      <c r="C1106" t="s">
        <v>1101</v>
      </c>
      <c r="D1106">
        <v>4294</v>
      </c>
      <c r="E1106" t="s">
        <v>1131</v>
      </c>
      <c r="F1106">
        <v>0</v>
      </c>
      <c r="G1106" t="s">
        <v>42</v>
      </c>
      <c r="H1106">
        <v>0</v>
      </c>
      <c r="I1106" t="s">
        <v>42</v>
      </c>
      <c r="J1106" s="13">
        <v>2567</v>
      </c>
      <c r="K1106" s="13">
        <v>2605</v>
      </c>
      <c r="L1106" s="14">
        <v>5172</v>
      </c>
      <c r="M1106" s="13">
        <v>1609</v>
      </c>
    </row>
    <row r="1107" spans="1:13" hidden="1">
      <c r="A1107">
        <v>6312</v>
      </c>
      <c r="B1107">
        <v>42</v>
      </c>
      <c r="C1107" t="s">
        <v>1101</v>
      </c>
      <c r="D1107">
        <v>4295</v>
      </c>
      <c r="E1107" t="s">
        <v>1132</v>
      </c>
      <c r="F1107">
        <v>0</v>
      </c>
      <c r="G1107" t="s">
        <v>42</v>
      </c>
      <c r="H1107">
        <v>0</v>
      </c>
      <c r="I1107" t="s">
        <v>42</v>
      </c>
      <c r="J1107" s="13">
        <v>2486</v>
      </c>
      <c r="K1107" s="13">
        <v>2681</v>
      </c>
      <c r="L1107" s="14">
        <v>5167</v>
      </c>
      <c r="M1107" s="13">
        <v>2751</v>
      </c>
    </row>
    <row r="1108" spans="1:13" hidden="1">
      <c r="A1108">
        <v>6312</v>
      </c>
      <c r="B1108">
        <v>42</v>
      </c>
      <c r="C1108" t="s">
        <v>1101</v>
      </c>
      <c r="D1108">
        <v>4296</v>
      </c>
      <c r="E1108" t="s">
        <v>1133</v>
      </c>
      <c r="F1108">
        <v>0</v>
      </c>
      <c r="G1108" t="s">
        <v>42</v>
      </c>
      <c r="H1108">
        <v>0</v>
      </c>
      <c r="I1108" t="s">
        <v>42</v>
      </c>
      <c r="J1108" s="13">
        <v>3329</v>
      </c>
      <c r="K1108" s="13">
        <v>3344</v>
      </c>
      <c r="L1108" s="14">
        <v>6673</v>
      </c>
      <c r="M1108" s="13">
        <v>2355</v>
      </c>
    </row>
    <row r="1109" spans="1:13" hidden="1">
      <c r="A1109">
        <v>6312</v>
      </c>
      <c r="B1109">
        <v>42</v>
      </c>
      <c r="C1109" t="s">
        <v>1101</v>
      </c>
      <c r="D1109">
        <v>4297</v>
      </c>
      <c r="E1109" t="s">
        <v>1134</v>
      </c>
      <c r="F1109">
        <v>0</v>
      </c>
      <c r="G1109" t="s">
        <v>42</v>
      </c>
      <c r="H1109">
        <v>0</v>
      </c>
      <c r="I1109" t="s">
        <v>42</v>
      </c>
      <c r="J1109" s="13">
        <v>1769</v>
      </c>
      <c r="K1109" s="13">
        <v>1815</v>
      </c>
      <c r="L1109" s="14">
        <v>3584</v>
      </c>
      <c r="M1109" s="13">
        <v>1215</v>
      </c>
    </row>
    <row r="1110" spans="1:13" hidden="1">
      <c r="A1110">
        <v>6312</v>
      </c>
      <c r="B1110">
        <v>42</v>
      </c>
      <c r="C1110" t="s">
        <v>1101</v>
      </c>
      <c r="D1110">
        <v>4298</v>
      </c>
      <c r="E1110" t="s">
        <v>1135</v>
      </c>
      <c r="F1110">
        <v>0</v>
      </c>
      <c r="G1110" t="s">
        <v>42</v>
      </c>
      <c r="H1110">
        <v>0</v>
      </c>
      <c r="I1110" t="s">
        <v>42</v>
      </c>
      <c r="J1110" s="13">
        <v>2968</v>
      </c>
      <c r="K1110" s="13">
        <v>3131</v>
      </c>
      <c r="L1110" s="14">
        <v>6099</v>
      </c>
      <c r="M1110" s="13">
        <v>2231</v>
      </c>
    </row>
    <row r="1111" spans="1:13" hidden="1">
      <c r="A1111">
        <v>6312</v>
      </c>
      <c r="B1111">
        <v>42</v>
      </c>
      <c r="C1111" t="s">
        <v>1101</v>
      </c>
      <c r="D1111">
        <v>4299</v>
      </c>
      <c r="E1111" t="s">
        <v>1136</v>
      </c>
      <c r="F1111">
        <v>0</v>
      </c>
      <c r="G1111" t="s">
        <v>42</v>
      </c>
      <c r="H1111">
        <v>0</v>
      </c>
      <c r="I1111" t="s">
        <v>42</v>
      </c>
      <c r="J1111" s="13">
        <v>10350</v>
      </c>
      <c r="K1111" s="13">
        <v>10448</v>
      </c>
      <c r="L1111" s="14">
        <v>20798</v>
      </c>
      <c r="M1111" s="13">
        <v>11715</v>
      </c>
    </row>
    <row r="1112" spans="1:13" hidden="1">
      <c r="A1112">
        <v>6312</v>
      </c>
      <c r="B1112">
        <v>43</v>
      </c>
      <c r="C1112" t="s">
        <v>1137</v>
      </c>
      <c r="D1112">
        <v>0</v>
      </c>
      <c r="E1112" t="s">
        <v>42</v>
      </c>
      <c r="F1112">
        <v>0</v>
      </c>
      <c r="G1112" t="s">
        <v>42</v>
      </c>
      <c r="H1112">
        <v>0</v>
      </c>
      <c r="I1112" t="s">
        <v>42</v>
      </c>
      <c r="J1112" s="13">
        <v>256823</v>
      </c>
      <c r="K1112" s="13">
        <v>260612</v>
      </c>
      <c r="L1112" s="14">
        <v>517435</v>
      </c>
      <c r="M1112" s="13">
        <v>178748</v>
      </c>
    </row>
    <row r="1113" spans="1:13" hidden="1">
      <c r="A1113">
        <v>6312</v>
      </c>
      <c r="B1113">
        <v>43</v>
      </c>
      <c r="C1113" t="s">
        <v>1137</v>
      </c>
      <c r="D1113">
        <v>4301</v>
      </c>
      <c r="E1113" t="s">
        <v>1138</v>
      </c>
      <c r="F1113">
        <v>0</v>
      </c>
      <c r="G1113" t="s">
        <v>42</v>
      </c>
      <c r="H1113">
        <v>0</v>
      </c>
      <c r="I1113" t="s">
        <v>42</v>
      </c>
      <c r="J1113" s="13">
        <v>37186</v>
      </c>
      <c r="K1113" s="13">
        <v>37789</v>
      </c>
      <c r="L1113" s="14">
        <v>74975</v>
      </c>
      <c r="M1113" s="13">
        <v>24063</v>
      </c>
    </row>
    <row r="1114" spans="1:13" hidden="1">
      <c r="A1114">
        <v>6312</v>
      </c>
      <c r="B1114">
        <v>43</v>
      </c>
      <c r="C1114" t="s">
        <v>1137</v>
      </c>
      <c r="D1114">
        <v>4302</v>
      </c>
      <c r="E1114" t="s">
        <v>1139</v>
      </c>
      <c r="F1114">
        <v>0</v>
      </c>
      <c r="G1114" t="s">
        <v>42</v>
      </c>
      <c r="H1114">
        <v>0</v>
      </c>
      <c r="I1114" t="s">
        <v>42</v>
      </c>
      <c r="J1114" s="13">
        <v>30242</v>
      </c>
      <c r="K1114" s="13">
        <v>30967</v>
      </c>
      <c r="L1114" s="14">
        <v>61209</v>
      </c>
      <c r="M1114" s="13">
        <v>18399</v>
      </c>
    </row>
    <row r="1115" spans="1:13" hidden="1">
      <c r="A1115">
        <v>6312</v>
      </c>
      <c r="B1115">
        <v>43</v>
      </c>
      <c r="C1115" t="s">
        <v>1137</v>
      </c>
      <c r="D1115">
        <v>4305</v>
      </c>
      <c r="E1115" t="s">
        <v>1140</v>
      </c>
      <c r="F1115">
        <v>0</v>
      </c>
      <c r="G1115" t="s">
        <v>42</v>
      </c>
      <c r="H1115">
        <v>0</v>
      </c>
      <c r="I1115" t="s">
        <v>42</v>
      </c>
      <c r="J1115" s="13">
        <v>47640</v>
      </c>
      <c r="K1115" s="13">
        <v>47992</v>
      </c>
      <c r="L1115" s="14">
        <v>95632</v>
      </c>
      <c r="M1115" s="13">
        <v>31376</v>
      </c>
    </row>
    <row r="1116" spans="1:13" hidden="1">
      <c r="A1116">
        <v>6312</v>
      </c>
      <c r="B1116">
        <v>43</v>
      </c>
      <c r="C1116" t="s">
        <v>1137</v>
      </c>
      <c r="D1116">
        <v>4307</v>
      </c>
      <c r="E1116" t="s">
        <v>1141</v>
      </c>
      <c r="F1116">
        <v>0</v>
      </c>
      <c r="G1116" t="s">
        <v>42</v>
      </c>
      <c r="H1116">
        <v>0</v>
      </c>
      <c r="I1116" t="s">
        <v>42</v>
      </c>
      <c r="J1116" s="13">
        <v>11696</v>
      </c>
      <c r="K1116" s="13">
        <v>11951</v>
      </c>
      <c r="L1116" s="14">
        <v>23647</v>
      </c>
      <c r="M1116" s="13">
        <v>7346</v>
      </c>
    </row>
    <row r="1117" spans="1:13" hidden="1">
      <c r="A1117">
        <v>6312</v>
      </c>
      <c r="B1117">
        <v>43</v>
      </c>
      <c r="C1117" t="s">
        <v>1137</v>
      </c>
      <c r="D1117">
        <v>4308</v>
      </c>
      <c r="E1117" t="s">
        <v>1142</v>
      </c>
      <c r="F1117">
        <v>0</v>
      </c>
      <c r="G1117" t="s">
        <v>42</v>
      </c>
      <c r="H1117">
        <v>0</v>
      </c>
      <c r="I1117" t="s">
        <v>42</v>
      </c>
      <c r="J1117" s="13">
        <v>11288</v>
      </c>
      <c r="K1117" s="13">
        <v>10948</v>
      </c>
      <c r="L1117" s="14">
        <v>22236</v>
      </c>
      <c r="M1117" s="13">
        <v>7139</v>
      </c>
    </row>
    <row r="1118" spans="1:13" hidden="1">
      <c r="A1118">
        <v>6312</v>
      </c>
      <c r="B1118">
        <v>43</v>
      </c>
      <c r="C1118" t="s">
        <v>1137</v>
      </c>
      <c r="D1118">
        <v>4314</v>
      </c>
      <c r="E1118" t="s">
        <v>1143</v>
      </c>
      <c r="F1118">
        <v>0</v>
      </c>
      <c r="G1118" t="s">
        <v>42</v>
      </c>
      <c r="H1118">
        <v>0</v>
      </c>
      <c r="I1118" t="s">
        <v>42</v>
      </c>
      <c r="J1118" s="13">
        <v>13374</v>
      </c>
      <c r="K1118" s="13">
        <v>13167</v>
      </c>
      <c r="L1118" s="14">
        <v>26541</v>
      </c>
      <c r="M1118" s="13">
        <v>8200</v>
      </c>
    </row>
    <row r="1119" spans="1:13" hidden="1">
      <c r="A1119">
        <v>6312</v>
      </c>
      <c r="B1119">
        <v>43</v>
      </c>
      <c r="C1119" t="s">
        <v>1137</v>
      </c>
      <c r="D1119">
        <v>4315</v>
      </c>
      <c r="E1119" t="s">
        <v>1144</v>
      </c>
      <c r="F1119">
        <v>0</v>
      </c>
      <c r="G1119" t="s">
        <v>42</v>
      </c>
      <c r="H1119">
        <v>0</v>
      </c>
      <c r="I1119" t="s">
        <v>42</v>
      </c>
      <c r="J1119" s="13">
        <v>19963</v>
      </c>
      <c r="K1119" s="13">
        <v>20007</v>
      </c>
      <c r="L1119" s="14">
        <v>39970</v>
      </c>
      <c r="M1119" s="13">
        <v>11424</v>
      </c>
    </row>
    <row r="1120" spans="1:13" hidden="1">
      <c r="A1120">
        <v>6312</v>
      </c>
      <c r="B1120">
        <v>43</v>
      </c>
      <c r="C1120" t="s">
        <v>1137</v>
      </c>
      <c r="D1120">
        <v>4316</v>
      </c>
      <c r="E1120" t="s">
        <v>1145</v>
      </c>
      <c r="F1120">
        <v>0</v>
      </c>
      <c r="G1120" t="s">
        <v>42</v>
      </c>
      <c r="H1120">
        <v>0</v>
      </c>
      <c r="I1120" t="s">
        <v>42</v>
      </c>
      <c r="J1120" s="13">
        <v>19064</v>
      </c>
      <c r="K1120" s="13">
        <v>18926</v>
      </c>
      <c r="L1120" s="14">
        <v>37990</v>
      </c>
      <c r="M1120" s="13">
        <v>12932</v>
      </c>
    </row>
    <row r="1121" spans="1:13" hidden="1">
      <c r="A1121">
        <v>6312</v>
      </c>
      <c r="B1121">
        <v>43</v>
      </c>
      <c r="C1121" t="s">
        <v>1137</v>
      </c>
      <c r="D1121">
        <v>4317</v>
      </c>
      <c r="E1121" t="s">
        <v>1146</v>
      </c>
      <c r="F1121">
        <v>0</v>
      </c>
      <c r="G1121" t="s">
        <v>42</v>
      </c>
      <c r="H1121">
        <v>0</v>
      </c>
      <c r="I1121" t="s">
        <v>42</v>
      </c>
      <c r="J1121" s="13">
        <v>7659</v>
      </c>
      <c r="K1121" s="13">
        <v>7625</v>
      </c>
      <c r="L1121" s="14">
        <v>15284</v>
      </c>
      <c r="M1121" s="13">
        <v>5136</v>
      </c>
    </row>
    <row r="1122" spans="1:13" hidden="1">
      <c r="A1122">
        <v>6312</v>
      </c>
      <c r="B1122">
        <v>43</v>
      </c>
      <c r="C1122" t="s">
        <v>1137</v>
      </c>
      <c r="D1122">
        <v>4378</v>
      </c>
      <c r="E1122" t="s">
        <v>1147</v>
      </c>
      <c r="F1122">
        <v>0</v>
      </c>
      <c r="G1122" t="s">
        <v>42</v>
      </c>
      <c r="H1122">
        <v>0</v>
      </c>
      <c r="I1122" t="s">
        <v>42</v>
      </c>
      <c r="J1122" s="13">
        <v>5464</v>
      </c>
      <c r="K1122" s="13">
        <v>5478</v>
      </c>
      <c r="L1122" s="14">
        <v>10942</v>
      </c>
      <c r="M1122" s="13">
        <v>3989</v>
      </c>
    </row>
    <row r="1123" spans="1:13" hidden="1">
      <c r="A1123">
        <v>6312</v>
      </c>
      <c r="B1123">
        <v>43</v>
      </c>
      <c r="C1123" t="s">
        <v>1137</v>
      </c>
      <c r="D1123">
        <v>4381</v>
      </c>
      <c r="E1123" t="s">
        <v>1148</v>
      </c>
      <c r="F1123">
        <v>0</v>
      </c>
      <c r="G1123" t="s">
        <v>42</v>
      </c>
      <c r="H1123">
        <v>0</v>
      </c>
      <c r="I1123" t="s">
        <v>42</v>
      </c>
      <c r="J1123" s="13">
        <v>3718</v>
      </c>
      <c r="K1123" s="13">
        <v>3982</v>
      </c>
      <c r="L1123" s="14">
        <v>7700</v>
      </c>
      <c r="M1123" s="13">
        <v>3710</v>
      </c>
    </row>
    <row r="1124" spans="1:13" hidden="1">
      <c r="A1124">
        <v>6312</v>
      </c>
      <c r="B1124">
        <v>43</v>
      </c>
      <c r="C1124" t="s">
        <v>1137</v>
      </c>
      <c r="D1124">
        <v>4382</v>
      </c>
      <c r="E1124" t="s">
        <v>1149</v>
      </c>
      <c r="F1124">
        <v>0</v>
      </c>
      <c r="G1124" t="s">
        <v>42</v>
      </c>
      <c r="H1124">
        <v>0</v>
      </c>
      <c r="I1124" t="s">
        <v>42</v>
      </c>
      <c r="J1124" s="13">
        <v>4601</v>
      </c>
      <c r="K1124" s="13">
        <v>4754</v>
      </c>
      <c r="L1124" s="14">
        <v>9355</v>
      </c>
      <c r="M1124" s="13">
        <v>2931</v>
      </c>
    </row>
    <row r="1125" spans="1:13" hidden="1">
      <c r="A1125">
        <v>6312</v>
      </c>
      <c r="B1125">
        <v>43</v>
      </c>
      <c r="C1125" t="s">
        <v>1137</v>
      </c>
      <c r="D1125">
        <v>4388</v>
      </c>
      <c r="E1125" t="s">
        <v>1150</v>
      </c>
      <c r="F1125">
        <v>0</v>
      </c>
      <c r="G1125" t="s">
        <v>42</v>
      </c>
      <c r="H1125">
        <v>0</v>
      </c>
      <c r="I1125" t="s">
        <v>42</v>
      </c>
      <c r="J1125" s="13">
        <v>1622</v>
      </c>
      <c r="K1125" s="13">
        <v>1690</v>
      </c>
      <c r="L1125" s="14">
        <v>3312</v>
      </c>
      <c r="M1125" s="13">
        <v>1421</v>
      </c>
    </row>
    <row r="1126" spans="1:13" hidden="1">
      <c r="A1126">
        <v>6312</v>
      </c>
      <c r="B1126">
        <v>43</v>
      </c>
      <c r="C1126" t="s">
        <v>1137</v>
      </c>
      <c r="D1126">
        <v>4389</v>
      </c>
      <c r="E1126" t="s">
        <v>1151</v>
      </c>
      <c r="F1126">
        <v>0</v>
      </c>
      <c r="G1126" t="s">
        <v>42</v>
      </c>
      <c r="H1126">
        <v>0</v>
      </c>
      <c r="I1126" t="s">
        <v>42</v>
      </c>
      <c r="J1126" s="13">
        <v>3158</v>
      </c>
      <c r="K1126" s="13">
        <v>3267</v>
      </c>
      <c r="L1126" s="14">
        <v>6425</v>
      </c>
      <c r="M1126" s="13">
        <v>2793</v>
      </c>
    </row>
    <row r="1127" spans="1:13" hidden="1">
      <c r="A1127">
        <v>6312</v>
      </c>
      <c r="B1127">
        <v>43</v>
      </c>
      <c r="C1127" t="s">
        <v>1137</v>
      </c>
      <c r="D1127">
        <v>4391</v>
      </c>
      <c r="E1127" t="s">
        <v>1152</v>
      </c>
      <c r="F1127">
        <v>0</v>
      </c>
      <c r="G1127" t="s">
        <v>42</v>
      </c>
      <c r="H1127">
        <v>0</v>
      </c>
      <c r="I1127" t="s">
        <v>42</v>
      </c>
      <c r="J1127" s="13">
        <v>1326</v>
      </c>
      <c r="K1127" s="13">
        <v>1324</v>
      </c>
      <c r="L1127" s="14">
        <v>2650</v>
      </c>
      <c r="M1127" s="13">
        <v>1229</v>
      </c>
    </row>
    <row r="1128" spans="1:13" hidden="1">
      <c r="A1128">
        <v>6312</v>
      </c>
      <c r="B1128">
        <v>43</v>
      </c>
      <c r="C1128" t="s">
        <v>1137</v>
      </c>
      <c r="D1128">
        <v>4395</v>
      </c>
      <c r="E1128" t="s">
        <v>1153</v>
      </c>
      <c r="F1128">
        <v>0</v>
      </c>
      <c r="G1128" t="s">
        <v>42</v>
      </c>
      <c r="H1128">
        <v>0</v>
      </c>
      <c r="I1128" t="s">
        <v>42</v>
      </c>
      <c r="J1128" s="13">
        <v>1769</v>
      </c>
      <c r="K1128" s="13">
        <v>2000</v>
      </c>
      <c r="L1128" s="14">
        <v>3769</v>
      </c>
      <c r="M1128" s="13">
        <v>1135</v>
      </c>
    </row>
    <row r="1129" spans="1:13" hidden="1">
      <c r="A1129">
        <v>6312</v>
      </c>
      <c r="B1129">
        <v>43</v>
      </c>
      <c r="C1129" t="s">
        <v>1137</v>
      </c>
      <c r="D1129">
        <v>4396</v>
      </c>
      <c r="E1129" t="s">
        <v>1154</v>
      </c>
      <c r="F1129">
        <v>0</v>
      </c>
      <c r="G1129" t="s">
        <v>42</v>
      </c>
      <c r="H1129">
        <v>0</v>
      </c>
      <c r="I1129" t="s">
        <v>42</v>
      </c>
      <c r="J1129" s="13">
        <v>8468</v>
      </c>
      <c r="K1129" s="13">
        <v>8922</v>
      </c>
      <c r="L1129" s="14">
        <v>17390</v>
      </c>
      <c r="M1129" s="13">
        <v>7235</v>
      </c>
    </row>
    <row r="1130" spans="1:13" hidden="1">
      <c r="A1130">
        <v>6312</v>
      </c>
      <c r="B1130">
        <v>43</v>
      </c>
      <c r="C1130" t="s">
        <v>1137</v>
      </c>
      <c r="D1130">
        <v>4397</v>
      </c>
      <c r="E1130" t="s">
        <v>1018</v>
      </c>
      <c r="F1130">
        <v>0</v>
      </c>
      <c r="G1130" t="s">
        <v>42</v>
      </c>
      <c r="H1130">
        <v>0</v>
      </c>
      <c r="I1130" t="s">
        <v>42</v>
      </c>
      <c r="J1130" s="13">
        <v>2648</v>
      </c>
      <c r="K1130" s="13">
        <v>2671</v>
      </c>
      <c r="L1130" s="14">
        <v>5319</v>
      </c>
      <c r="M1130" s="13">
        <v>2051</v>
      </c>
    </row>
    <row r="1131" spans="1:13" hidden="1">
      <c r="A1131">
        <v>6312</v>
      </c>
      <c r="B1131">
        <v>43</v>
      </c>
      <c r="C1131" t="s">
        <v>1137</v>
      </c>
      <c r="D1131">
        <v>4398</v>
      </c>
      <c r="E1131" t="s">
        <v>1155</v>
      </c>
      <c r="F1131">
        <v>0</v>
      </c>
      <c r="G1131" t="s">
        <v>42</v>
      </c>
      <c r="H1131">
        <v>0</v>
      </c>
      <c r="I1131" t="s">
        <v>42</v>
      </c>
      <c r="J1131" s="13">
        <v>2867</v>
      </c>
      <c r="K1131" s="13">
        <v>3111</v>
      </c>
      <c r="L1131" s="14">
        <v>5978</v>
      </c>
      <c r="M1131" s="13">
        <v>1888</v>
      </c>
    </row>
    <row r="1132" spans="1:13" hidden="1">
      <c r="A1132">
        <v>6312</v>
      </c>
      <c r="B1132">
        <v>43</v>
      </c>
      <c r="C1132" t="s">
        <v>1137</v>
      </c>
      <c r="D1132">
        <v>4399</v>
      </c>
      <c r="E1132" t="s">
        <v>1156</v>
      </c>
      <c r="F1132">
        <v>0</v>
      </c>
      <c r="G1132" t="s">
        <v>42</v>
      </c>
      <c r="H1132">
        <v>0</v>
      </c>
      <c r="I1132" t="s">
        <v>42</v>
      </c>
      <c r="J1132" s="13">
        <v>23070</v>
      </c>
      <c r="K1132" s="13">
        <v>24041</v>
      </c>
      <c r="L1132" s="14">
        <v>47111</v>
      </c>
      <c r="M1132" s="13">
        <v>24351</v>
      </c>
    </row>
    <row r="1133" spans="1:13" hidden="1">
      <c r="A1133">
        <v>6312</v>
      </c>
      <c r="B1133">
        <v>44</v>
      </c>
      <c r="C1133" t="s">
        <v>1157</v>
      </c>
      <c r="D1133">
        <v>0</v>
      </c>
      <c r="E1133" t="s">
        <v>42</v>
      </c>
      <c r="F1133">
        <v>0</v>
      </c>
      <c r="G1133" t="s">
        <v>42</v>
      </c>
      <c r="H1133">
        <v>0</v>
      </c>
      <c r="I1133" t="s">
        <v>42</v>
      </c>
      <c r="J1133" s="13">
        <v>467497</v>
      </c>
      <c r="K1133" s="13">
        <v>486163</v>
      </c>
      <c r="L1133" s="14">
        <v>953660</v>
      </c>
      <c r="M1133" s="13">
        <v>304433</v>
      </c>
    </row>
    <row r="1134" spans="1:13" hidden="1">
      <c r="A1134">
        <v>6312</v>
      </c>
      <c r="B1134">
        <v>44</v>
      </c>
      <c r="C1134" t="s">
        <v>1157</v>
      </c>
      <c r="D1134">
        <v>4401</v>
      </c>
      <c r="E1134" t="s">
        <v>1158</v>
      </c>
      <c r="F1134">
        <v>0</v>
      </c>
      <c r="G1134" t="s">
        <v>42</v>
      </c>
      <c r="H1134">
        <v>0</v>
      </c>
      <c r="I1134" t="s">
        <v>42</v>
      </c>
      <c r="J1134" s="13">
        <v>49872</v>
      </c>
      <c r="K1134" s="13">
        <v>51951</v>
      </c>
      <c r="L1134" s="14">
        <v>101823</v>
      </c>
      <c r="M1134" s="13">
        <v>35596</v>
      </c>
    </row>
    <row r="1135" spans="1:13" hidden="1">
      <c r="A1135">
        <v>6312</v>
      </c>
      <c r="B1135">
        <v>44</v>
      </c>
      <c r="C1135" t="s">
        <v>1157</v>
      </c>
      <c r="D1135">
        <v>4402</v>
      </c>
      <c r="E1135" t="s">
        <v>1159</v>
      </c>
      <c r="F1135">
        <v>0</v>
      </c>
      <c r="G1135" t="s">
        <v>42</v>
      </c>
      <c r="H1135">
        <v>0</v>
      </c>
      <c r="I1135" t="s">
        <v>42</v>
      </c>
      <c r="J1135" s="13">
        <v>12271</v>
      </c>
      <c r="K1135" s="13">
        <v>12124</v>
      </c>
      <c r="L1135" s="14">
        <v>24395</v>
      </c>
      <c r="M1135" s="13">
        <v>6526</v>
      </c>
    </row>
    <row r="1136" spans="1:13" hidden="1">
      <c r="A1136">
        <v>6312</v>
      </c>
      <c r="B1136">
        <v>44</v>
      </c>
      <c r="C1136" t="s">
        <v>1157</v>
      </c>
      <c r="D1136">
        <v>4403</v>
      </c>
      <c r="E1136" t="s">
        <v>1160</v>
      </c>
      <c r="F1136">
        <v>0</v>
      </c>
      <c r="G1136" t="s">
        <v>42</v>
      </c>
      <c r="H1136">
        <v>0</v>
      </c>
      <c r="I1136" t="s">
        <v>42</v>
      </c>
      <c r="J1136" s="13">
        <v>54222</v>
      </c>
      <c r="K1136" s="13">
        <v>55642</v>
      </c>
      <c r="L1136" s="14">
        <v>109864</v>
      </c>
      <c r="M1136" s="13">
        <v>31504</v>
      </c>
    </row>
    <row r="1137" spans="1:13" hidden="1">
      <c r="A1137">
        <v>6312</v>
      </c>
      <c r="B1137">
        <v>44</v>
      </c>
      <c r="C1137" t="s">
        <v>1157</v>
      </c>
      <c r="D1137">
        <v>4404</v>
      </c>
      <c r="E1137" t="s">
        <v>1161</v>
      </c>
      <c r="F1137">
        <v>0</v>
      </c>
      <c r="G1137" t="s">
        <v>42</v>
      </c>
      <c r="H1137">
        <v>0</v>
      </c>
      <c r="I1137" t="s">
        <v>42</v>
      </c>
      <c r="J1137" s="13">
        <v>27465</v>
      </c>
      <c r="K1137" s="13">
        <v>28331</v>
      </c>
      <c r="L1137" s="14">
        <v>55796</v>
      </c>
      <c r="M1137" s="13">
        <v>16208</v>
      </c>
    </row>
    <row r="1138" spans="1:13" hidden="1">
      <c r="A1138">
        <v>6312</v>
      </c>
      <c r="B1138">
        <v>44</v>
      </c>
      <c r="C1138" t="s">
        <v>1157</v>
      </c>
      <c r="D1138">
        <v>4405</v>
      </c>
      <c r="E1138" t="s">
        <v>1162</v>
      </c>
      <c r="F1138">
        <v>0</v>
      </c>
      <c r="G1138" t="s">
        <v>42</v>
      </c>
      <c r="H1138">
        <v>0</v>
      </c>
      <c r="I1138" t="s">
        <v>42</v>
      </c>
      <c r="J1138" s="13">
        <v>27671</v>
      </c>
      <c r="K1138" s="13">
        <v>28411</v>
      </c>
      <c r="L1138" s="14">
        <v>56082</v>
      </c>
      <c r="M1138" s="13">
        <v>17915</v>
      </c>
    </row>
    <row r="1139" spans="1:13" hidden="1">
      <c r="A1139">
        <v>6312</v>
      </c>
      <c r="B1139">
        <v>44</v>
      </c>
      <c r="C1139" t="s">
        <v>1157</v>
      </c>
      <c r="D1139">
        <v>4406</v>
      </c>
      <c r="E1139" t="s">
        <v>1163</v>
      </c>
      <c r="F1139">
        <v>0</v>
      </c>
      <c r="G1139" t="s">
        <v>42</v>
      </c>
      <c r="H1139">
        <v>0</v>
      </c>
      <c r="I1139" t="s">
        <v>42</v>
      </c>
      <c r="J1139" s="13">
        <v>50725</v>
      </c>
      <c r="K1139" s="13">
        <v>50868</v>
      </c>
      <c r="L1139" s="14">
        <v>101593</v>
      </c>
      <c r="M1139" s="13">
        <v>34018</v>
      </c>
    </row>
    <row r="1140" spans="1:13" hidden="1">
      <c r="A1140">
        <v>6312</v>
      </c>
      <c r="B1140">
        <v>44</v>
      </c>
      <c r="C1140" t="s">
        <v>1157</v>
      </c>
      <c r="D1140">
        <v>4407</v>
      </c>
      <c r="E1140" t="s">
        <v>1164</v>
      </c>
      <c r="F1140">
        <v>0</v>
      </c>
      <c r="G1140" t="s">
        <v>42</v>
      </c>
      <c r="H1140">
        <v>0</v>
      </c>
      <c r="I1140" t="s">
        <v>42</v>
      </c>
      <c r="J1140" s="13">
        <v>28540</v>
      </c>
      <c r="K1140" s="13">
        <v>28620</v>
      </c>
      <c r="L1140" s="14">
        <v>57160</v>
      </c>
      <c r="M1140" s="13">
        <v>17121</v>
      </c>
    </row>
    <row r="1141" spans="1:13" hidden="1">
      <c r="A1141">
        <v>6312</v>
      </c>
      <c r="B1141">
        <v>44</v>
      </c>
      <c r="C1141" t="s">
        <v>1157</v>
      </c>
      <c r="D1141">
        <v>4408</v>
      </c>
      <c r="E1141" t="s">
        <v>1165</v>
      </c>
      <c r="F1141">
        <v>0</v>
      </c>
      <c r="G1141" t="s">
        <v>42</v>
      </c>
      <c r="H1141">
        <v>0</v>
      </c>
      <c r="I1141" t="s">
        <v>42</v>
      </c>
      <c r="J1141" s="13">
        <v>39583</v>
      </c>
      <c r="K1141" s="13">
        <v>40009</v>
      </c>
      <c r="L1141" s="14">
        <v>79592</v>
      </c>
      <c r="M1141" s="13">
        <v>21667</v>
      </c>
    </row>
    <row r="1142" spans="1:13" hidden="1">
      <c r="A1142">
        <v>6312</v>
      </c>
      <c r="B1142">
        <v>44</v>
      </c>
      <c r="C1142" t="s">
        <v>1157</v>
      </c>
      <c r="D1142">
        <v>4409</v>
      </c>
      <c r="E1142" t="s">
        <v>1166</v>
      </c>
      <c r="F1142">
        <v>0</v>
      </c>
      <c r="G1142" t="s">
        <v>42</v>
      </c>
      <c r="H1142">
        <v>0</v>
      </c>
      <c r="I1142" t="s">
        <v>42</v>
      </c>
      <c r="J1142" s="13">
        <v>53444</v>
      </c>
      <c r="K1142" s="13">
        <v>54062</v>
      </c>
      <c r="L1142" s="14">
        <v>107506</v>
      </c>
      <c r="M1142" s="13">
        <v>30363</v>
      </c>
    </row>
    <row r="1143" spans="1:13" hidden="1">
      <c r="A1143">
        <v>6312</v>
      </c>
      <c r="B1143">
        <v>44</v>
      </c>
      <c r="C1143" t="s">
        <v>1157</v>
      </c>
      <c r="D1143">
        <v>4410</v>
      </c>
      <c r="E1143" t="s">
        <v>1167</v>
      </c>
      <c r="F1143">
        <v>0</v>
      </c>
      <c r="G1143" t="s">
        <v>42</v>
      </c>
      <c r="H1143">
        <v>0</v>
      </c>
      <c r="I1143" t="s">
        <v>42</v>
      </c>
      <c r="J1143" s="13">
        <v>16307</v>
      </c>
      <c r="K1143" s="13">
        <v>16349</v>
      </c>
      <c r="L1143" s="14">
        <v>32656</v>
      </c>
      <c r="M1143" s="13">
        <v>8589</v>
      </c>
    </row>
    <row r="1144" spans="1:13" hidden="1">
      <c r="A1144">
        <v>6312</v>
      </c>
      <c r="B1144">
        <v>44</v>
      </c>
      <c r="C1144" t="s">
        <v>1157</v>
      </c>
      <c r="D1144">
        <v>4411</v>
      </c>
      <c r="E1144" t="s">
        <v>1168</v>
      </c>
      <c r="F1144">
        <v>0</v>
      </c>
      <c r="G1144" t="s">
        <v>42</v>
      </c>
      <c r="H1144">
        <v>0</v>
      </c>
      <c r="I1144" t="s">
        <v>42</v>
      </c>
      <c r="J1144" s="13">
        <v>17479</v>
      </c>
      <c r="K1144" s="13">
        <v>17664</v>
      </c>
      <c r="L1144" s="14">
        <v>35143</v>
      </c>
      <c r="M1144" s="13">
        <v>9676</v>
      </c>
    </row>
    <row r="1145" spans="1:13" hidden="1">
      <c r="A1145">
        <v>6312</v>
      </c>
      <c r="B1145">
        <v>44</v>
      </c>
      <c r="C1145" t="s">
        <v>1157</v>
      </c>
      <c r="D1145">
        <v>4412</v>
      </c>
      <c r="E1145" t="s">
        <v>1169</v>
      </c>
      <c r="F1145">
        <v>0</v>
      </c>
      <c r="G1145" t="s">
        <v>42</v>
      </c>
      <c r="H1145">
        <v>0</v>
      </c>
      <c r="I1145" t="s">
        <v>42</v>
      </c>
      <c r="J1145" s="13">
        <v>18647</v>
      </c>
      <c r="K1145" s="13">
        <v>18388</v>
      </c>
      <c r="L1145" s="14">
        <v>37035</v>
      </c>
      <c r="M1145" s="13">
        <v>10579</v>
      </c>
    </row>
    <row r="1146" spans="1:13" hidden="1">
      <c r="A1146">
        <v>6312</v>
      </c>
      <c r="B1146">
        <v>44</v>
      </c>
      <c r="C1146" t="s">
        <v>1157</v>
      </c>
      <c r="D1146">
        <v>4413</v>
      </c>
      <c r="E1146" t="s">
        <v>1170</v>
      </c>
      <c r="F1146">
        <v>0</v>
      </c>
      <c r="G1146" t="s">
        <v>42</v>
      </c>
      <c r="H1146">
        <v>0</v>
      </c>
      <c r="I1146" t="s">
        <v>42</v>
      </c>
      <c r="J1146" s="13">
        <v>12110</v>
      </c>
      <c r="K1146" s="13">
        <v>12494</v>
      </c>
      <c r="L1146" s="14">
        <v>24604</v>
      </c>
      <c r="M1146" s="13">
        <v>6905</v>
      </c>
    </row>
    <row r="1147" spans="1:13" hidden="1">
      <c r="A1147">
        <v>6312</v>
      </c>
      <c r="B1147">
        <v>44</v>
      </c>
      <c r="C1147" t="s">
        <v>1157</v>
      </c>
      <c r="D1147">
        <v>4487</v>
      </c>
      <c r="E1147" t="s">
        <v>1171</v>
      </c>
      <c r="F1147">
        <v>0</v>
      </c>
      <c r="G1147" t="s">
        <v>42</v>
      </c>
      <c r="H1147">
        <v>0</v>
      </c>
      <c r="I1147" t="s">
        <v>42</v>
      </c>
      <c r="J1147" s="13">
        <v>6663</v>
      </c>
      <c r="K1147" s="13">
        <v>9848</v>
      </c>
      <c r="L1147" s="14">
        <v>16511</v>
      </c>
      <c r="M1147" s="13">
        <v>5518</v>
      </c>
    </row>
    <row r="1148" spans="1:13" hidden="1">
      <c r="A1148">
        <v>6312</v>
      </c>
      <c r="B1148">
        <v>44</v>
      </c>
      <c r="C1148" t="s">
        <v>1157</v>
      </c>
      <c r="D1148">
        <v>4488</v>
      </c>
      <c r="E1148" t="s">
        <v>1172</v>
      </c>
      <c r="F1148">
        <v>0</v>
      </c>
      <c r="G1148" t="s">
        <v>42</v>
      </c>
      <c r="H1148">
        <v>0</v>
      </c>
      <c r="I1148" t="s">
        <v>42</v>
      </c>
      <c r="J1148" s="13">
        <v>4257</v>
      </c>
      <c r="K1148" s="13">
        <v>4601</v>
      </c>
      <c r="L1148" s="14">
        <v>8858</v>
      </c>
      <c r="M1148" s="13">
        <v>6327</v>
      </c>
    </row>
    <row r="1149" spans="1:13" hidden="1">
      <c r="A1149">
        <v>6312</v>
      </c>
      <c r="B1149">
        <v>44</v>
      </c>
      <c r="C1149" t="s">
        <v>1157</v>
      </c>
      <c r="D1149">
        <v>4489</v>
      </c>
      <c r="E1149" t="s">
        <v>1173</v>
      </c>
      <c r="F1149">
        <v>0</v>
      </c>
      <c r="G1149" t="s">
        <v>42</v>
      </c>
      <c r="H1149">
        <v>0</v>
      </c>
      <c r="I1149" t="s">
        <v>42</v>
      </c>
      <c r="J1149" s="13">
        <v>2388</v>
      </c>
      <c r="K1149" s="13">
        <v>2346</v>
      </c>
      <c r="L1149" s="14">
        <v>4734</v>
      </c>
      <c r="M1149" s="13">
        <v>1773</v>
      </c>
    </row>
    <row r="1150" spans="1:13" hidden="1">
      <c r="A1150">
        <v>6312</v>
      </c>
      <c r="B1150">
        <v>44</v>
      </c>
      <c r="C1150" t="s">
        <v>1157</v>
      </c>
      <c r="D1150">
        <v>4490</v>
      </c>
      <c r="E1150" t="s">
        <v>1174</v>
      </c>
      <c r="F1150">
        <v>0</v>
      </c>
      <c r="G1150" t="s">
        <v>42</v>
      </c>
      <c r="H1150">
        <v>0</v>
      </c>
      <c r="I1150" t="s">
        <v>42</v>
      </c>
      <c r="J1150" s="13">
        <v>2268</v>
      </c>
      <c r="K1150" s="13">
        <v>2492</v>
      </c>
      <c r="L1150" s="14">
        <v>4760</v>
      </c>
      <c r="M1150" s="13">
        <v>2352</v>
      </c>
    </row>
    <row r="1151" spans="1:13" hidden="1">
      <c r="A1151">
        <v>6312</v>
      </c>
      <c r="B1151">
        <v>44</v>
      </c>
      <c r="C1151" t="s">
        <v>1157</v>
      </c>
      <c r="D1151">
        <v>4491</v>
      </c>
      <c r="E1151" t="s">
        <v>1175</v>
      </c>
      <c r="F1151">
        <v>0</v>
      </c>
      <c r="G1151" t="s">
        <v>42</v>
      </c>
      <c r="H1151">
        <v>0</v>
      </c>
      <c r="I1151" t="s">
        <v>42</v>
      </c>
      <c r="J1151" s="13">
        <v>3820</v>
      </c>
      <c r="K1151" s="13">
        <v>4220</v>
      </c>
      <c r="L1151" s="14">
        <v>8040</v>
      </c>
      <c r="M1151" s="13">
        <v>4178</v>
      </c>
    </row>
    <row r="1152" spans="1:13" hidden="1">
      <c r="A1152">
        <v>6312</v>
      </c>
      <c r="B1152">
        <v>44</v>
      </c>
      <c r="C1152" t="s">
        <v>1157</v>
      </c>
      <c r="D1152">
        <v>4492</v>
      </c>
      <c r="E1152" t="s">
        <v>1176</v>
      </c>
      <c r="F1152">
        <v>0</v>
      </c>
      <c r="G1152" t="s">
        <v>42</v>
      </c>
      <c r="H1152">
        <v>0</v>
      </c>
      <c r="I1152" t="s">
        <v>42</v>
      </c>
      <c r="J1152" s="13">
        <v>1843</v>
      </c>
      <c r="K1152" s="13">
        <v>1941</v>
      </c>
      <c r="L1152" s="14">
        <v>3784</v>
      </c>
      <c r="M1152" s="13">
        <v>2069</v>
      </c>
    </row>
    <row r="1153" spans="1:13" hidden="1">
      <c r="A1153">
        <v>6312</v>
      </c>
      <c r="B1153">
        <v>44</v>
      </c>
      <c r="C1153" t="s">
        <v>1157</v>
      </c>
      <c r="D1153">
        <v>4493</v>
      </c>
      <c r="E1153" t="s">
        <v>1177</v>
      </c>
      <c r="F1153">
        <v>0</v>
      </c>
      <c r="G1153" t="s">
        <v>42</v>
      </c>
      <c r="H1153">
        <v>0</v>
      </c>
      <c r="I1153" t="s">
        <v>42</v>
      </c>
      <c r="J1153" s="13">
        <v>2615</v>
      </c>
      <c r="K1153" s="13">
        <v>3056</v>
      </c>
      <c r="L1153" s="14">
        <v>5671</v>
      </c>
      <c r="M1153" s="13">
        <v>2320</v>
      </c>
    </row>
    <row r="1154" spans="1:13" hidden="1">
      <c r="A1154">
        <v>6312</v>
      </c>
      <c r="B1154">
        <v>44</v>
      </c>
      <c r="C1154" t="s">
        <v>1157</v>
      </c>
      <c r="D1154">
        <v>4494</v>
      </c>
      <c r="E1154" t="s">
        <v>1178</v>
      </c>
      <c r="F1154">
        <v>0</v>
      </c>
      <c r="G1154" t="s">
        <v>42</v>
      </c>
      <c r="H1154">
        <v>0</v>
      </c>
      <c r="I1154" t="s">
        <v>42</v>
      </c>
      <c r="J1154" s="13">
        <v>2283</v>
      </c>
      <c r="K1154" s="13">
        <v>2404</v>
      </c>
      <c r="L1154" s="14">
        <v>4687</v>
      </c>
      <c r="M1154" s="13">
        <v>2371</v>
      </c>
    </row>
    <row r="1155" spans="1:13" hidden="1">
      <c r="A1155">
        <v>6312</v>
      </c>
      <c r="B1155">
        <v>44</v>
      </c>
      <c r="C1155" t="s">
        <v>1157</v>
      </c>
      <c r="D1155">
        <v>4495</v>
      </c>
      <c r="E1155" t="s">
        <v>1179</v>
      </c>
      <c r="F1155">
        <v>0</v>
      </c>
      <c r="G1155" t="s">
        <v>42</v>
      </c>
      <c r="H1155">
        <v>0</v>
      </c>
      <c r="I1155" t="s">
        <v>42</v>
      </c>
      <c r="J1155" s="13">
        <v>1628</v>
      </c>
      <c r="K1155" s="13">
        <v>1788</v>
      </c>
      <c r="L1155" s="14">
        <v>3416</v>
      </c>
      <c r="M1155" s="13">
        <v>1459</v>
      </c>
    </row>
    <row r="1156" spans="1:13" hidden="1">
      <c r="A1156">
        <v>6312</v>
      </c>
      <c r="B1156">
        <v>44</v>
      </c>
      <c r="C1156" t="s">
        <v>1157</v>
      </c>
      <c r="D1156">
        <v>4496</v>
      </c>
      <c r="E1156" t="s">
        <v>1180</v>
      </c>
      <c r="F1156">
        <v>0</v>
      </c>
      <c r="G1156" t="s">
        <v>42</v>
      </c>
      <c r="H1156">
        <v>0</v>
      </c>
      <c r="I1156" t="s">
        <v>42</v>
      </c>
      <c r="J1156" s="13">
        <v>4409</v>
      </c>
      <c r="K1156" s="13">
        <v>4817</v>
      </c>
      <c r="L1156" s="14">
        <v>9226</v>
      </c>
      <c r="M1156" s="13">
        <v>4204</v>
      </c>
    </row>
    <row r="1157" spans="1:13" hidden="1">
      <c r="A1157">
        <v>6312</v>
      </c>
      <c r="B1157">
        <v>44</v>
      </c>
      <c r="C1157" t="s">
        <v>1157</v>
      </c>
      <c r="D1157">
        <v>4497</v>
      </c>
      <c r="E1157" t="s">
        <v>1181</v>
      </c>
      <c r="F1157">
        <v>0</v>
      </c>
      <c r="G1157" t="s">
        <v>42</v>
      </c>
      <c r="H1157">
        <v>0</v>
      </c>
      <c r="I1157" t="s">
        <v>42</v>
      </c>
      <c r="J1157" s="13">
        <v>2674</v>
      </c>
      <c r="K1157" s="13">
        <v>2670</v>
      </c>
      <c r="L1157" s="14">
        <v>5344</v>
      </c>
      <c r="M1157" s="13">
        <v>1575</v>
      </c>
    </row>
    <row r="1158" spans="1:13" hidden="1">
      <c r="A1158">
        <v>6312</v>
      </c>
      <c r="B1158">
        <v>44</v>
      </c>
      <c r="C1158" t="s">
        <v>1157</v>
      </c>
      <c r="D1158">
        <v>4498</v>
      </c>
      <c r="E1158" t="s">
        <v>1182</v>
      </c>
      <c r="F1158">
        <v>0</v>
      </c>
      <c r="G1158" t="s">
        <v>42</v>
      </c>
      <c r="H1158">
        <v>0</v>
      </c>
      <c r="I1158" t="s">
        <v>42</v>
      </c>
      <c r="J1158" s="13">
        <v>2709</v>
      </c>
      <c r="K1158" s="13">
        <v>2891</v>
      </c>
      <c r="L1158" s="14">
        <v>5600</v>
      </c>
      <c r="M1158" s="13">
        <v>2178</v>
      </c>
    </row>
    <row r="1159" spans="1:13" hidden="1">
      <c r="A1159">
        <v>6312</v>
      </c>
      <c r="B1159">
        <v>44</v>
      </c>
      <c r="C1159" t="s">
        <v>1157</v>
      </c>
      <c r="D1159">
        <v>4499</v>
      </c>
      <c r="E1159" t="s">
        <v>1183</v>
      </c>
      <c r="F1159">
        <v>0</v>
      </c>
      <c r="G1159" t="s">
        <v>42</v>
      </c>
      <c r="H1159">
        <v>0</v>
      </c>
      <c r="I1159" t="s">
        <v>42</v>
      </c>
      <c r="J1159" s="13">
        <v>21604</v>
      </c>
      <c r="K1159" s="13">
        <v>28176</v>
      </c>
      <c r="L1159" s="14">
        <v>49780</v>
      </c>
      <c r="M1159" s="13">
        <v>21442</v>
      </c>
    </row>
    <row r="1160" spans="1:13" hidden="1">
      <c r="A1160">
        <v>6312</v>
      </c>
      <c r="B1160">
        <v>45</v>
      </c>
      <c r="C1160" t="s">
        <v>1184</v>
      </c>
      <c r="D1160">
        <v>0</v>
      </c>
      <c r="E1160" t="s">
        <v>42</v>
      </c>
      <c r="F1160">
        <v>0</v>
      </c>
      <c r="G1160" t="s">
        <v>42</v>
      </c>
      <c r="H1160">
        <v>0</v>
      </c>
      <c r="I1160" t="s">
        <v>42</v>
      </c>
      <c r="J1160" s="13">
        <v>644218</v>
      </c>
      <c r="K1160" s="13">
        <v>654422</v>
      </c>
      <c r="L1160" s="14">
        <v>1298640</v>
      </c>
      <c r="M1160" s="13">
        <v>394597</v>
      </c>
    </row>
    <row r="1161" spans="1:13" hidden="1">
      <c r="A1161">
        <v>6312</v>
      </c>
      <c r="B1161">
        <v>45</v>
      </c>
      <c r="C1161" t="s">
        <v>1184</v>
      </c>
      <c r="D1161">
        <v>4501</v>
      </c>
      <c r="E1161" t="s">
        <v>1185</v>
      </c>
      <c r="F1161">
        <v>0</v>
      </c>
      <c r="G1161" t="s">
        <v>42</v>
      </c>
      <c r="H1161">
        <v>0</v>
      </c>
      <c r="I1161" t="s">
        <v>42</v>
      </c>
      <c r="J1161" s="13">
        <v>54417</v>
      </c>
      <c r="K1161" s="13">
        <v>55953</v>
      </c>
      <c r="L1161" s="14">
        <v>110370</v>
      </c>
      <c r="M1161" s="13">
        <v>40996</v>
      </c>
    </row>
    <row r="1162" spans="1:13" hidden="1">
      <c r="A1162">
        <v>6312</v>
      </c>
      <c r="B1162">
        <v>45</v>
      </c>
      <c r="C1162" t="s">
        <v>1184</v>
      </c>
      <c r="D1162">
        <v>4502</v>
      </c>
      <c r="E1162" t="s">
        <v>1186</v>
      </c>
      <c r="F1162">
        <v>0</v>
      </c>
      <c r="G1162" t="s">
        <v>42</v>
      </c>
      <c r="H1162">
        <v>0</v>
      </c>
      <c r="I1162" t="s">
        <v>42</v>
      </c>
      <c r="J1162" s="13">
        <v>36755</v>
      </c>
      <c r="K1162" s="13">
        <v>36798</v>
      </c>
      <c r="L1162" s="14">
        <v>73553</v>
      </c>
      <c r="M1162" s="13">
        <v>20769</v>
      </c>
    </row>
    <row r="1163" spans="1:13" hidden="1">
      <c r="A1163">
        <v>6312</v>
      </c>
      <c r="B1163">
        <v>45</v>
      </c>
      <c r="C1163" t="s">
        <v>1184</v>
      </c>
      <c r="D1163">
        <v>4503</v>
      </c>
      <c r="E1163" t="s">
        <v>1187</v>
      </c>
      <c r="F1163">
        <v>0</v>
      </c>
      <c r="G1163" t="s">
        <v>42</v>
      </c>
      <c r="H1163">
        <v>0</v>
      </c>
      <c r="I1163" t="s">
        <v>42</v>
      </c>
      <c r="J1163" s="13">
        <v>23483</v>
      </c>
      <c r="K1163" s="13">
        <v>23762</v>
      </c>
      <c r="L1163" s="14">
        <v>47245</v>
      </c>
      <c r="M1163" s="13">
        <v>12769</v>
      </c>
    </row>
    <row r="1164" spans="1:13" hidden="1">
      <c r="A1164">
        <v>6312</v>
      </c>
      <c r="B1164">
        <v>45</v>
      </c>
      <c r="C1164" t="s">
        <v>1184</v>
      </c>
      <c r="D1164">
        <v>4504</v>
      </c>
      <c r="E1164" t="s">
        <v>1188</v>
      </c>
      <c r="F1164">
        <v>0</v>
      </c>
      <c r="G1164" t="s">
        <v>42</v>
      </c>
      <c r="H1164">
        <v>0</v>
      </c>
      <c r="I1164" t="s">
        <v>42</v>
      </c>
      <c r="J1164" s="13">
        <v>25395</v>
      </c>
      <c r="K1164" s="13">
        <v>25731</v>
      </c>
      <c r="L1164" s="14">
        <v>51126</v>
      </c>
      <c r="M1164" s="13">
        <v>13753</v>
      </c>
    </row>
    <row r="1165" spans="1:13" hidden="1">
      <c r="A1165">
        <v>6312</v>
      </c>
      <c r="B1165">
        <v>45</v>
      </c>
      <c r="C1165" t="s">
        <v>1184</v>
      </c>
      <c r="D1165">
        <v>4505</v>
      </c>
      <c r="E1165" t="s">
        <v>1189</v>
      </c>
      <c r="F1165">
        <v>0</v>
      </c>
      <c r="G1165" t="s">
        <v>42</v>
      </c>
      <c r="H1165">
        <v>0</v>
      </c>
      <c r="I1165" t="s">
        <v>42</v>
      </c>
      <c r="J1165" s="13">
        <v>18846</v>
      </c>
      <c r="K1165" s="13">
        <v>18761</v>
      </c>
      <c r="L1165" s="14">
        <v>37607</v>
      </c>
      <c r="M1165" s="13">
        <v>11211</v>
      </c>
    </row>
    <row r="1166" spans="1:13" hidden="1">
      <c r="A1166">
        <v>6312</v>
      </c>
      <c r="B1166">
        <v>45</v>
      </c>
      <c r="C1166" t="s">
        <v>1184</v>
      </c>
      <c r="D1166">
        <v>4506</v>
      </c>
      <c r="E1166" t="s">
        <v>1190</v>
      </c>
      <c r="F1166">
        <v>0</v>
      </c>
      <c r="G1166" t="s">
        <v>42</v>
      </c>
      <c r="H1166">
        <v>0</v>
      </c>
      <c r="I1166" t="s">
        <v>42</v>
      </c>
      <c r="J1166" s="13">
        <v>30161</v>
      </c>
      <c r="K1166" s="13">
        <v>30314</v>
      </c>
      <c r="L1166" s="14">
        <v>60475</v>
      </c>
      <c r="M1166" s="13">
        <v>17566</v>
      </c>
    </row>
    <row r="1167" spans="1:13" hidden="1">
      <c r="A1167">
        <v>6312</v>
      </c>
      <c r="B1167">
        <v>45</v>
      </c>
      <c r="C1167" t="s">
        <v>1184</v>
      </c>
      <c r="D1167">
        <v>4507</v>
      </c>
      <c r="E1167" t="s">
        <v>1191</v>
      </c>
      <c r="F1167">
        <v>0</v>
      </c>
      <c r="G1167" t="s">
        <v>42</v>
      </c>
      <c r="H1167">
        <v>0</v>
      </c>
      <c r="I1167" t="s">
        <v>42</v>
      </c>
      <c r="J1167" s="13">
        <v>48096</v>
      </c>
      <c r="K1167" s="13">
        <v>48707</v>
      </c>
      <c r="L1167" s="14">
        <v>96803</v>
      </c>
      <c r="M1167" s="13">
        <v>28159</v>
      </c>
    </row>
    <row r="1168" spans="1:13" hidden="1">
      <c r="A1168">
        <v>6312</v>
      </c>
      <c r="B1168">
        <v>45</v>
      </c>
      <c r="C1168" t="s">
        <v>1184</v>
      </c>
      <c r="D1168">
        <v>4508</v>
      </c>
      <c r="E1168" t="s">
        <v>1192</v>
      </c>
      <c r="F1168">
        <v>0</v>
      </c>
      <c r="G1168" t="s">
        <v>42</v>
      </c>
      <c r="H1168">
        <v>0</v>
      </c>
      <c r="I1168" t="s">
        <v>42</v>
      </c>
      <c r="J1168" s="13">
        <v>13438</v>
      </c>
      <c r="K1168" s="13">
        <v>13557</v>
      </c>
      <c r="L1168" s="14">
        <v>26995</v>
      </c>
      <c r="M1168" s="13">
        <v>7375</v>
      </c>
    </row>
    <row r="1169" spans="1:13" hidden="1">
      <c r="A1169">
        <v>6312</v>
      </c>
      <c r="B1169">
        <v>45</v>
      </c>
      <c r="C1169" t="s">
        <v>1184</v>
      </c>
      <c r="D1169">
        <v>4509</v>
      </c>
      <c r="E1169" t="s">
        <v>1193</v>
      </c>
      <c r="F1169">
        <v>0</v>
      </c>
      <c r="G1169" t="s">
        <v>42</v>
      </c>
      <c r="H1169">
        <v>0</v>
      </c>
      <c r="I1169" t="s">
        <v>42</v>
      </c>
      <c r="J1169" s="13">
        <v>30143</v>
      </c>
      <c r="K1169" s="13">
        <v>29896</v>
      </c>
      <c r="L1169" s="14">
        <v>60039</v>
      </c>
      <c r="M1169" s="13">
        <v>16405</v>
      </c>
    </row>
    <row r="1170" spans="1:13" hidden="1">
      <c r="A1170">
        <v>6312</v>
      </c>
      <c r="B1170">
        <v>45</v>
      </c>
      <c r="C1170" t="s">
        <v>1184</v>
      </c>
      <c r="D1170">
        <v>4510</v>
      </c>
      <c r="E1170" t="s">
        <v>1194</v>
      </c>
      <c r="F1170">
        <v>0</v>
      </c>
      <c r="G1170" t="s">
        <v>42</v>
      </c>
      <c r="H1170">
        <v>0</v>
      </c>
      <c r="I1170" t="s">
        <v>42</v>
      </c>
      <c r="J1170" s="13">
        <v>44958</v>
      </c>
      <c r="K1170" s="13">
        <v>45431</v>
      </c>
      <c r="L1170" s="14">
        <v>90389</v>
      </c>
      <c r="M1170" s="13">
        <v>24931</v>
      </c>
    </row>
    <row r="1171" spans="1:13" hidden="1">
      <c r="A1171">
        <v>6312</v>
      </c>
      <c r="B1171">
        <v>45</v>
      </c>
      <c r="C1171" t="s">
        <v>1184</v>
      </c>
      <c r="D1171">
        <v>4511</v>
      </c>
      <c r="E1171" t="s">
        <v>1195</v>
      </c>
      <c r="F1171">
        <v>0</v>
      </c>
      <c r="G1171" t="s">
        <v>42</v>
      </c>
      <c r="H1171">
        <v>0</v>
      </c>
      <c r="I1171" t="s">
        <v>42</v>
      </c>
      <c r="J1171" s="13">
        <v>52496</v>
      </c>
      <c r="K1171" s="13">
        <v>53069</v>
      </c>
      <c r="L1171" s="14">
        <v>105565</v>
      </c>
      <c r="M1171" s="13">
        <v>29543</v>
      </c>
    </row>
    <row r="1172" spans="1:13" hidden="1">
      <c r="A1172">
        <v>6312</v>
      </c>
      <c r="B1172">
        <v>45</v>
      </c>
      <c r="C1172" t="s">
        <v>1184</v>
      </c>
      <c r="D1172">
        <v>4512</v>
      </c>
      <c r="E1172" t="s">
        <v>1196</v>
      </c>
      <c r="F1172">
        <v>0</v>
      </c>
      <c r="G1172" t="s">
        <v>42</v>
      </c>
      <c r="H1172">
        <v>0</v>
      </c>
      <c r="I1172" t="s">
        <v>42</v>
      </c>
      <c r="J1172" s="13">
        <v>6818</v>
      </c>
      <c r="K1172" s="13">
        <v>6835</v>
      </c>
      <c r="L1172" s="14">
        <v>13653</v>
      </c>
      <c r="M1172" s="13">
        <v>3755</v>
      </c>
    </row>
    <row r="1173" spans="1:13" hidden="1">
      <c r="A1173">
        <v>6312</v>
      </c>
      <c r="B1173">
        <v>45</v>
      </c>
      <c r="C1173" t="s">
        <v>1184</v>
      </c>
      <c r="D1173">
        <v>4513</v>
      </c>
      <c r="E1173" t="s">
        <v>1197</v>
      </c>
      <c r="F1173">
        <v>0</v>
      </c>
      <c r="G1173" t="s">
        <v>42</v>
      </c>
      <c r="H1173">
        <v>0</v>
      </c>
      <c r="I1173" t="s">
        <v>42</v>
      </c>
      <c r="J1173" s="13">
        <v>11218</v>
      </c>
      <c r="K1173" s="13">
        <v>11192</v>
      </c>
      <c r="L1173" s="14">
        <v>22410</v>
      </c>
      <c r="M1173" s="13">
        <v>5099</v>
      </c>
    </row>
    <row r="1174" spans="1:13" hidden="1">
      <c r="A1174">
        <v>6312</v>
      </c>
      <c r="B1174">
        <v>45</v>
      </c>
      <c r="C1174" t="s">
        <v>1184</v>
      </c>
      <c r="D1174">
        <v>4514</v>
      </c>
      <c r="E1174" t="s">
        <v>1198</v>
      </c>
      <c r="F1174">
        <v>0</v>
      </c>
      <c r="G1174" t="s">
        <v>42</v>
      </c>
      <c r="H1174">
        <v>0</v>
      </c>
      <c r="I1174" t="s">
        <v>42</v>
      </c>
      <c r="J1174" s="13">
        <v>34854</v>
      </c>
      <c r="K1174" s="13">
        <v>34812</v>
      </c>
      <c r="L1174" s="14">
        <v>69666</v>
      </c>
      <c r="M1174" s="13">
        <v>18768</v>
      </c>
    </row>
    <row r="1175" spans="1:13" hidden="1">
      <c r="A1175">
        <v>6312</v>
      </c>
      <c r="B1175">
        <v>45</v>
      </c>
      <c r="C1175" t="s">
        <v>1184</v>
      </c>
      <c r="D1175">
        <v>4515</v>
      </c>
      <c r="E1175" t="s">
        <v>1199</v>
      </c>
      <c r="F1175">
        <v>0</v>
      </c>
      <c r="G1175" t="s">
        <v>42</v>
      </c>
      <c r="H1175">
        <v>0</v>
      </c>
      <c r="I1175" t="s">
        <v>42</v>
      </c>
      <c r="J1175" s="13">
        <v>11446</v>
      </c>
      <c r="K1175" s="13">
        <v>11765</v>
      </c>
      <c r="L1175" s="14">
        <v>23211</v>
      </c>
      <c r="M1175" s="13">
        <v>6832</v>
      </c>
    </row>
    <row r="1176" spans="1:13" hidden="1">
      <c r="A1176">
        <v>6312</v>
      </c>
      <c r="B1176">
        <v>45</v>
      </c>
      <c r="C1176" t="s">
        <v>1184</v>
      </c>
      <c r="D1176">
        <v>4516</v>
      </c>
      <c r="E1176" t="s">
        <v>1200</v>
      </c>
      <c r="F1176">
        <v>0</v>
      </c>
      <c r="G1176" t="s">
        <v>42</v>
      </c>
      <c r="H1176">
        <v>0</v>
      </c>
      <c r="I1176" t="s">
        <v>42</v>
      </c>
      <c r="J1176" s="13">
        <v>18909</v>
      </c>
      <c r="K1176" s="13">
        <v>17292</v>
      </c>
      <c r="L1176" s="14">
        <v>36201</v>
      </c>
      <c r="M1176" s="13">
        <v>10992</v>
      </c>
    </row>
    <row r="1177" spans="1:13" hidden="1">
      <c r="A1177">
        <v>6312</v>
      </c>
      <c r="B1177">
        <v>45</v>
      </c>
      <c r="C1177" t="s">
        <v>1184</v>
      </c>
      <c r="D1177">
        <v>4517</v>
      </c>
      <c r="E1177" t="s">
        <v>1201</v>
      </c>
      <c r="F1177">
        <v>0</v>
      </c>
      <c r="G1177" t="s">
        <v>42</v>
      </c>
      <c r="H1177">
        <v>0</v>
      </c>
      <c r="I1177" t="s">
        <v>42</v>
      </c>
      <c r="J1177" s="13">
        <v>18978</v>
      </c>
      <c r="K1177" s="13">
        <v>19449</v>
      </c>
      <c r="L1177" s="14">
        <v>38427</v>
      </c>
      <c r="M1177" s="13">
        <v>12059</v>
      </c>
    </row>
    <row r="1178" spans="1:13" hidden="1">
      <c r="A1178">
        <v>6312</v>
      </c>
      <c r="B1178">
        <v>45</v>
      </c>
      <c r="C1178" t="s">
        <v>1184</v>
      </c>
      <c r="D1178">
        <v>4518</v>
      </c>
      <c r="E1178" t="s">
        <v>1202</v>
      </c>
      <c r="F1178">
        <v>0</v>
      </c>
      <c r="G1178" t="s">
        <v>42</v>
      </c>
      <c r="H1178">
        <v>0</v>
      </c>
      <c r="I1178" t="s">
        <v>42</v>
      </c>
      <c r="J1178" s="13">
        <v>13427</v>
      </c>
      <c r="K1178" s="13">
        <v>13925</v>
      </c>
      <c r="L1178" s="14">
        <v>27352</v>
      </c>
      <c r="M1178" s="13">
        <v>8117</v>
      </c>
    </row>
    <row r="1179" spans="1:13" hidden="1">
      <c r="A1179">
        <v>6312</v>
      </c>
      <c r="B1179">
        <v>45</v>
      </c>
      <c r="C1179" t="s">
        <v>1184</v>
      </c>
      <c r="D1179">
        <v>4519</v>
      </c>
      <c r="E1179" t="s">
        <v>1203</v>
      </c>
      <c r="F1179">
        <v>0</v>
      </c>
      <c r="G1179" t="s">
        <v>42</v>
      </c>
      <c r="H1179">
        <v>0</v>
      </c>
      <c r="I1179" t="s">
        <v>42</v>
      </c>
      <c r="J1179" s="13">
        <v>12190</v>
      </c>
      <c r="K1179" s="13">
        <v>12189</v>
      </c>
      <c r="L1179" s="14">
        <v>24379</v>
      </c>
      <c r="M1179" s="13">
        <v>6495</v>
      </c>
    </row>
    <row r="1180" spans="1:13" hidden="1">
      <c r="A1180">
        <v>6312</v>
      </c>
      <c r="B1180">
        <v>45</v>
      </c>
      <c r="C1180" t="s">
        <v>1184</v>
      </c>
      <c r="D1180">
        <v>4520</v>
      </c>
      <c r="E1180" t="s">
        <v>1204</v>
      </c>
      <c r="F1180">
        <v>0</v>
      </c>
      <c r="G1180" t="s">
        <v>42</v>
      </c>
      <c r="H1180">
        <v>0</v>
      </c>
      <c r="I1180" t="s">
        <v>42</v>
      </c>
      <c r="J1180" s="13">
        <v>11524</v>
      </c>
      <c r="K1180" s="13">
        <v>11744</v>
      </c>
      <c r="L1180" s="14">
        <v>23268</v>
      </c>
      <c r="M1180" s="13">
        <v>6372</v>
      </c>
    </row>
    <row r="1181" spans="1:13" hidden="1">
      <c r="A1181">
        <v>6312</v>
      </c>
      <c r="B1181">
        <v>45</v>
      </c>
      <c r="C1181" t="s">
        <v>1184</v>
      </c>
      <c r="D1181">
        <v>4565</v>
      </c>
      <c r="E1181" t="s">
        <v>1205</v>
      </c>
      <c r="F1181">
        <v>0</v>
      </c>
      <c r="G1181" t="s">
        <v>42</v>
      </c>
      <c r="H1181">
        <v>0</v>
      </c>
      <c r="I1181" t="s">
        <v>42</v>
      </c>
      <c r="J1181" s="13">
        <v>3330</v>
      </c>
      <c r="K1181" s="13">
        <v>3399</v>
      </c>
      <c r="L1181" s="14">
        <v>6729</v>
      </c>
      <c r="M1181" s="13">
        <v>3013</v>
      </c>
    </row>
    <row r="1182" spans="1:13" hidden="1">
      <c r="A1182">
        <v>6312</v>
      </c>
      <c r="B1182">
        <v>45</v>
      </c>
      <c r="C1182" t="s">
        <v>1184</v>
      </c>
      <c r="D1182">
        <v>4566</v>
      </c>
      <c r="E1182" t="s">
        <v>1206</v>
      </c>
      <c r="F1182">
        <v>0</v>
      </c>
      <c r="G1182" t="s">
        <v>42</v>
      </c>
      <c r="H1182">
        <v>0</v>
      </c>
      <c r="I1182" t="s">
        <v>42</v>
      </c>
      <c r="J1182" s="13">
        <v>2590</v>
      </c>
      <c r="K1182" s="13">
        <v>2747</v>
      </c>
      <c r="L1182" s="14">
        <v>5337</v>
      </c>
      <c r="M1182" s="13">
        <v>2120</v>
      </c>
    </row>
    <row r="1183" spans="1:13" hidden="1">
      <c r="A1183">
        <v>6312</v>
      </c>
      <c r="B1183">
        <v>45</v>
      </c>
      <c r="C1183" t="s">
        <v>1184</v>
      </c>
      <c r="D1183">
        <v>4569</v>
      </c>
      <c r="E1183" t="s">
        <v>1148</v>
      </c>
      <c r="F1183">
        <v>0</v>
      </c>
      <c r="G1183" t="s">
        <v>42</v>
      </c>
      <c r="H1183">
        <v>0</v>
      </c>
      <c r="I1183" t="s">
        <v>42</v>
      </c>
      <c r="J1183" s="13">
        <v>3356</v>
      </c>
      <c r="K1183" s="13">
        <v>3386</v>
      </c>
      <c r="L1183" s="14">
        <v>6742</v>
      </c>
      <c r="M1183" s="13">
        <v>1723</v>
      </c>
    </row>
    <row r="1184" spans="1:13" hidden="1">
      <c r="A1184">
        <v>6312</v>
      </c>
      <c r="B1184">
        <v>45</v>
      </c>
      <c r="C1184" t="s">
        <v>1184</v>
      </c>
      <c r="D1184">
        <v>4570</v>
      </c>
      <c r="E1184" t="s">
        <v>1207</v>
      </c>
      <c r="F1184">
        <v>0</v>
      </c>
      <c r="G1184" t="s">
        <v>42</v>
      </c>
      <c r="H1184">
        <v>0</v>
      </c>
      <c r="I1184" t="s">
        <v>42</v>
      </c>
      <c r="J1184" s="13">
        <v>3402</v>
      </c>
      <c r="K1184" s="13">
        <v>3495</v>
      </c>
      <c r="L1184" s="14">
        <v>6897</v>
      </c>
      <c r="M1184" s="13">
        <v>1992</v>
      </c>
    </row>
    <row r="1185" spans="1:13" hidden="1">
      <c r="A1185">
        <v>6312</v>
      </c>
      <c r="B1185">
        <v>45</v>
      </c>
      <c r="C1185" t="s">
        <v>1184</v>
      </c>
      <c r="D1185">
        <v>4571</v>
      </c>
      <c r="E1185" t="s">
        <v>1208</v>
      </c>
      <c r="F1185">
        <v>0</v>
      </c>
      <c r="G1185" t="s">
        <v>42</v>
      </c>
      <c r="H1185">
        <v>0</v>
      </c>
      <c r="I1185" t="s">
        <v>42</v>
      </c>
      <c r="J1185" s="13">
        <v>3163</v>
      </c>
      <c r="K1185" s="13">
        <v>3087</v>
      </c>
      <c r="L1185" s="14">
        <v>6250</v>
      </c>
      <c r="M1185" s="13">
        <v>1578</v>
      </c>
    </row>
    <row r="1186" spans="1:13" hidden="1">
      <c r="A1186">
        <v>6312</v>
      </c>
      <c r="B1186">
        <v>45</v>
      </c>
      <c r="C1186" t="s">
        <v>1184</v>
      </c>
      <c r="D1186">
        <v>4572</v>
      </c>
      <c r="E1186" t="s">
        <v>1209</v>
      </c>
      <c r="F1186">
        <v>0</v>
      </c>
      <c r="G1186" t="s">
        <v>42</v>
      </c>
      <c r="H1186">
        <v>0</v>
      </c>
      <c r="I1186" t="s">
        <v>42</v>
      </c>
      <c r="J1186" s="13">
        <v>4434</v>
      </c>
      <c r="K1186" s="13">
        <v>4566</v>
      </c>
      <c r="L1186" s="14">
        <v>9000</v>
      </c>
      <c r="M1186" s="13">
        <v>2200</v>
      </c>
    </row>
    <row r="1187" spans="1:13" hidden="1">
      <c r="A1187">
        <v>6312</v>
      </c>
      <c r="B1187">
        <v>45</v>
      </c>
      <c r="C1187" t="s">
        <v>1184</v>
      </c>
      <c r="D1187">
        <v>4573</v>
      </c>
      <c r="E1187" t="s">
        <v>1210</v>
      </c>
      <c r="F1187">
        <v>0</v>
      </c>
      <c r="G1187" t="s">
        <v>42</v>
      </c>
      <c r="H1187">
        <v>0</v>
      </c>
      <c r="I1187" t="s">
        <v>42</v>
      </c>
      <c r="J1187" s="13">
        <v>4285</v>
      </c>
      <c r="K1187" s="13">
        <v>4489</v>
      </c>
      <c r="L1187" s="14">
        <v>8774</v>
      </c>
      <c r="M1187" s="13">
        <v>2407</v>
      </c>
    </row>
    <row r="1188" spans="1:13" hidden="1">
      <c r="A1188">
        <v>6312</v>
      </c>
      <c r="B1188">
        <v>45</v>
      </c>
      <c r="C1188" t="s">
        <v>1184</v>
      </c>
      <c r="D1188">
        <v>4574</v>
      </c>
      <c r="E1188" t="s">
        <v>1211</v>
      </c>
      <c r="F1188">
        <v>0</v>
      </c>
      <c r="G1188" t="s">
        <v>42</v>
      </c>
      <c r="H1188">
        <v>0</v>
      </c>
      <c r="I1188" t="s">
        <v>42</v>
      </c>
      <c r="J1188" s="13">
        <v>3675</v>
      </c>
      <c r="K1188" s="13">
        <v>3728</v>
      </c>
      <c r="L1188" s="14">
        <v>7403</v>
      </c>
      <c r="M1188" s="13">
        <v>2063</v>
      </c>
    </row>
    <row r="1189" spans="1:13" hidden="1">
      <c r="A1189">
        <v>6312</v>
      </c>
      <c r="B1189">
        <v>45</v>
      </c>
      <c r="C1189" t="s">
        <v>1184</v>
      </c>
      <c r="D1189">
        <v>4575</v>
      </c>
      <c r="E1189" t="s">
        <v>1212</v>
      </c>
      <c r="F1189">
        <v>0</v>
      </c>
      <c r="G1189" t="s">
        <v>42</v>
      </c>
      <c r="H1189">
        <v>0</v>
      </c>
      <c r="I1189" t="s">
        <v>42</v>
      </c>
      <c r="J1189" s="13">
        <v>4009</v>
      </c>
      <c r="K1189" s="13">
        <v>4221</v>
      </c>
      <c r="L1189" s="14">
        <v>8230</v>
      </c>
      <c r="M1189" s="13">
        <v>2604</v>
      </c>
    </row>
    <row r="1190" spans="1:13" hidden="1">
      <c r="A1190">
        <v>6312</v>
      </c>
      <c r="B1190">
        <v>45</v>
      </c>
      <c r="C1190" t="s">
        <v>1184</v>
      </c>
      <c r="D1190">
        <v>4576</v>
      </c>
      <c r="E1190" t="s">
        <v>1213</v>
      </c>
      <c r="F1190">
        <v>0</v>
      </c>
      <c r="G1190" t="s">
        <v>42</v>
      </c>
      <c r="H1190">
        <v>0</v>
      </c>
      <c r="I1190" t="s">
        <v>42</v>
      </c>
      <c r="J1190" s="13">
        <v>3596</v>
      </c>
      <c r="K1190" s="13">
        <v>3720</v>
      </c>
      <c r="L1190" s="14">
        <v>7316</v>
      </c>
      <c r="M1190" s="13">
        <v>2013</v>
      </c>
    </row>
    <row r="1191" spans="1:13" hidden="1">
      <c r="A1191">
        <v>6312</v>
      </c>
      <c r="B1191">
        <v>45</v>
      </c>
      <c r="C1191" t="s">
        <v>1184</v>
      </c>
      <c r="D1191">
        <v>4577</v>
      </c>
      <c r="E1191" t="s">
        <v>1214</v>
      </c>
      <c r="F1191">
        <v>0</v>
      </c>
      <c r="G1191" t="s">
        <v>42</v>
      </c>
      <c r="H1191">
        <v>0</v>
      </c>
      <c r="I1191" t="s">
        <v>42</v>
      </c>
      <c r="J1191" s="13">
        <v>3481</v>
      </c>
      <c r="K1191" s="13">
        <v>3793</v>
      </c>
      <c r="L1191" s="14">
        <v>7274</v>
      </c>
      <c r="M1191" s="13">
        <v>2421</v>
      </c>
    </row>
    <row r="1192" spans="1:13" hidden="1">
      <c r="A1192">
        <v>6312</v>
      </c>
      <c r="B1192">
        <v>45</v>
      </c>
      <c r="C1192" t="s">
        <v>1184</v>
      </c>
      <c r="D1192">
        <v>4578</v>
      </c>
      <c r="E1192" t="s">
        <v>1215</v>
      </c>
      <c r="F1192">
        <v>0</v>
      </c>
      <c r="G1192" t="s">
        <v>42</v>
      </c>
      <c r="H1192">
        <v>0</v>
      </c>
      <c r="I1192" t="s">
        <v>42</v>
      </c>
      <c r="J1192" s="13">
        <v>4133</v>
      </c>
      <c r="K1192" s="13">
        <v>4325</v>
      </c>
      <c r="L1192" s="14">
        <v>8458</v>
      </c>
      <c r="M1192" s="13">
        <v>2766</v>
      </c>
    </row>
    <row r="1193" spans="1:13" hidden="1">
      <c r="A1193">
        <v>6312</v>
      </c>
      <c r="B1193">
        <v>45</v>
      </c>
      <c r="C1193" t="s">
        <v>1184</v>
      </c>
      <c r="D1193">
        <v>4579</v>
      </c>
      <c r="E1193" t="s">
        <v>1216</v>
      </c>
      <c r="F1193">
        <v>0</v>
      </c>
      <c r="G1193" t="s">
        <v>42</v>
      </c>
      <c r="H1193">
        <v>0</v>
      </c>
      <c r="I1193" t="s">
        <v>42</v>
      </c>
      <c r="J1193" s="13">
        <v>4687</v>
      </c>
      <c r="K1193" s="13">
        <v>4601</v>
      </c>
      <c r="L1193" s="14">
        <v>9288</v>
      </c>
      <c r="M1193" s="13">
        <v>2596</v>
      </c>
    </row>
    <row r="1194" spans="1:13" hidden="1">
      <c r="A1194">
        <v>6312</v>
      </c>
      <c r="B1194">
        <v>45</v>
      </c>
      <c r="C1194" t="s">
        <v>1184</v>
      </c>
      <c r="D1194">
        <v>4580</v>
      </c>
      <c r="E1194" t="s">
        <v>1217</v>
      </c>
      <c r="F1194">
        <v>0</v>
      </c>
      <c r="G1194" t="s">
        <v>42</v>
      </c>
      <c r="H1194">
        <v>0</v>
      </c>
      <c r="I1194" t="s">
        <v>42</v>
      </c>
      <c r="J1194" s="13">
        <v>4100</v>
      </c>
      <c r="K1194" s="13">
        <v>4075</v>
      </c>
      <c r="L1194" s="14">
        <v>8175</v>
      </c>
      <c r="M1194" s="13">
        <v>2105</v>
      </c>
    </row>
    <row r="1195" spans="1:13" hidden="1">
      <c r="A1195">
        <v>6312</v>
      </c>
      <c r="B1195">
        <v>45</v>
      </c>
      <c r="C1195" t="s">
        <v>1184</v>
      </c>
      <c r="D1195">
        <v>4581</v>
      </c>
      <c r="E1195" t="s">
        <v>1218</v>
      </c>
      <c r="F1195">
        <v>0</v>
      </c>
      <c r="G1195" t="s">
        <v>42</v>
      </c>
      <c r="H1195">
        <v>0</v>
      </c>
      <c r="I1195" t="s">
        <v>42</v>
      </c>
      <c r="J1195" s="13">
        <v>2624</v>
      </c>
      <c r="K1195" s="13">
        <v>2603</v>
      </c>
      <c r="L1195" s="14">
        <v>5227</v>
      </c>
      <c r="M1195" s="13">
        <v>1423</v>
      </c>
    </row>
    <row r="1196" spans="1:13" hidden="1">
      <c r="A1196">
        <v>6312</v>
      </c>
      <c r="B1196">
        <v>45</v>
      </c>
      <c r="C1196" t="s">
        <v>1184</v>
      </c>
      <c r="D1196">
        <v>4583</v>
      </c>
      <c r="E1196" t="s">
        <v>1219</v>
      </c>
      <c r="F1196">
        <v>0</v>
      </c>
      <c r="G1196" t="s">
        <v>42</v>
      </c>
      <c r="H1196">
        <v>0</v>
      </c>
      <c r="I1196" t="s">
        <v>42</v>
      </c>
      <c r="J1196" s="13">
        <v>1960</v>
      </c>
      <c r="K1196" s="13">
        <v>2059</v>
      </c>
      <c r="L1196" s="14">
        <v>4019</v>
      </c>
      <c r="M1196" s="13">
        <v>1769</v>
      </c>
    </row>
    <row r="1197" spans="1:13" hidden="1">
      <c r="A1197">
        <v>6312</v>
      </c>
      <c r="B1197">
        <v>45</v>
      </c>
      <c r="C1197" t="s">
        <v>1184</v>
      </c>
      <c r="D1197">
        <v>4584</v>
      </c>
      <c r="E1197" t="s">
        <v>1220</v>
      </c>
      <c r="F1197">
        <v>0</v>
      </c>
      <c r="G1197" t="s">
        <v>42</v>
      </c>
      <c r="H1197">
        <v>0</v>
      </c>
      <c r="I1197" t="s">
        <v>42</v>
      </c>
      <c r="J1197" s="13">
        <v>2782</v>
      </c>
      <c r="K1197" s="13">
        <v>2804</v>
      </c>
      <c r="L1197" s="14">
        <v>5586</v>
      </c>
      <c r="M1197" s="13">
        <v>1939</v>
      </c>
    </row>
    <row r="1198" spans="1:13" hidden="1">
      <c r="A1198">
        <v>6312</v>
      </c>
      <c r="B1198">
        <v>45</v>
      </c>
      <c r="C1198" t="s">
        <v>1184</v>
      </c>
      <c r="D1198">
        <v>4585</v>
      </c>
      <c r="E1198" t="s">
        <v>1221</v>
      </c>
      <c r="F1198">
        <v>0</v>
      </c>
      <c r="G1198" t="s">
        <v>42</v>
      </c>
      <c r="H1198">
        <v>0</v>
      </c>
      <c r="I1198" t="s">
        <v>42</v>
      </c>
      <c r="J1198" s="13">
        <v>4710</v>
      </c>
      <c r="K1198" s="13">
        <v>4792</v>
      </c>
      <c r="L1198" s="14">
        <v>9502</v>
      </c>
      <c r="M1198" s="13">
        <v>2827</v>
      </c>
    </row>
    <row r="1199" spans="1:13" hidden="1">
      <c r="A1199">
        <v>6312</v>
      </c>
      <c r="B1199">
        <v>45</v>
      </c>
      <c r="C1199" t="s">
        <v>1184</v>
      </c>
      <c r="D1199">
        <v>4586</v>
      </c>
      <c r="E1199" t="s">
        <v>1222</v>
      </c>
      <c r="F1199">
        <v>0</v>
      </c>
      <c r="G1199" t="s">
        <v>42</v>
      </c>
      <c r="H1199">
        <v>0</v>
      </c>
      <c r="I1199" t="s">
        <v>42</v>
      </c>
      <c r="J1199" s="13">
        <v>4289</v>
      </c>
      <c r="K1199" s="13">
        <v>4782</v>
      </c>
      <c r="L1199" s="14">
        <v>9071</v>
      </c>
      <c r="M1199" s="13">
        <v>4199</v>
      </c>
    </row>
    <row r="1200" spans="1:13" hidden="1">
      <c r="A1200">
        <v>6312</v>
      </c>
      <c r="B1200">
        <v>45</v>
      </c>
      <c r="C1200" t="s">
        <v>1184</v>
      </c>
      <c r="D1200">
        <v>4587</v>
      </c>
      <c r="E1200" t="s">
        <v>1223</v>
      </c>
      <c r="F1200">
        <v>0</v>
      </c>
      <c r="G1200" t="s">
        <v>42</v>
      </c>
      <c r="H1200">
        <v>0</v>
      </c>
      <c r="I1200" t="s">
        <v>42</v>
      </c>
      <c r="J1200" s="13">
        <v>6315</v>
      </c>
      <c r="K1200" s="13">
        <v>6734</v>
      </c>
      <c r="L1200" s="14">
        <v>13049</v>
      </c>
      <c r="M1200" s="13">
        <v>4975</v>
      </c>
    </row>
    <row r="1201" spans="1:13" hidden="1">
      <c r="A1201">
        <v>6312</v>
      </c>
      <c r="B1201">
        <v>45</v>
      </c>
      <c r="C1201" t="s">
        <v>1184</v>
      </c>
      <c r="D1201">
        <v>4588</v>
      </c>
      <c r="E1201" t="s">
        <v>1224</v>
      </c>
      <c r="F1201">
        <v>0</v>
      </c>
      <c r="G1201" t="s">
        <v>42</v>
      </c>
      <c r="H1201">
        <v>0</v>
      </c>
      <c r="I1201" t="s">
        <v>42</v>
      </c>
      <c r="J1201" s="13">
        <v>3169</v>
      </c>
      <c r="K1201" s="13">
        <v>3335</v>
      </c>
      <c r="L1201" s="14">
        <v>6504</v>
      </c>
      <c r="M1201" s="13">
        <v>2623</v>
      </c>
    </row>
    <row r="1202" spans="1:13" hidden="1">
      <c r="A1202">
        <v>6312</v>
      </c>
      <c r="B1202">
        <v>45</v>
      </c>
      <c r="C1202" t="s">
        <v>1184</v>
      </c>
      <c r="D1202">
        <v>4589</v>
      </c>
      <c r="E1202" t="s">
        <v>1225</v>
      </c>
      <c r="F1202">
        <v>0</v>
      </c>
      <c r="G1202" t="s">
        <v>42</v>
      </c>
      <c r="H1202">
        <v>0</v>
      </c>
      <c r="I1202" t="s">
        <v>42</v>
      </c>
      <c r="J1202" s="13">
        <v>4063</v>
      </c>
      <c r="K1202" s="13">
        <v>4160</v>
      </c>
      <c r="L1202" s="14">
        <v>8223</v>
      </c>
      <c r="M1202" s="13">
        <v>2404</v>
      </c>
    </row>
    <row r="1203" spans="1:13" hidden="1">
      <c r="A1203">
        <v>6312</v>
      </c>
      <c r="B1203">
        <v>45</v>
      </c>
      <c r="C1203" t="s">
        <v>1184</v>
      </c>
      <c r="D1203">
        <v>4590</v>
      </c>
      <c r="E1203" t="s">
        <v>1226</v>
      </c>
      <c r="F1203">
        <v>0</v>
      </c>
      <c r="G1203" t="s">
        <v>42</v>
      </c>
      <c r="H1203">
        <v>0</v>
      </c>
      <c r="I1203" t="s">
        <v>42</v>
      </c>
      <c r="J1203" s="13">
        <v>2601</v>
      </c>
      <c r="K1203" s="13">
        <v>2699</v>
      </c>
      <c r="L1203" s="14">
        <v>5300</v>
      </c>
      <c r="M1203" s="13">
        <v>1657</v>
      </c>
    </row>
    <row r="1204" spans="1:13" hidden="1">
      <c r="A1204">
        <v>6312</v>
      </c>
      <c r="B1204">
        <v>45</v>
      </c>
      <c r="C1204" t="s">
        <v>1184</v>
      </c>
      <c r="D1204">
        <v>4591</v>
      </c>
      <c r="E1204" t="s">
        <v>1227</v>
      </c>
      <c r="F1204">
        <v>0</v>
      </c>
      <c r="G1204" t="s">
        <v>42</v>
      </c>
      <c r="H1204">
        <v>0</v>
      </c>
      <c r="I1204" t="s">
        <v>42</v>
      </c>
      <c r="J1204" s="13">
        <v>5604</v>
      </c>
      <c r="K1204" s="13">
        <v>5800</v>
      </c>
      <c r="L1204" s="14">
        <v>11404</v>
      </c>
      <c r="M1204" s="13">
        <v>4935</v>
      </c>
    </row>
    <row r="1205" spans="1:13" hidden="1">
      <c r="A1205">
        <v>6312</v>
      </c>
      <c r="B1205">
        <v>45</v>
      </c>
      <c r="C1205" t="s">
        <v>1184</v>
      </c>
      <c r="D1205">
        <v>4592</v>
      </c>
      <c r="E1205" t="s">
        <v>1228</v>
      </c>
      <c r="F1205">
        <v>0</v>
      </c>
      <c r="G1205" t="s">
        <v>42</v>
      </c>
      <c r="H1205">
        <v>0</v>
      </c>
      <c r="I1205" t="s">
        <v>42</v>
      </c>
      <c r="J1205" s="13">
        <v>2042</v>
      </c>
      <c r="K1205" s="13">
        <v>2139</v>
      </c>
      <c r="L1205" s="14">
        <v>4181</v>
      </c>
      <c r="M1205" s="13">
        <v>1770</v>
      </c>
    </row>
    <row r="1206" spans="1:13" hidden="1">
      <c r="A1206">
        <v>6312</v>
      </c>
      <c r="B1206">
        <v>45</v>
      </c>
      <c r="C1206" t="s">
        <v>1184</v>
      </c>
      <c r="D1206">
        <v>4593</v>
      </c>
      <c r="E1206" t="s">
        <v>1229</v>
      </c>
      <c r="F1206">
        <v>0</v>
      </c>
      <c r="G1206" t="s">
        <v>42</v>
      </c>
      <c r="H1206">
        <v>0</v>
      </c>
      <c r="I1206" t="s">
        <v>42</v>
      </c>
      <c r="J1206" s="13">
        <v>1205</v>
      </c>
      <c r="K1206" s="13">
        <v>1335</v>
      </c>
      <c r="L1206" s="14">
        <v>2540</v>
      </c>
      <c r="M1206" s="13">
        <v>1172</v>
      </c>
    </row>
    <row r="1207" spans="1:13" hidden="1">
      <c r="A1207">
        <v>6312</v>
      </c>
      <c r="B1207">
        <v>45</v>
      </c>
      <c r="C1207" t="s">
        <v>1184</v>
      </c>
      <c r="D1207">
        <v>4594</v>
      </c>
      <c r="E1207" t="s">
        <v>1230</v>
      </c>
      <c r="F1207">
        <v>0</v>
      </c>
      <c r="G1207" t="s">
        <v>42</v>
      </c>
      <c r="H1207">
        <v>0</v>
      </c>
      <c r="I1207" t="s">
        <v>42</v>
      </c>
      <c r="J1207" s="13">
        <v>3759</v>
      </c>
      <c r="K1207" s="13">
        <v>4015</v>
      </c>
      <c r="L1207" s="14">
        <v>7774</v>
      </c>
      <c r="M1207" s="13">
        <v>2490</v>
      </c>
    </row>
    <row r="1208" spans="1:13" hidden="1">
      <c r="A1208">
        <v>6312</v>
      </c>
      <c r="B1208">
        <v>45</v>
      </c>
      <c r="C1208" t="s">
        <v>1184</v>
      </c>
      <c r="D1208">
        <v>4595</v>
      </c>
      <c r="E1208" t="s">
        <v>1231</v>
      </c>
      <c r="F1208">
        <v>0</v>
      </c>
      <c r="G1208" t="s">
        <v>42</v>
      </c>
      <c r="H1208">
        <v>0</v>
      </c>
      <c r="I1208" t="s">
        <v>42</v>
      </c>
      <c r="J1208" s="13">
        <v>1792</v>
      </c>
      <c r="K1208" s="13">
        <v>2083</v>
      </c>
      <c r="L1208" s="14">
        <v>3875</v>
      </c>
      <c r="M1208" s="13">
        <v>1571</v>
      </c>
    </row>
    <row r="1209" spans="1:13" hidden="1">
      <c r="A1209">
        <v>6312</v>
      </c>
      <c r="B1209">
        <v>45</v>
      </c>
      <c r="C1209" t="s">
        <v>1184</v>
      </c>
      <c r="D1209">
        <v>4596</v>
      </c>
      <c r="E1209" t="s">
        <v>1232</v>
      </c>
      <c r="F1209">
        <v>0</v>
      </c>
      <c r="G1209" t="s">
        <v>42</v>
      </c>
      <c r="H1209">
        <v>0</v>
      </c>
      <c r="I1209" t="s">
        <v>42</v>
      </c>
      <c r="J1209" s="13">
        <v>3073</v>
      </c>
      <c r="K1209" s="13">
        <v>3288</v>
      </c>
      <c r="L1209" s="14">
        <v>6361</v>
      </c>
      <c r="M1209" s="13">
        <v>2116</v>
      </c>
    </row>
    <row r="1210" spans="1:13" hidden="1">
      <c r="A1210">
        <v>6312</v>
      </c>
      <c r="B1210">
        <v>45</v>
      </c>
      <c r="C1210" t="s">
        <v>1184</v>
      </c>
      <c r="D1210">
        <v>4597</v>
      </c>
      <c r="E1210" t="s">
        <v>1233</v>
      </c>
      <c r="F1210">
        <v>0</v>
      </c>
      <c r="G1210" t="s">
        <v>42</v>
      </c>
      <c r="H1210">
        <v>0</v>
      </c>
      <c r="I1210" t="s">
        <v>42</v>
      </c>
      <c r="J1210" s="13">
        <v>5320</v>
      </c>
      <c r="K1210" s="13">
        <v>5658</v>
      </c>
      <c r="L1210" s="14">
        <v>10978</v>
      </c>
      <c r="M1210" s="13">
        <v>4820</v>
      </c>
    </row>
    <row r="1211" spans="1:13" hidden="1">
      <c r="A1211">
        <v>6312</v>
      </c>
      <c r="B1211">
        <v>45</v>
      </c>
      <c r="C1211" t="s">
        <v>1184</v>
      </c>
      <c r="D1211">
        <v>4598</v>
      </c>
      <c r="E1211" t="s">
        <v>1234</v>
      </c>
      <c r="F1211">
        <v>0</v>
      </c>
      <c r="G1211" t="s">
        <v>42</v>
      </c>
      <c r="H1211">
        <v>0</v>
      </c>
      <c r="I1211" t="s">
        <v>42</v>
      </c>
      <c r="J1211" s="13">
        <v>2271</v>
      </c>
      <c r="K1211" s="13">
        <v>2365</v>
      </c>
      <c r="L1211" s="14">
        <v>4636</v>
      </c>
      <c r="M1211" s="13">
        <v>1578</v>
      </c>
    </row>
    <row r="1212" spans="1:13" hidden="1">
      <c r="A1212">
        <v>6312</v>
      </c>
      <c r="B1212">
        <v>45</v>
      </c>
      <c r="C1212" t="s">
        <v>1184</v>
      </c>
      <c r="D1212">
        <v>4599</v>
      </c>
      <c r="E1212" t="s">
        <v>1235</v>
      </c>
      <c r="F1212">
        <v>0</v>
      </c>
      <c r="G1212" t="s">
        <v>42</v>
      </c>
      <c r="H1212">
        <v>0</v>
      </c>
      <c r="I1212" t="s">
        <v>42</v>
      </c>
      <c r="J1212" s="13">
        <v>16846</v>
      </c>
      <c r="K1212" s="13">
        <v>18957</v>
      </c>
      <c r="L1212" s="14">
        <v>35803</v>
      </c>
      <c r="M1212" s="13">
        <v>16762</v>
      </c>
    </row>
    <row r="1213" spans="1:13" hidden="1">
      <c r="A1213">
        <v>6312</v>
      </c>
      <c r="B1213">
        <v>46</v>
      </c>
      <c r="C1213" t="s">
        <v>1236</v>
      </c>
      <c r="D1213">
        <v>0</v>
      </c>
      <c r="E1213" t="s">
        <v>42</v>
      </c>
      <c r="F1213">
        <v>0</v>
      </c>
      <c r="G1213" t="s">
        <v>42</v>
      </c>
      <c r="H1213">
        <v>0</v>
      </c>
      <c r="I1213" t="s">
        <v>42</v>
      </c>
      <c r="J1213" s="13">
        <v>483447</v>
      </c>
      <c r="K1213" s="13">
        <v>493728</v>
      </c>
      <c r="L1213" s="14">
        <v>977175</v>
      </c>
      <c r="M1213" s="13">
        <v>311145</v>
      </c>
    </row>
    <row r="1214" spans="1:13" hidden="1">
      <c r="A1214">
        <v>6312</v>
      </c>
      <c r="B1214">
        <v>46</v>
      </c>
      <c r="C1214" t="s">
        <v>1236</v>
      </c>
      <c r="D1214">
        <v>4601</v>
      </c>
      <c r="E1214" t="s">
        <v>1237</v>
      </c>
      <c r="F1214">
        <v>0</v>
      </c>
      <c r="G1214" t="s">
        <v>42</v>
      </c>
      <c r="H1214">
        <v>0</v>
      </c>
      <c r="I1214" t="s">
        <v>42</v>
      </c>
      <c r="J1214" s="13">
        <v>39872</v>
      </c>
      <c r="K1214" s="13">
        <v>40984</v>
      </c>
      <c r="L1214" s="14">
        <v>80856</v>
      </c>
      <c r="M1214" s="13">
        <v>25719</v>
      </c>
    </row>
    <row r="1215" spans="1:13" hidden="1">
      <c r="A1215">
        <v>6312</v>
      </c>
      <c r="B1215">
        <v>46</v>
      </c>
      <c r="C1215" t="s">
        <v>1236</v>
      </c>
      <c r="D1215">
        <v>4602</v>
      </c>
      <c r="E1215" t="s">
        <v>1238</v>
      </c>
      <c r="F1215">
        <v>0</v>
      </c>
      <c r="G1215" t="s">
        <v>42</v>
      </c>
      <c r="H1215">
        <v>0</v>
      </c>
      <c r="I1215" t="s">
        <v>42</v>
      </c>
      <c r="J1215" s="13">
        <v>14649</v>
      </c>
      <c r="K1215" s="13">
        <v>14807</v>
      </c>
      <c r="L1215" s="14">
        <v>29456</v>
      </c>
      <c r="M1215" s="13">
        <v>9305</v>
      </c>
    </row>
    <row r="1216" spans="1:13" hidden="1">
      <c r="A1216">
        <v>6312</v>
      </c>
      <c r="B1216">
        <v>46</v>
      </c>
      <c r="C1216" t="s">
        <v>1236</v>
      </c>
      <c r="D1216">
        <v>4603</v>
      </c>
      <c r="E1216" t="s">
        <v>1239</v>
      </c>
      <c r="F1216">
        <v>0</v>
      </c>
      <c r="G1216" t="s">
        <v>42</v>
      </c>
      <c r="H1216">
        <v>0</v>
      </c>
      <c r="I1216" t="s">
        <v>42</v>
      </c>
      <c r="J1216" s="13">
        <v>22467</v>
      </c>
      <c r="K1216" s="13">
        <v>23312</v>
      </c>
      <c r="L1216" s="14">
        <v>45779</v>
      </c>
      <c r="M1216" s="13">
        <v>12378</v>
      </c>
    </row>
    <row r="1217" spans="1:13" hidden="1">
      <c r="A1217">
        <v>6312</v>
      </c>
      <c r="B1217">
        <v>46</v>
      </c>
      <c r="C1217" t="s">
        <v>1236</v>
      </c>
      <c r="D1217">
        <v>4604</v>
      </c>
      <c r="E1217" t="s">
        <v>1240</v>
      </c>
      <c r="F1217">
        <v>0</v>
      </c>
      <c r="G1217" t="s">
        <v>42</v>
      </c>
      <c r="H1217">
        <v>0</v>
      </c>
      <c r="I1217" t="s">
        <v>42</v>
      </c>
      <c r="J1217" s="13">
        <v>5183</v>
      </c>
      <c r="K1217" s="13">
        <v>5291</v>
      </c>
      <c r="L1217" s="14">
        <v>10474</v>
      </c>
      <c r="M1217" s="13">
        <v>3251</v>
      </c>
    </row>
    <row r="1218" spans="1:13" hidden="1">
      <c r="A1218">
        <v>6312</v>
      </c>
      <c r="B1218">
        <v>46</v>
      </c>
      <c r="C1218" t="s">
        <v>1236</v>
      </c>
      <c r="D1218">
        <v>4605</v>
      </c>
      <c r="E1218" t="s">
        <v>1241</v>
      </c>
      <c r="F1218">
        <v>0</v>
      </c>
      <c r="G1218" t="s">
        <v>42</v>
      </c>
      <c r="H1218">
        <v>0</v>
      </c>
      <c r="I1218" t="s">
        <v>42</v>
      </c>
      <c r="J1218" s="13">
        <v>30974</v>
      </c>
      <c r="K1218" s="13">
        <v>30877</v>
      </c>
      <c r="L1218" s="14">
        <v>61851</v>
      </c>
      <c r="M1218" s="13">
        <v>20744</v>
      </c>
    </row>
    <row r="1219" spans="1:13" hidden="1">
      <c r="A1219">
        <v>6312</v>
      </c>
      <c r="B1219">
        <v>46</v>
      </c>
      <c r="C1219" t="s">
        <v>1236</v>
      </c>
      <c r="D1219">
        <v>4606</v>
      </c>
      <c r="E1219" t="s">
        <v>1242</v>
      </c>
      <c r="F1219">
        <v>0</v>
      </c>
      <c r="G1219" t="s">
        <v>42</v>
      </c>
      <c r="H1219">
        <v>0</v>
      </c>
      <c r="I1219" t="s">
        <v>42</v>
      </c>
      <c r="J1219" s="13">
        <v>10440</v>
      </c>
      <c r="K1219" s="13">
        <v>10550</v>
      </c>
      <c r="L1219" s="14">
        <v>20990</v>
      </c>
      <c r="M1219" s="13">
        <v>8460</v>
      </c>
    </row>
    <row r="1220" spans="1:13" hidden="1">
      <c r="A1220">
        <v>6312</v>
      </c>
      <c r="B1220">
        <v>46</v>
      </c>
      <c r="C1220" t="s">
        <v>1236</v>
      </c>
      <c r="D1220">
        <v>4607</v>
      </c>
      <c r="E1220" t="s">
        <v>1243</v>
      </c>
      <c r="F1220">
        <v>0</v>
      </c>
      <c r="G1220" t="s">
        <v>42</v>
      </c>
      <c r="H1220">
        <v>0</v>
      </c>
      <c r="I1220" t="s">
        <v>42</v>
      </c>
      <c r="J1220" s="13">
        <v>40198</v>
      </c>
      <c r="K1220" s="13">
        <v>41523</v>
      </c>
      <c r="L1220" s="14">
        <v>81721</v>
      </c>
      <c r="M1220" s="13">
        <v>24056</v>
      </c>
    </row>
    <row r="1221" spans="1:13" hidden="1">
      <c r="A1221">
        <v>6312</v>
      </c>
      <c r="B1221">
        <v>46</v>
      </c>
      <c r="C1221" t="s">
        <v>1236</v>
      </c>
      <c r="D1221">
        <v>4608</v>
      </c>
      <c r="E1221" t="s">
        <v>1244</v>
      </c>
      <c r="F1221">
        <v>0</v>
      </c>
      <c r="G1221" t="s">
        <v>42</v>
      </c>
      <c r="H1221">
        <v>0</v>
      </c>
      <c r="I1221" t="s">
        <v>42</v>
      </c>
      <c r="J1221" s="13">
        <v>20133</v>
      </c>
      <c r="K1221" s="13">
        <v>19928</v>
      </c>
      <c r="L1221" s="14">
        <v>40061</v>
      </c>
      <c r="M1221" s="13">
        <v>11877</v>
      </c>
    </row>
    <row r="1222" spans="1:13" hidden="1">
      <c r="A1222">
        <v>6312</v>
      </c>
      <c r="B1222">
        <v>46</v>
      </c>
      <c r="C1222" t="s">
        <v>1236</v>
      </c>
      <c r="D1222">
        <v>4609</v>
      </c>
      <c r="E1222" t="s">
        <v>1245</v>
      </c>
      <c r="F1222">
        <v>0</v>
      </c>
      <c r="G1222" t="s">
        <v>42</v>
      </c>
      <c r="H1222">
        <v>0</v>
      </c>
      <c r="I1222" t="s">
        <v>42</v>
      </c>
      <c r="J1222" s="13">
        <v>17205</v>
      </c>
      <c r="K1222" s="13">
        <v>17426</v>
      </c>
      <c r="L1222" s="14">
        <v>34631</v>
      </c>
      <c r="M1222" s="13">
        <v>10211</v>
      </c>
    </row>
    <row r="1223" spans="1:13" hidden="1">
      <c r="A1223">
        <v>6312</v>
      </c>
      <c r="B1223">
        <v>46</v>
      </c>
      <c r="C1223" t="s">
        <v>1236</v>
      </c>
      <c r="D1223">
        <v>4610</v>
      </c>
      <c r="E1223" t="s">
        <v>1246</v>
      </c>
      <c r="F1223">
        <v>0</v>
      </c>
      <c r="G1223" t="s">
        <v>42</v>
      </c>
      <c r="H1223">
        <v>0</v>
      </c>
      <c r="I1223" t="s">
        <v>42</v>
      </c>
      <c r="J1223" s="13">
        <v>13474</v>
      </c>
      <c r="K1223" s="13">
        <v>13415</v>
      </c>
      <c r="L1223" s="14">
        <v>26889</v>
      </c>
      <c r="M1223" s="13">
        <v>7348</v>
      </c>
    </row>
    <row r="1224" spans="1:13" hidden="1">
      <c r="A1224">
        <v>6312</v>
      </c>
      <c r="B1224">
        <v>46</v>
      </c>
      <c r="C1224" t="s">
        <v>1236</v>
      </c>
      <c r="D1224">
        <v>4611</v>
      </c>
      <c r="E1224" t="s">
        <v>1247</v>
      </c>
      <c r="F1224">
        <v>0</v>
      </c>
      <c r="G1224" t="s">
        <v>42</v>
      </c>
      <c r="H1224">
        <v>0</v>
      </c>
      <c r="I1224" t="s">
        <v>42</v>
      </c>
      <c r="J1224" s="13">
        <v>14428</v>
      </c>
      <c r="K1224" s="13">
        <v>14463</v>
      </c>
      <c r="L1224" s="14">
        <v>28891</v>
      </c>
      <c r="M1224" s="13">
        <v>8141</v>
      </c>
    </row>
    <row r="1225" spans="1:13" hidden="1">
      <c r="A1225">
        <v>6312</v>
      </c>
      <c r="B1225">
        <v>46</v>
      </c>
      <c r="C1225" t="s">
        <v>1236</v>
      </c>
      <c r="D1225">
        <v>4612</v>
      </c>
      <c r="E1225" t="s">
        <v>1248</v>
      </c>
      <c r="F1225">
        <v>0</v>
      </c>
      <c r="G1225" t="s">
        <v>42</v>
      </c>
      <c r="H1225">
        <v>0</v>
      </c>
      <c r="I1225" t="s">
        <v>42</v>
      </c>
      <c r="J1225" s="13">
        <v>25608</v>
      </c>
      <c r="K1225" s="13">
        <v>25569</v>
      </c>
      <c r="L1225" s="14">
        <v>51177</v>
      </c>
      <c r="M1225" s="13">
        <v>15185</v>
      </c>
    </row>
    <row r="1226" spans="1:13" hidden="1">
      <c r="A1226">
        <v>6312</v>
      </c>
      <c r="B1226">
        <v>46</v>
      </c>
      <c r="C1226" t="s">
        <v>1236</v>
      </c>
      <c r="D1226">
        <v>4613</v>
      </c>
      <c r="E1226" t="s">
        <v>1249</v>
      </c>
      <c r="F1226">
        <v>0</v>
      </c>
      <c r="G1226" t="s">
        <v>42</v>
      </c>
      <c r="H1226">
        <v>0</v>
      </c>
      <c r="I1226" t="s">
        <v>42</v>
      </c>
      <c r="J1226" s="13">
        <v>27249</v>
      </c>
      <c r="K1226" s="13">
        <v>27745</v>
      </c>
      <c r="L1226" s="14">
        <v>54994</v>
      </c>
      <c r="M1226" s="13">
        <v>17433</v>
      </c>
    </row>
    <row r="1227" spans="1:13" hidden="1">
      <c r="A1227">
        <v>6312</v>
      </c>
      <c r="B1227">
        <v>46</v>
      </c>
      <c r="C1227" t="s">
        <v>1236</v>
      </c>
      <c r="D1227">
        <v>4614</v>
      </c>
      <c r="E1227" t="s">
        <v>1250</v>
      </c>
      <c r="F1227">
        <v>0</v>
      </c>
      <c r="G1227" t="s">
        <v>42</v>
      </c>
      <c r="H1227">
        <v>0</v>
      </c>
      <c r="I1227" t="s">
        <v>42</v>
      </c>
      <c r="J1227" s="13">
        <v>6933</v>
      </c>
      <c r="K1227" s="13">
        <v>7099</v>
      </c>
      <c r="L1227" s="14">
        <v>14032</v>
      </c>
      <c r="M1227" s="13">
        <v>3912</v>
      </c>
    </row>
    <row r="1228" spans="1:13" hidden="1">
      <c r="A1228">
        <v>6312</v>
      </c>
      <c r="B1228">
        <v>46</v>
      </c>
      <c r="C1228" t="s">
        <v>1236</v>
      </c>
      <c r="D1228">
        <v>4615</v>
      </c>
      <c r="E1228" t="s">
        <v>1251</v>
      </c>
      <c r="F1228">
        <v>0</v>
      </c>
      <c r="G1228" t="s">
        <v>42</v>
      </c>
      <c r="H1228">
        <v>0</v>
      </c>
      <c r="I1228" t="s">
        <v>42</v>
      </c>
      <c r="J1228" s="13">
        <v>12907</v>
      </c>
      <c r="K1228" s="13">
        <v>12505</v>
      </c>
      <c r="L1228" s="14">
        <v>25412</v>
      </c>
      <c r="M1228" s="13">
        <v>7510</v>
      </c>
    </row>
    <row r="1229" spans="1:13" hidden="1">
      <c r="A1229">
        <v>6312</v>
      </c>
      <c r="B1229">
        <v>46</v>
      </c>
      <c r="C1229" t="s">
        <v>1236</v>
      </c>
      <c r="D1229">
        <v>4616</v>
      </c>
      <c r="E1229" t="s">
        <v>1252</v>
      </c>
      <c r="F1229">
        <v>0</v>
      </c>
      <c r="G1229" t="s">
        <v>42</v>
      </c>
      <c r="H1229">
        <v>0</v>
      </c>
      <c r="I1229" t="s">
        <v>42</v>
      </c>
      <c r="J1229" s="13">
        <v>12889</v>
      </c>
      <c r="K1229" s="13">
        <v>12915</v>
      </c>
      <c r="L1229" s="14">
        <v>25804</v>
      </c>
      <c r="M1229" s="13">
        <v>8096</v>
      </c>
    </row>
    <row r="1230" spans="1:13" hidden="1">
      <c r="A1230">
        <v>6312</v>
      </c>
      <c r="B1230">
        <v>46</v>
      </c>
      <c r="C1230" t="s">
        <v>1236</v>
      </c>
      <c r="D1230">
        <v>4617</v>
      </c>
      <c r="E1230" t="s">
        <v>1253</v>
      </c>
      <c r="F1230">
        <v>0</v>
      </c>
      <c r="G1230" t="s">
        <v>42</v>
      </c>
      <c r="H1230">
        <v>0</v>
      </c>
      <c r="I1230" t="s">
        <v>42</v>
      </c>
      <c r="J1230" s="13">
        <v>12995</v>
      </c>
      <c r="K1230" s="13">
        <v>13090</v>
      </c>
      <c r="L1230" s="14">
        <v>26085</v>
      </c>
      <c r="M1230" s="13">
        <v>7550</v>
      </c>
    </row>
    <row r="1231" spans="1:13" hidden="1">
      <c r="A1231">
        <v>6312</v>
      </c>
      <c r="B1231">
        <v>46</v>
      </c>
      <c r="C1231" t="s">
        <v>1236</v>
      </c>
      <c r="D1231">
        <v>4618</v>
      </c>
      <c r="E1231" t="s">
        <v>1254</v>
      </c>
      <c r="F1231">
        <v>0</v>
      </c>
      <c r="G1231" t="s">
        <v>42</v>
      </c>
      <c r="H1231">
        <v>0</v>
      </c>
      <c r="I1231" t="s">
        <v>42</v>
      </c>
      <c r="J1231" s="13">
        <v>13212</v>
      </c>
      <c r="K1231" s="13">
        <v>13497</v>
      </c>
      <c r="L1231" s="14">
        <v>26709</v>
      </c>
      <c r="M1231" s="13">
        <v>7449</v>
      </c>
    </row>
    <row r="1232" spans="1:13" hidden="1">
      <c r="A1232">
        <v>6312</v>
      </c>
      <c r="B1232">
        <v>46</v>
      </c>
      <c r="C1232" t="s">
        <v>1236</v>
      </c>
      <c r="D1232">
        <v>4665</v>
      </c>
      <c r="E1232" t="s">
        <v>1255</v>
      </c>
      <c r="F1232">
        <v>0</v>
      </c>
      <c r="G1232" t="s">
        <v>42</v>
      </c>
      <c r="H1232">
        <v>0</v>
      </c>
      <c r="I1232" t="s">
        <v>42</v>
      </c>
      <c r="J1232" s="13">
        <v>4770</v>
      </c>
      <c r="K1232" s="13">
        <v>4832</v>
      </c>
      <c r="L1232" s="14">
        <v>9602</v>
      </c>
      <c r="M1232" s="13">
        <v>2463</v>
      </c>
    </row>
    <row r="1233" spans="1:13" hidden="1">
      <c r="A1233">
        <v>6312</v>
      </c>
      <c r="B1233">
        <v>46</v>
      </c>
      <c r="C1233" t="s">
        <v>1236</v>
      </c>
      <c r="D1233">
        <v>4666</v>
      </c>
      <c r="E1233" t="s">
        <v>1256</v>
      </c>
      <c r="F1233">
        <v>0</v>
      </c>
      <c r="G1233" t="s">
        <v>42</v>
      </c>
      <c r="H1233">
        <v>0</v>
      </c>
      <c r="I1233" t="s">
        <v>42</v>
      </c>
      <c r="J1233" s="13">
        <v>7205</v>
      </c>
      <c r="K1233" s="13">
        <v>7046</v>
      </c>
      <c r="L1233" s="14">
        <v>14251</v>
      </c>
      <c r="M1233" s="13">
        <v>3676</v>
      </c>
    </row>
    <row r="1234" spans="1:13" hidden="1">
      <c r="A1234">
        <v>6312</v>
      </c>
      <c r="B1234">
        <v>46</v>
      </c>
      <c r="C1234" t="s">
        <v>1236</v>
      </c>
      <c r="D1234">
        <v>4667</v>
      </c>
      <c r="E1234" t="s">
        <v>1257</v>
      </c>
      <c r="F1234">
        <v>0</v>
      </c>
      <c r="G1234" t="s">
        <v>42</v>
      </c>
      <c r="H1234">
        <v>0</v>
      </c>
      <c r="I1234" t="s">
        <v>42</v>
      </c>
      <c r="J1234" s="13">
        <v>4331</v>
      </c>
      <c r="K1234" s="13">
        <v>4430</v>
      </c>
      <c r="L1234" s="14">
        <v>8761</v>
      </c>
      <c r="M1234" s="13">
        <v>2495</v>
      </c>
    </row>
    <row r="1235" spans="1:13" hidden="1">
      <c r="A1235">
        <v>6312</v>
      </c>
      <c r="B1235">
        <v>46</v>
      </c>
      <c r="C1235" t="s">
        <v>1236</v>
      </c>
      <c r="D1235">
        <v>4668</v>
      </c>
      <c r="E1235" t="s">
        <v>1258</v>
      </c>
      <c r="F1235">
        <v>0</v>
      </c>
      <c r="G1235" t="s">
        <v>42</v>
      </c>
      <c r="H1235">
        <v>0</v>
      </c>
      <c r="I1235" t="s">
        <v>42</v>
      </c>
      <c r="J1235" s="13">
        <v>1425</v>
      </c>
      <c r="K1235" s="13">
        <v>1368</v>
      </c>
      <c r="L1235" s="14">
        <v>2793</v>
      </c>
      <c r="M1235">
        <v>819</v>
      </c>
    </row>
    <row r="1236" spans="1:13" hidden="1">
      <c r="A1236">
        <v>6312</v>
      </c>
      <c r="B1236">
        <v>46</v>
      </c>
      <c r="C1236" t="s">
        <v>1236</v>
      </c>
      <c r="D1236">
        <v>4669</v>
      </c>
      <c r="E1236" t="s">
        <v>1062</v>
      </c>
      <c r="F1236">
        <v>0</v>
      </c>
      <c r="G1236" t="s">
        <v>42</v>
      </c>
      <c r="H1236">
        <v>0</v>
      </c>
      <c r="I1236" t="s">
        <v>42</v>
      </c>
      <c r="J1236" s="13">
        <v>6252</v>
      </c>
      <c r="K1236" s="13">
        <v>6536</v>
      </c>
      <c r="L1236" s="14">
        <v>12788</v>
      </c>
      <c r="M1236" s="13">
        <v>3710</v>
      </c>
    </row>
    <row r="1237" spans="1:13" hidden="1">
      <c r="A1237">
        <v>6312</v>
      </c>
      <c r="B1237">
        <v>46</v>
      </c>
      <c r="C1237" t="s">
        <v>1236</v>
      </c>
      <c r="D1237">
        <v>4670</v>
      </c>
      <c r="E1237" t="s">
        <v>1259</v>
      </c>
      <c r="F1237">
        <v>0</v>
      </c>
      <c r="G1237" t="s">
        <v>42</v>
      </c>
      <c r="H1237">
        <v>0</v>
      </c>
      <c r="I1237" t="s">
        <v>42</v>
      </c>
      <c r="J1237" s="13">
        <v>6333</v>
      </c>
      <c r="K1237" s="13">
        <v>6660</v>
      </c>
      <c r="L1237" s="14">
        <v>12993</v>
      </c>
      <c r="M1237" s="13">
        <v>4429</v>
      </c>
    </row>
    <row r="1238" spans="1:13" hidden="1">
      <c r="A1238">
        <v>6312</v>
      </c>
      <c r="B1238">
        <v>46</v>
      </c>
      <c r="C1238" t="s">
        <v>1236</v>
      </c>
      <c r="D1238">
        <v>4671</v>
      </c>
      <c r="E1238" t="s">
        <v>1260</v>
      </c>
      <c r="F1238">
        <v>0</v>
      </c>
      <c r="G1238" t="s">
        <v>42</v>
      </c>
      <c r="H1238">
        <v>0</v>
      </c>
      <c r="I1238" t="s">
        <v>42</v>
      </c>
      <c r="J1238" s="13">
        <v>6422</v>
      </c>
      <c r="K1238" s="13">
        <v>6541</v>
      </c>
      <c r="L1238" s="14">
        <v>12963</v>
      </c>
      <c r="M1238" s="13">
        <v>3366</v>
      </c>
    </row>
    <row r="1239" spans="1:13" hidden="1">
      <c r="A1239">
        <v>6312</v>
      </c>
      <c r="B1239">
        <v>46</v>
      </c>
      <c r="C1239" t="s">
        <v>1236</v>
      </c>
      <c r="D1239">
        <v>4672</v>
      </c>
      <c r="E1239" t="s">
        <v>1261</v>
      </c>
      <c r="F1239">
        <v>0</v>
      </c>
      <c r="G1239" t="s">
        <v>42</v>
      </c>
      <c r="H1239">
        <v>0</v>
      </c>
      <c r="I1239" t="s">
        <v>42</v>
      </c>
      <c r="J1239" s="13">
        <v>2062</v>
      </c>
      <c r="K1239" s="13">
        <v>2203</v>
      </c>
      <c r="L1239" s="14">
        <v>4265</v>
      </c>
      <c r="M1239" s="13">
        <v>1324</v>
      </c>
    </row>
    <row r="1240" spans="1:13" hidden="1">
      <c r="A1240">
        <v>6312</v>
      </c>
      <c r="B1240">
        <v>46</v>
      </c>
      <c r="C1240" t="s">
        <v>1236</v>
      </c>
      <c r="D1240">
        <v>4673</v>
      </c>
      <c r="E1240" t="s">
        <v>1262</v>
      </c>
      <c r="F1240">
        <v>0</v>
      </c>
      <c r="G1240" t="s">
        <v>42</v>
      </c>
      <c r="H1240">
        <v>0</v>
      </c>
      <c r="I1240" t="s">
        <v>42</v>
      </c>
      <c r="J1240" s="13">
        <v>5265</v>
      </c>
      <c r="K1240" s="13">
        <v>5193</v>
      </c>
      <c r="L1240" s="14">
        <v>10458</v>
      </c>
      <c r="M1240" s="13">
        <v>2975</v>
      </c>
    </row>
    <row r="1241" spans="1:13" hidden="1">
      <c r="A1241">
        <v>6312</v>
      </c>
      <c r="B1241">
        <v>46</v>
      </c>
      <c r="C1241" t="s">
        <v>1236</v>
      </c>
      <c r="D1241">
        <v>4674</v>
      </c>
      <c r="E1241" t="s">
        <v>1263</v>
      </c>
      <c r="F1241">
        <v>0</v>
      </c>
      <c r="G1241" t="s">
        <v>42</v>
      </c>
      <c r="H1241">
        <v>0</v>
      </c>
      <c r="I1241" t="s">
        <v>42</v>
      </c>
      <c r="J1241" s="13">
        <v>1410</v>
      </c>
      <c r="K1241" s="13">
        <v>1388</v>
      </c>
      <c r="L1241" s="14">
        <v>2798</v>
      </c>
      <c r="M1241">
        <v>995</v>
      </c>
    </row>
    <row r="1242" spans="1:13" hidden="1">
      <c r="A1242">
        <v>6312</v>
      </c>
      <c r="B1242">
        <v>46</v>
      </c>
      <c r="C1242" t="s">
        <v>1236</v>
      </c>
      <c r="D1242">
        <v>4675</v>
      </c>
      <c r="E1242" t="s">
        <v>1264</v>
      </c>
      <c r="F1242">
        <v>0</v>
      </c>
      <c r="G1242" t="s">
        <v>42</v>
      </c>
      <c r="H1242">
        <v>0</v>
      </c>
      <c r="I1242" t="s">
        <v>42</v>
      </c>
      <c r="J1242" s="13">
        <v>5857</v>
      </c>
      <c r="K1242" s="13">
        <v>5946</v>
      </c>
      <c r="L1242" s="14">
        <v>11803</v>
      </c>
      <c r="M1242" s="13">
        <v>3378</v>
      </c>
    </row>
    <row r="1243" spans="1:13" hidden="1">
      <c r="A1243">
        <v>6312</v>
      </c>
      <c r="B1243">
        <v>46</v>
      </c>
      <c r="C1243" t="s">
        <v>1236</v>
      </c>
      <c r="D1243">
        <v>4676</v>
      </c>
      <c r="E1243" t="s">
        <v>1265</v>
      </c>
      <c r="F1243">
        <v>0</v>
      </c>
      <c r="G1243" t="s">
        <v>42</v>
      </c>
      <c r="H1243">
        <v>0</v>
      </c>
      <c r="I1243" t="s">
        <v>42</v>
      </c>
      <c r="J1243" s="13">
        <v>2551</v>
      </c>
      <c r="K1243" s="13">
        <v>2773</v>
      </c>
      <c r="L1243" s="14">
        <v>5324</v>
      </c>
      <c r="M1243" s="13">
        <v>1913</v>
      </c>
    </row>
    <row r="1244" spans="1:13" hidden="1">
      <c r="A1244">
        <v>6312</v>
      </c>
      <c r="B1244">
        <v>46</v>
      </c>
      <c r="C1244" t="s">
        <v>1236</v>
      </c>
      <c r="D1244">
        <v>4677</v>
      </c>
      <c r="E1244" t="s">
        <v>1266</v>
      </c>
      <c r="F1244">
        <v>0</v>
      </c>
      <c r="G1244" t="s">
        <v>42</v>
      </c>
      <c r="H1244">
        <v>0</v>
      </c>
      <c r="I1244" t="s">
        <v>42</v>
      </c>
      <c r="J1244" s="13">
        <v>2827</v>
      </c>
      <c r="K1244" s="13">
        <v>2942</v>
      </c>
      <c r="L1244" s="14">
        <v>5769</v>
      </c>
      <c r="M1244" s="13">
        <v>2243</v>
      </c>
    </row>
    <row r="1245" spans="1:13" hidden="1">
      <c r="A1245">
        <v>6312</v>
      </c>
      <c r="B1245">
        <v>46</v>
      </c>
      <c r="C1245" t="s">
        <v>1236</v>
      </c>
      <c r="D1245">
        <v>4678</v>
      </c>
      <c r="E1245" t="s">
        <v>1267</v>
      </c>
      <c r="F1245">
        <v>0</v>
      </c>
      <c r="G1245" t="s">
        <v>42</v>
      </c>
      <c r="H1245">
        <v>0</v>
      </c>
      <c r="I1245" t="s">
        <v>42</v>
      </c>
      <c r="J1245" s="13">
        <v>3339</v>
      </c>
      <c r="K1245" s="13">
        <v>3523</v>
      </c>
      <c r="L1245" s="14">
        <v>6862</v>
      </c>
      <c r="M1245" s="13">
        <v>3306</v>
      </c>
    </row>
    <row r="1246" spans="1:13" hidden="1">
      <c r="A1246">
        <v>6312</v>
      </c>
      <c r="B1246">
        <v>46</v>
      </c>
      <c r="C1246" t="s">
        <v>1236</v>
      </c>
      <c r="D1246">
        <v>4679</v>
      </c>
      <c r="E1246" t="s">
        <v>1123</v>
      </c>
      <c r="F1246">
        <v>0</v>
      </c>
      <c r="G1246" t="s">
        <v>42</v>
      </c>
      <c r="H1246">
        <v>0</v>
      </c>
      <c r="I1246" t="s">
        <v>42</v>
      </c>
      <c r="J1246" s="13">
        <v>2645</v>
      </c>
      <c r="K1246" s="13">
        <v>2714</v>
      </c>
      <c r="L1246" s="14">
        <v>5359</v>
      </c>
      <c r="M1246" s="13">
        <v>1596</v>
      </c>
    </row>
    <row r="1247" spans="1:13" hidden="1">
      <c r="A1247">
        <v>6312</v>
      </c>
      <c r="B1247">
        <v>46</v>
      </c>
      <c r="C1247" t="s">
        <v>1236</v>
      </c>
      <c r="D1247">
        <v>4680</v>
      </c>
      <c r="E1247" t="s">
        <v>1268</v>
      </c>
      <c r="F1247">
        <v>0</v>
      </c>
      <c r="G1247" t="s">
        <v>42</v>
      </c>
      <c r="H1247">
        <v>0</v>
      </c>
      <c r="I1247" t="s">
        <v>42</v>
      </c>
      <c r="J1247" s="13">
        <v>4406</v>
      </c>
      <c r="K1247" s="13">
        <v>4512</v>
      </c>
      <c r="L1247" s="14">
        <v>8918</v>
      </c>
      <c r="M1247" s="13">
        <v>3380</v>
      </c>
    </row>
    <row r="1248" spans="1:13" hidden="1">
      <c r="A1248">
        <v>6312</v>
      </c>
      <c r="B1248">
        <v>46</v>
      </c>
      <c r="C1248" t="s">
        <v>1236</v>
      </c>
      <c r="D1248">
        <v>4681</v>
      </c>
      <c r="E1248" t="s">
        <v>1269</v>
      </c>
      <c r="F1248">
        <v>0</v>
      </c>
      <c r="G1248" t="s">
        <v>42</v>
      </c>
      <c r="H1248">
        <v>0</v>
      </c>
      <c r="I1248" t="s">
        <v>42</v>
      </c>
      <c r="J1248" s="13">
        <v>4536</v>
      </c>
      <c r="K1248" s="13">
        <v>4598</v>
      </c>
      <c r="L1248" s="14">
        <v>9134</v>
      </c>
      <c r="M1248" s="13">
        <v>2898</v>
      </c>
    </row>
    <row r="1249" spans="1:13" hidden="1">
      <c r="A1249">
        <v>6312</v>
      </c>
      <c r="B1249">
        <v>46</v>
      </c>
      <c r="C1249" t="s">
        <v>1236</v>
      </c>
      <c r="D1249">
        <v>4682</v>
      </c>
      <c r="E1249" t="s">
        <v>1270</v>
      </c>
      <c r="F1249">
        <v>0</v>
      </c>
      <c r="G1249" t="s">
        <v>42</v>
      </c>
      <c r="H1249">
        <v>0</v>
      </c>
      <c r="I1249" t="s">
        <v>42</v>
      </c>
      <c r="J1249" s="13">
        <v>1887</v>
      </c>
      <c r="K1249" s="13">
        <v>1926</v>
      </c>
      <c r="L1249" s="14">
        <v>3813</v>
      </c>
      <c r="M1249" s="13">
        <v>1091</v>
      </c>
    </row>
    <row r="1250" spans="1:13" hidden="1">
      <c r="A1250">
        <v>6312</v>
      </c>
      <c r="B1250">
        <v>46</v>
      </c>
      <c r="C1250" t="s">
        <v>1236</v>
      </c>
      <c r="D1250">
        <v>4683</v>
      </c>
      <c r="E1250" t="s">
        <v>1271</v>
      </c>
      <c r="F1250">
        <v>0</v>
      </c>
      <c r="G1250" t="s">
        <v>42</v>
      </c>
      <c r="H1250">
        <v>0</v>
      </c>
      <c r="I1250" t="s">
        <v>42</v>
      </c>
      <c r="J1250" s="13">
        <v>1938</v>
      </c>
      <c r="K1250" s="13">
        <v>1998</v>
      </c>
      <c r="L1250" s="14">
        <v>3936</v>
      </c>
      <c r="M1250" s="13">
        <v>1684</v>
      </c>
    </row>
    <row r="1251" spans="1:13" hidden="1">
      <c r="A1251">
        <v>6312</v>
      </c>
      <c r="B1251">
        <v>46</v>
      </c>
      <c r="C1251" t="s">
        <v>1236</v>
      </c>
      <c r="D1251">
        <v>4684</v>
      </c>
      <c r="E1251" t="s">
        <v>1272</v>
      </c>
      <c r="F1251">
        <v>0</v>
      </c>
      <c r="G1251" t="s">
        <v>42</v>
      </c>
      <c r="H1251">
        <v>0</v>
      </c>
      <c r="I1251" t="s">
        <v>42</v>
      </c>
      <c r="J1251" s="13">
        <v>2498</v>
      </c>
      <c r="K1251" s="13">
        <v>2725</v>
      </c>
      <c r="L1251" s="14">
        <v>5223</v>
      </c>
      <c r="M1251" s="13">
        <v>1976</v>
      </c>
    </row>
    <row r="1252" spans="1:13" hidden="1">
      <c r="A1252">
        <v>6312</v>
      </c>
      <c r="B1252">
        <v>46</v>
      </c>
      <c r="C1252" t="s">
        <v>1236</v>
      </c>
      <c r="D1252">
        <v>4685</v>
      </c>
      <c r="E1252" t="s">
        <v>1273</v>
      </c>
      <c r="F1252">
        <v>0</v>
      </c>
      <c r="G1252" t="s">
        <v>42</v>
      </c>
      <c r="H1252">
        <v>0</v>
      </c>
      <c r="I1252" t="s">
        <v>42</v>
      </c>
      <c r="J1252" s="13">
        <v>2789</v>
      </c>
      <c r="K1252" s="13">
        <v>2912</v>
      </c>
      <c r="L1252" s="14">
        <v>5701</v>
      </c>
      <c r="M1252" s="13">
        <v>2171</v>
      </c>
    </row>
    <row r="1253" spans="1:13" hidden="1">
      <c r="A1253">
        <v>6312</v>
      </c>
      <c r="B1253">
        <v>46</v>
      </c>
      <c r="C1253" t="s">
        <v>1236</v>
      </c>
      <c r="D1253">
        <v>4686</v>
      </c>
      <c r="E1253" t="s">
        <v>1274</v>
      </c>
      <c r="F1253">
        <v>0</v>
      </c>
      <c r="G1253" t="s">
        <v>42</v>
      </c>
      <c r="H1253">
        <v>0</v>
      </c>
      <c r="I1253" t="s">
        <v>42</v>
      </c>
      <c r="J1253" s="13">
        <v>2470</v>
      </c>
      <c r="K1253" s="13">
        <v>2535</v>
      </c>
      <c r="L1253" s="14">
        <v>5005</v>
      </c>
      <c r="M1253" s="13">
        <v>1601</v>
      </c>
    </row>
    <row r="1254" spans="1:13" hidden="1">
      <c r="A1254">
        <v>6312</v>
      </c>
      <c r="B1254">
        <v>46</v>
      </c>
      <c r="C1254" t="s">
        <v>1236</v>
      </c>
      <c r="D1254">
        <v>4687</v>
      </c>
      <c r="E1254" t="s">
        <v>1275</v>
      </c>
      <c r="F1254">
        <v>0</v>
      </c>
      <c r="G1254" t="s">
        <v>42</v>
      </c>
      <c r="H1254">
        <v>0</v>
      </c>
      <c r="I1254" t="s">
        <v>42</v>
      </c>
      <c r="J1254" s="13">
        <v>4075</v>
      </c>
      <c r="K1254" s="13">
        <v>4478</v>
      </c>
      <c r="L1254" s="14">
        <v>8553</v>
      </c>
      <c r="M1254" s="13">
        <v>3780</v>
      </c>
    </row>
    <row r="1255" spans="1:13" hidden="1">
      <c r="A1255">
        <v>6312</v>
      </c>
      <c r="B1255">
        <v>46</v>
      </c>
      <c r="C1255" t="s">
        <v>1236</v>
      </c>
      <c r="D1255">
        <v>4688</v>
      </c>
      <c r="E1255" t="s">
        <v>1276</v>
      </c>
      <c r="F1255">
        <v>0</v>
      </c>
      <c r="G1255" t="s">
        <v>42</v>
      </c>
      <c r="H1255">
        <v>0</v>
      </c>
      <c r="I1255" t="s">
        <v>42</v>
      </c>
      <c r="J1255" s="13">
        <v>1553</v>
      </c>
      <c r="K1255" s="13">
        <v>1622</v>
      </c>
      <c r="L1255" s="14">
        <v>3175</v>
      </c>
      <c r="M1255" s="13">
        <v>1261</v>
      </c>
    </row>
    <row r="1256" spans="1:13" hidden="1">
      <c r="A1256">
        <v>6312</v>
      </c>
      <c r="B1256">
        <v>46</v>
      </c>
      <c r="C1256" t="s">
        <v>1236</v>
      </c>
      <c r="D1256">
        <v>4689</v>
      </c>
      <c r="E1256" t="s">
        <v>1277</v>
      </c>
      <c r="F1256">
        <v>0</v>
      </c>
      <c r="G1256" t="s">
        <v>42</v>
      </c>
      <c r="H1256">
        <v>0</v>
      </c>
      <c r="I1256" t="s">
        <v>42</v>
      </c>
      <c r="J1256" s="13">
        <v>4991</v>
      </c>
      <c r="K1256" s="13">
        <v>5283</v>
      </c>
      <c r="L1256" s="14">
        <v>10274</v>
      </c>
      <c r="M1256" s="13">
        <v>4467</v>
      </c>
    </row>
    <row r="1257" spans="1:13" hidden="1">
      <c r="A1257">
        <v>6312</v>
      </c>
      <c r="B1257">
        <v>46</v>
      </c>
      <c r="C1257" t="s">
        <v>1236</v>
      </c>
      <c r="D1257">
        <v>4690</v>
      </c>
      <c r="E1257" t="s">
        <v>1278</v>
      </c>
      <c r="F1257">
        <v>0</v>
      </c>
      <c r="G1257" t="s">
        <v>42</v>
      </c>
      <c r="H1257">
        <v>0</v>
      </c>
      <c r="I1257" t="s">
        <v>42</v>
      </c>
      <c r="J1257" s="13">
        <v>5525</v>
      </c>
      <c r="K1257" s="13">
        <v>5808</v>
      </c>
      <c r="L1257" s="14">
        <v>11333</v>
      </c>
      <c r="M1257" s="13">
        <v>4893</v>
      </c>
    </row>
    <row r="1258" spans="1:13" hidden="1">
      <c r="A1258">
        <v>6312</v>
      </c>
      <c r="B1258">
        <v>46</v>
      </c>
      <c r="C1258" t="s">
        <v>1236</v>
      </c>
      <c r="D1258">
        <v>4691</v>
      </c>
      <c r="E1258" t="s">
        <v>1279</v>
      </c>
      <c r="F1258">
        <v>0</v>
      </c>
      <c r="G1258" t="s">
        <v>42</v>
      </c>
      <c r="H1258">
        <v>0</v>
      </c>
      <c r="I1258" t="s">
        <v>42</v>
      </c>
      <c r="J1258" s="13">
        <v>2526</v>
      </c>
      <c r="K1258" s="13">
        <v>2723</v>
      </c>
      <c r="L1258" s="14">
        <v>5249</v>
      </c>
      <c r="M1258" s="13">
        <v>2052</v>
      </c>
    </row>
    <row r="1259" spans="1:13" hidden="1">
      <c r="A1259">
        <v>6312</v>
      </c>
      <c r="B1259">
        <v>46</v>
      </c>
      <c r="C1259" t="s">
        <v>1236</v>
      </c>
      <c r="D1259">
        <v>4692</v>
      </c>
      <c r="E1259" t="s">
        <v>1280</v>
      </c>
      <c r="F1259">
        <v>0</v>
      </c>
      <c r="G1259" t="s">
        <v>42</v>
      </c>
      <c r="H1259">
        <v>0</v>
      </c>
      <c r="I1259" t="s">
        <v>42</v>
      </c>
      <c r="J1259" s="13">
        <v>2972</v>
      </c>
      <c r="K1259" s="13">
        <v>3102</v>
      </c>
      <c r="L1259" s="14">
        <v>6074</v>
      </c>
      <c r="M1259" s="13">
        <v>2169</v>
      </c>
    </row>
    <row r="1260" spans="1:13" hidden="1">
      <c r="A1260">
        <v>6312</v>
      </c>
      <c r="B1260">
        <v>46</v>
      </c>
      <c r="C1260" t="s">
        <v>1236</v>
      </c>
      <c r="D1260">
        <v>4693</v>
      </c>
      <c r="E1260" t="s">
        <v>1281</v>
      </c>
      <c r="F1260">
        <v>0</v>
      </c>
      <c r="G1260" t="s">
        <v>42</v>
      </c>
      <c r="H1260">
        <v>0</v>
      </c>
      <c r="I1260" t="s">
        <v>42</v>
      </c>
      <c r="J1260" s="13">
        <v>3250</v>
      </c>
      <c r="K1260" s="13">
        <v>3521</v>
      </c>
      <c r="L1260" s="14">
        <v>6771</v>
      </c>
      <c r="M1260" s="13">
        <v>2146</v>
      </c>
    </row>
    <row r="1261" spans="1:13" hidden="1">
      <c r="A1261">
        <v>6312</v>
      </c>
      <c r="B1261">
        <v>46</v>
      </c>
      <c r="C1261" t="s">
        <v>1236</v>
      </c>
      <c r="D1261">
        <v>4694</v>
      </c>
      <c r="E1261" t="s">
        <v>1282</v>
      </c>
      <c r="F1261">
        <v>0</v>
      </c>
      <c r="G1261" t="s">
        <v>42</v>
      </c>
      <c r="H1261">
        <v>0</v>
      </c>
      <c r="I1261" t="s">
        <v>42</v>
      </c>
      <c r="J1261" s="13">
        <v>3116</v>
      </c>
      <c r="K1261" s="13">
        <v>3232</v>
      </c>
      <c r="L1261" s="14">
        <v>6348</v>
      </c>
      <c r="M1261" s="13">
        <v>1699</v>
      </c>
    </row>
    <row r="1262" spans="1:13" hidden="1">
      <c r="A1262">
        <v>6312</v>
      </c>
      <c r="B1262">
        <v>46</v>
      </c>
      <c r="C1262" t="s">
        <v>1236</v>
      </c>
      <c r="D1262">
        <v>4695</v>
      </c>
      <c r="E1262" t="s">
        <v>1283</v>
      </c>
      <c r="F1262">
        <v>0</v>
      </c>
      <c r="G1262" t="s">
        <v>42</v>
      </c>
      <c r="H1262">
        <v>0</v>
      </c>
      <c r="I1262" t="s">
        <v>42</v>
      </c>
      <c r="J1262" s="13">
        <v>4651</v>
      </c>
      <c r="K1262" s="13">
        <v>5165</v>
      </c>
      <c r="L1262" s="14">
        <v>9816</v>
      </c>
      <c r="M1262" s="13">
        <v>3618</v>
      </c>
    </row>
    <row r="1263" spans="1:13" hidden="1">
      <c r="A1263">
        <v>6312</v>
      </c>
      <c r="B1263">
        <v>46</v>
      </c>
      <c r="C1263" t="s">
        <v>1236</v>
      </c>
      <c r="D1263">
        <v>4696</v>
      </c>
      <c r="E1263" t="s">
        <v>1284</v>
      </c>
      <c r="F1263">
        <v>0</v>
      </c>
      <c r="G1263" t="s">
        <v>42</v>
      </c>
      <c r="H1263">
        <v>0</v>
      </c>
      <c r="I1263" t="s">
        <v>42</v>
      </c>
      <c r="J1263" s="13">
        <v>3496</v>
      </c>
      <c r="K1263" s="13">
        <v>3506</v>
      </c>
      <c r="L1263" s="14">
        <v>7002</v>
      </c>
      <c r="M1263" s="13">
        <v>2335</v>
      </c>
    </row>
    <row r="1264" spans="1:13" hidden="1">
      <c r="A1264">
        <v>6312</v>
      </c>
      <c r="B1264">
        <v>46</v>
      </c>
      <c r="C1264" t="s">
        <v>1236</v>
      </c>
      <c r="D1264">
        <v>4697</v>
      </c>
      <c r="E1264" t="s">
        <v>1285</v>
      </c>
      <c r="F1264">
        <v>0</v>
      </c>
      <c r="G1264" t="s">
        <v>42</v>
      </c>
      <c r="H1264">
        <v>0</v>
      </c>
      <c r="I1264" t="s">
        <v>42</v>
      </c>
      <c r="J1264" s="13">
        <v>3510</v>
      </c>
      <c r="K1264" s="13">
        <v>3770</v>
      </c>
      <c r="L1264" s="14">
        <v>7280</v>
      </c>
      <c r="M1264" s="13">
        <v>2240</v>
      </c>
    </row>
    <row r="1265" spans="1:13" hidden="1">
      <c r="A1265">
        <v>6312</v>
      </c>
      <c r="B1265">
        <v>46</v>
      </c>
      <c r="C1265" t="s">
        <v>1236</v>
      </c>
      <c r="D1265">
        <v>4698</v>
      </c>
      <c r="E1265" t="s">
        <v>1286</v>
      </c>
      <c r="F1265">
        <v>0</v>
      </c>
      <c r="G1265" t="s">
        <v>42</v>
      </c>
      <c r="H1265">
        <v>0</v>
      </c>
      <c r="I1265" t="s">
        <v>42</v>
      </c>
      <c r="J1265" s="13">
        <v>4228</v>
      </c>
      <c r="K1265" s="13">
        <v>4259</v>
      </c>
      <c r="L1265" s="14">
        <v>8487</v>
      </c>
      <c r="M1265" s="13">
        <v>2493</v>
      </c>
    </row>
    <row r="1266" spans="1:13" hidden="1">
      <c r="A1266">
        <v>6312</v>
      </c>
      <c r="B1266">
        <v>46</v>
      </c>
      <c r="C1266" t="s">
        <v>1236</v>
      </c>
      <c r="D1266">
        <v>4699</v>
      </c>
      <c r="E1266" t="s">
        <v>1287</v>
      </c>
      <c r="F1266">
        <v>0</v>
      </c>
      <c r="G1266" t="s">
        <v>42</v>
      </c>
      <c r="H1266">
        <v>0</v>
      </c>
      <c r="I1266" t="s">
        <v>42</v>
      </c>
      <c r="J1266" s="13">
        <v>15520</v>
      </c>
      <c r="K1266" s="13">
        <v>16962</v>
      </c>
      <c r="L1266" s="14">
        <v>32482</v>
      </c>
      <c r="M1266" s="13">
        <v>15878</v>
      </c>
    </row>
    <row r="1267" spans="1:13" hidden="1">
      <c r="A1267">
        <v>6312</v>
      </c>
      <c r="B1267">
        <v>47</v>
      </c>
      <c r="C1267" t="s">
        <v>1288</v>
      </c>
      <c r="D1267">
        <v>0</v>
      </c>
      <c r="E1267" t="s">
        <v>42</v>
      </c>
      <c r="F1267">
        <v>0</v>
      </c>
      <c r="G1267" t="s">
        <v>42</v>
      </c>
      <c r="H1267">
        <v>0</v>
      </c>
      <c r="I1267" t="s">
        <v>42</v>
      </c>
      <c r="J1267" s="13">
        <v>570285</v>
      </c>
      <c r="K1267" s="13">
        <v>576651</v>
      </c>
      <c r="L1267" s="14">
        <v>1146936</v>
      </c>
      <c r="M1267" s="13">
        <v>387699</v>
      </c>
    </row>
    <row r="1268" spans="1:13" hidden="1">
      <c r="A1268">
        <v>6312</v>
      </c>
      <c r="B1268">
        <v>47</v>
      </c>
      <c r="C1268" t="s">
        <v>1288</v>
      </c>
      <c r="D1268">
        <v>4701</v>
      </c>
      <c r="E1268" t="s">
        <v>1289</v>
      </c>
      <c r="F1268">
        <v>0</v>
      </c>
      <c r="G1268" t="s">
        <v>42</v>
      </c>
      <c r="H1268">
        <v>0</v>
      </c>
      <c r="I1268" t="s">
        <v>42</v>
      </c>
      <c r="J1268" s="13">
        <v>55898</v>
      </c>
      <c r="K1268" s="13">
        <v>57161</v>
      </c>
      <c r="L1268" s="14">
        <v>113059</v>
      </c>
      <c r="M1268" s="13">
        <v>41103</v>
      </c>
    </row>
    <row r="1269" spans="1:13" hidden="1">
      <c r="A1269">
        <v>6312</v>
      </c>
      <c r="B1269">
        <v>47</v>
      </c>
      <c r="C1269" t="s">
        <v>1288</v>
      </c>
      <c r="D1269">
        <v>4702</v>
      </c>
      <c r="E1269" t="s">
        <v>1290</v>
      </c>
      <c r="F1269">
        <v>0</v>
      </c>
      <c r="G1269" t="s">
        <v>42</v>
      </c>
      <c r="H1269">
        <v>0</v>
      </c>
      <c r="I1269" t="s">
        <v>42</v>
      </c>
      <c r="J1269" s="13">
        <v>21727</v>
      </c>
      <c r="K1269" s="13">
        <v>21825</v>
      </c>
      <c r="L1269" s="14">
        <v>43552</v>
      </c>
      <c r="M1269" s="13">
        <v>13419</v>
      </c>
    </row>
    <row r="1270" spans="1:13" hidden="1">
      <c r="A1270">
        <v>6312</v>
      </c>
      <c r="B1270">
        <v>47</v>
      </c>
      <c r="C1270" t="s">
        <v>1288</v>
      </c>
      <c r="D1270">
        <v>4703</v>
      </c>
      <c r="E1270" t="s">
        <v>1291</v>
      </c>
      <c r="F1270">
        <v>0</v>
      </c>
      <c r="G1270" t="s">
        <v>42</v>
      </c>
      <c r="H1270">
        <v>0</v>
      </c>
      <c r="I1270" t="s">
        <v>42</v>
      </c>
      <c r="J1270" s="13">
        <v>14077</v>
      </c>
      <c r="K1270" s="13">
        <v>13736</v>
      </c>
      <c r="L1270" s="14">
        <v>27813</v>
      </c>
      <c r="M1270" s="13">
        <v>8835</v>
      </c>
    </row>
    <row r="1271" spans="1:13" hidden="1">
      <c r="A1271">
        <v>6312</v>
      </c>
      <c r="B1271">
        <v>47</v>
      </c>
      <c r="C1271" t="s">
        <v>1288</v>
      </c>
      <c r="D1271">
        <v>4704</v>
      </c>
      <c r="E1271" t="s">
        <v>1292</v>
      </c>
      <c r="F1271">
        <v>0</v>
      </c>
      <c r="G1271" t="s">
        <v>42</v>
      </c>
      <c r="H1271">
        <v>0</v>
      </c>
      <c r="I1271" t="s">
        <v>42</v>
      </c>
      <c r="J1271" s="13">
        <v>38756</v>
      </c>
      <c r="K1271" s="13">
        <v>39245</v>
      </c>
      <c r="L1271" s="14">
        <v>78001</v>
      </c>
      <c r="M1271" s="13">
        <v>26445</v>
      </c>
    </row>
    <row r="1272" spans="1:13" hidden="1">
      <c r="A1272">
        <v>6312</v>
      </c>
      <c r="B1272">
        <v>47</v>
      </c>
      <c r="C1272" t="s">
        <v>1288</v>
      </c>
      <c r="D1272">
        <v>4705</v>
      </c>
      <c r="E1272" t="s">
        <v>1293</v>
      </c>
      <c r="F1272">
        <v>0</v>
      </c>
      <c r="G1272" t="s">
        <v>42</v>
      </c>
      <c r="H1272">
        <v>0</v>
      </c>
      <c r="I1272" t="s">
        <v>42</v>
      </c>
      <c r="J1272" s="13">
        <v>22764</v>
      </c>
      <c r="K1272" s="13">
        <v>23347</v>
      </c>
      <c r="L1272" s="14">
        <v>46111</v>
      </c>
      <c r="M1272" s="13">
        <v>17283</v>
      </c>
    </row>
    <row r="1273" spans="1:13" hidden="1">
      <c r="A1273">
        <v>6312</v>
      </c>
      <c r="B1273">
        <v>47</v>
      </c>
      <c r="C1273" t="s">
        <v>1288</v>
      </c>
      <c r="D1273">
        <v>4706</v>
      </c>
      <c r="E1273" t="s">
        <v>1294</v>
      </c>
      <c r="F1273">
        <v>0</v>
      </c>
      <c r="G1273" t="s">
        <v>42</v>
      </c>
      <c r="H1273">
        <v>0</v>
      </c>
      <c r="I1273" t="s">
        <v>42</v>
      </c>
      <c r="J1273" s="13">
        <v>17800</v>
      </c>
      <c r="K1273" s="13">
        <v>18251</v>
      </c>
      <c r="L1273" s="14">
        <v>36051</v>
      </c>
      <c r="M1273" s="13">
        <v>12143</v>
      </c>
    </row>
    <row r="1274" spans="1:13" hidden="1">
      <c r="A1274">
        <v>6312</v>
      </c>
      <c r="B1274">
        <v>47</v>
      </c>
      <c r="C1274" t="s">
        <v>1288</v>
      </c>
      <c r="D1274">
        <v>4707</v>
      </c>
      <c r="E1274" t="s">
        <v>1295</v>
      </c>
      <c r="F1274">
        <v>0</v>
      </c>
      <c r="G1274" t="s">
        <v>42</v>
      </c>
      <c r="H1274">
        <v>0</v>
      </c>
      <c r="I1274" t="s">
        <v>42</v>
      </c>
      <c r="J1274" s="13">
        <v>7448</v>
      </c>
      <c r="K1274" s="13">
        <v>7432</v>
      </c>
      <c r="L1274" s="14">
        <v>14880</v>
      </c>
      <c r="M1274" s="13">
        <v>4578</v>
      </c>
    </row>
    <row r="1275" spans="1:13" hidden="1">
      <c r="A1275">
        <v>6312</v>
      </c>
      <c r="B1275">
        <v>47</v>
      </c>
      <c r="C1275" t="s">
        <v>1288</v>
      </c>
      <c r="D1275">
        <v>4708</v>
      </c>
      <c r="E1275" t="s">
        <v>1296</v>
      </c>
      <c r="F1275">
        <v>0</v>
      </c>
      <c r="G1275" t="s">
        <v>42</v>
      </c>
      <c r="H1275">
        <v>0</v>
      </c>
      <c r="I1275" t="s">
        <v>42</v>
      </c>
      <c r="J1275" s="13">
        <v>59962</v>
      </c>
      <c r="K1275" s="13">
        <v>60437</v>
      </c>
      <c r="L1275" s="14">
        <v>120399</v>
      </c>
      <c r="M1275" s="13">
        <v>34039</v>
      </c>
    </row>
    <row r="1276" spans="1:13" hidden="1">
      <c r="A1276">
        <v>6312</v>
      </c>
      <c r="B1276">
        <v>47</v>
      </c>
      <c r="C1276" t="s">
        <v>1288</v>
      </c>
      <c r="D1276">
        <v>4709</v>
      </c>
      <c r="E1276" t="s">
        <v>1297</v>
      </c>
      <c r="F1276">
        <v>0</v>
      </c>
      <c r="G1276" t="s">
        <v>42</v>
      </c>
      <c r="H1276">
        <v>0</v>
      </c>
      <c r="I1276" t="s">
        <v>42</v>
      </c>
      <c r="J1276" s="13">
        <v>16388</v>
      </c>
      <c r="K1276" s="13">
        <v>16415</v>
      </c>
      <c r="L1276" s="14">
        <v>32803</v>
      </c>
      <c r="M1276" s="13">
        <v>11516</v>
      </c>
    </row>
    <row r="1277" spans="1:13" hidden="1">
      <c r="A1277">
        <v>6312</v>
      </c>
      <c r="B1277">
        <v>47</v>
      </c>
      <c r="C1277" t="s">
        <v>1288</v>
      </c>
      <c r="D1277">
        <v>4710</v>
      </c>
      <c r="E1277" t="s">
        <v>1298</v>
      </c>
      <c r="F1277">
        <v>0</v>
      </c>
      <c r="G1277" t="s">
        <v>42</v>
      </c>
      <c r="H1277">
        <v>0</v>
      </c>
      <c r="I1277" t="s">
        <v>42</v>
      </c>
      <c r="J1277" s="13">
        <v>33983</v>
      </c>
      <c r="K1277" s="13">
        <v>33351</v>
      </c>
      <c r="L1277" s="14">
        <v>67334</v>
      </c>
      <c r="M1277" s="13">
        <v>19669</v>
      </c>
    </row>
    <row r="1278" spans="1:13" hidden="1">
      <c r="A1278">
        <v>6312</v>
      </c>
      <c r="B1278">
        <v>47</v>
      </c>
      <c r="C1278" t="s">
        <v>1288</v>
      </c>
      <c r="D1278">
        <v>4711</v>
      </c>
      <c r="E1278" t="s">
        <v>1299</v>
      </c>
      <c r="F1278">
        <v>0</v>
      </c>
      <c r="G1278" t="s">
        <v>42</v>
      </c>
      <c r="H1278">
        <v>0</v>
      </c>
      <c r="I1278" t="s">
        <v>42</v>
      </c>
      <c r="J1278" s="13">
        <v>27135</v>
      </c>
      <c r="K1278" s="13">
        <v>26893</v>
      </c>
      <c r="L1278" s="14">
        <v>54028</v>
      </c>
      <c r="M1278" s="13">
        <v>18555</v>
      </c>
    </row>
    <row r="1279" spans="1:13" hidden="1">
      <c r="A1279">
        <v>6312</v>
      </c>
      <c r="B1279">
        <v>47</v>
      </c>
      <c r="C1279" t="s">
        <v>1288</v>
      </c>
      <c r="D1279">
        <v>4712</v>
      </c>
      <c r="E1279" t="s">
        <v>1300</v>
      </c>
      <c r="F1279">
        <v>0</v>
      </c>
      <c r="G1279" t="s">
        <v>42</v>
      </c>
      <c r="H1279">
        <v>0</v>
      </c>
      <c r="I1279" t="s">
        <v>42</v>
      </c>
      <c r="J1279" s="13">
        <v>63787</v>
      </c>
      <c r="K1279" s="13">
        <v>64475</v>
      </c>
      <c r="L1279" s="14">
        <v>128262</v>
      </c>
      <c r="M1279" s="13">
        <v>37085</v>
      </c>
    </row>
    <row r="1280" spans="1:13" hidden="1">
      <c r="A1280">
        <v>6312</v>
      </c>
      <c r="B1280">
        <v>47</v>
      </c>
      <c r="C1280" t="s">
        <v>1288</v>
      </c>
      <c r="D1280">
        <v>4713</v>
      </c>
      <c r="E1280" t="s">
        <v>1301</v>
      </c>
      <c r="F1280">
        <v>0</v>
      </c>
      <c r="G1280" t="s">
        <v>42</v>
      </c>
      <c r="H1280">
        <v>0</v>
      </c>
      <c r="I1280" t="s">
        <v>42</v>
      </c>
      <c r="J1280" s="13">
        <v>15017</v>
      </c>
      <c r="K1280" s="13">
        <v>14503</v>
      </c>
      <c r="L1280" s="14">
        <v>29520</v>
      </c>
      <c r="M1280" s="13">
        <v>7654</v>
      </c>
    </row>
    <row r="1281" spans="1:13" hidden="1">
      <c r="A1281">
        <v>6312</v>
      </c>
      <c r="B1281">
        <v>47</v>
      </c>
      <c r="C1281" t="s">
        <v>1288</v>
      </c>
      <c r="D1281">
        <v>4714</v>
      </c>
      <c r="E1281" t="s">
        <v>1302</v>
      </c>
      <c r="F1281">
        <v>0</v>
      </c>
      <c r="G1281" t="s">
        <v>42</v>
      </c>
      <c r="H1281">
        <v>0</v>
      </c>
      <c r="I1281" t="s">
        <v>42</v>
      </c>
      <c r="J1281" s="13">
        <v>12208</v>
      </c>
      <c r="K1281" s="13">
        <v>12164</v>
      </c>
      <c r="L1281" s="14">
        <v>24372</v>
      </c>
      <c r="M1281" s="13">
        <v>8580</v>
      </c>
    </row>
    <row r="1282" spans="1:13" hidden="1">
      <c r="A1282">
        <v>6312</v>
      </c>
      <c r="B1282">
        <v>47</v>
      </c>
      <c r="C1282" t="s">
        <v>1288</v>
      </c>
      <c r="D1282">
        <v>4715</v>
      </c>
      <c r="E1282" t="s">
        <v>1303</v>
      </c>
      <c r="F1282">
        <v>0</v>
      </c>
      <c r="G1282" t="s">
        <v>42</v>
      </c>
      <c r="H1282">
        <v>0</v>
      </c>
      <c r="I1282" t="s">
        <v>42</v>
      </c>
      <c r="J1282" s="13">
        <v>10846</v>
      </c>
      <c r="K1282" s="13">
        <v>10964</v>
      </c>
      <c r="L1282" s="14">
        <v>21810</v>
      </c>
      <c r="M1282" s="13">
        <v>7534</v>
      </c>
    </row>
    <row r="1283" spans="1:13" hidden="1">
      <c r="A1283">
        <v>6312</v>
      </c>
      <c r="B1283">
        <v>47</v>
      </c>
      <c r="C1283" t="s">
        <v>1288</v>
      </c>
      <c r="D1283">
        <v>4716</v>
      </c>
      <c r="E1283" t="s">
        <v>1304</v>
      </c>
      <c r="F1283">
        <v>0</v>
      </c>
      <c r="G1283" t="s">
        <v>42</v>
      </c>
      <c r="H1283">
        <v>0</v>
      </c>
      <c r="I1283" t="s">
        <v>42</v>
      </c>
      <c r="J1283" s="13">
        <v>19305</v>
      </c>
      <c r="K1283" s="13">
        <v>18987</v>
      </c>
      <c r="L1283" s="14">
        <v>38292</v>
      </c>
      <c r="M1283" s="13">
        <v>10474</v>
      </c>
    </row>
    <row r="1284" spans="1:13" hidden="1">
      <c r="A1284">
        <v>6312</v>
      </c>
      <c r="B1284">
        <v>47</v>
      </c>
      <c r="C1284" t="s">
        <v>1288</v>
      </c>
      <c r="D1284">
        <v>4717</v>
      </c>
      <c r="E1284" t="s">
        <v>1305</v>
      </c>
      <c r="F1284">
        <v>0</v>
      </c>
      <c r="G1284" t="s">
        <v>42</v>
      </c>
      <c r="H1284">
        <v>0</v>
      </c>
      <c r="I1284" t="s">
        <v>42</v>
      </c>
      <c r="J1284" s="13">
        <v>18453</v>
      </c>
      <c r="K1284" s="13">
        <v>18402</v>
      </c>
      <c r="L1284" s="14">
        <v>36855</v>
      </c>
      <c r="M1284" s="13">
        <v>13491</v>
      </c>
    </row>
    <row r="1285" spans="1:13" hidden="1">
      <c r="A1285">
        <v>6312</v>
      </c>
      <c r="B1285">
        <v>47</v>
      </c>
      <c r="C1285" t="s">
        <v>1288</v>
      </c>
      <c r="D1285">
        <v>4718</v>
      </c>
      <c r="E1285" t="s">
        <v>1306</v>
      </c>
      <c r="F1285">
        <v>0</v>
      </c>
      <c r="G1285" t="s">
        <v>42</v>
      </c>
      <c r="H1285">
        <v>0</v>
      </c>
      <c r="I1285" t="s">
        <v>42</v>
      </c>
      <c r="J1285" s="13">
        <v>18151</v>
      </c>
      <c r="K1285" s="13">
        <v>17809</v>
      </c>
      <c r="L1285" s="14">
        <v>35960</v>
      </c>
      <c r="M1285" s="13">
        <v>12338</v>
      </c>
    </row>
    <row r="1286" spans="1:13" hidden="1">
      <c r="A1286">
        <v>6312</v>
      </c>
      <c r="B1286">
        <v>47</v>
      </c>
      <c r="C1286" t="s">
        <v>1288</v>
      </c>
      <c r="D1286">
        <v>4779</v>
      </c>
      <c r="E1286" t="s">
        <v>1307</v>
      </c>
      <c r="F1286">
        <v>0</v>
      </c>
      <c r="G1286" t="s">
        <v>42</v>
      </c>
      <c r="H1286">
        <v>0</v>
      </c>
      <c r="I1286" t="s">
        <v>42</v>
      </c>
      <c r="J1286" s="13">
        <v>6819</v>
      </c>
      <c r="K1286" s="13">
        <v>7017</v>
      </c>
      <c r="L1286" s="14">
        <v>13836</v>
      </c>
      <c r="M1286" s="13">
        <v>4108</v>
      </c>
    </row>
    <row r="1287" spans="1:13" hidden="1">
      <c r="A1287">
        <v>6312</v>
      </c>
      <c r="B1287">
        <v>47</v>
      </c>
      <c r="C1287" t="s">
        <v>1288</v>
      </c>
      <c r="D1287">
        <v>4780</v>
      </c>
      <c r="E1287" t="s">
        <v>1308</v>
      </c>
      <c r="F1287">
        <v>0</v>
      </c>
      <c r="G1287" t="s">
        <v>42</v>
      </c>
      <c r="H1287">
        <v>0</v>
      </c>
      <c r="I1287" t="s">
        <v>42</v>
      </c>
      <c r="J1287" s="13">
        <v>6223</v>
      </c>
      <c r="K1287" s="13">
        <v>6388</v>
      </c>
      <c r="L1287" s="14">
        <v>12611</v>
      </c>
      <c r="M1287" s="13">
        <v>5651</v>
      </c>
    </row>
    <row r="1288" spans="1:13" hidden="1">
      <c r="A1288">
        <v>6312</v>
      </c>
      <c r="B1288">
        <v>47</v>
      </c>
      <c r="C1288" t="s">
        <v>1288</v>
      </c>
      <c r="D1288">
        <v>4781</v>
      </c>
      <c r="E1288" t="s">
        <v>1309</v>
      </c>
      <c r="F1288">
        <v>0</v>
      </c>
      <c r="G1288" t="s">
        <v>42</v>
      </c>
      <c r="H1288">
        <v>0</v>
      </c>
      <c r="I1288" t="s">
        <v>42</v>
      </c>
      <c r="J1288" s="13">
        <v>5134</v>
      </c>
      <c r="K1288" s="13">
        <v>5049</v>
      </c>
      <c r="L1288" s="14">
        <v>10183</v>
      </c>
      <c r="M1288" s="13">
        <v>2955</v>
      </c>
    </row>
    <row r="1289" spans="1:13" hidden="1">
      <c r="A1289">
        <v>6312</v>
      </c>
      <c r="B1289">
        <v>47</v>
      </c>
      <c r="C1289" t="s">
        <v>1288</v>
      </c>
      <c r="D1289">
        <v>4782</v>
      </c>
      <c r="E1289" t="s">
        <v>1310</v>
      </c>
      <c r="F1289">
        <v>0</v>
      </c>
      <c r="G1289" t="s">
        <v>42</v>
      </c>
      <c r="H1289">
        <v>0</v>
      </c>
      <c r="I1289" t="s">
        <v>42</v>
      </c>
      <c r="J1289" s="13">
        <v>4468</v>
      </c>
      <c r="K1289" s="13">
        <v>4542</v>
      </c>
      <c r="L1289" s="14">
        <v>9010</v>
      </c>
      <c r="M1289" s="13">
        <v>2369</v>
      </c>
    </row>
    <row r="1290" spans="1:13" hidden="1">
      <c r="A1290">
        <v>6312</v>
      </c>
      <c r="B1290">
        <v>47</v>
      </c>
      <c r="C1290" t="s">
        <v>1288</v>
      </c>
      <c r="D1290">
        <v>4783</v>
      </c>
      <c r="E1290" t="s">
        <v>1311</v>
      </c>
      <c r="F1290">
        <v>0</v>
      </c>
      <c r="G1290" t="s">
        <v>42</v>
      </c>
      <c r="H1290">
        <v>0</v>
      </c>
      <c r="I1290" t="s">
        <v>42</v>
      </c>
      <c r="J1290" s="13">
        <v>8308</v>
      </c>
      <c r="K1290" s="13">
        <v>8935</v>
      </c>
      <c r="L1290" s="14">
        <v>17243</v>
      </c>
      <c r="M1290" s="13">
        <v>5974</v>
      </c>
    </row>
    <row r="1291" spans="1:13" hidden="1">
      <c r="A1291">
        <v>6312</v>
      </c>
      <c r="B1291">
        <v>47</v>
      </c>
      <c r="C1291" t="s">
        <v>1288</v>
      </c>
      <c r="D1291">
        <v>4784</v>
      </c>
      <c r="E1291" t="s">
        <v>1312</v>
      </c>
      <c r="F1291">
        <v>0</v>
      </c>
      <c r="G1291" t="s">
        <v>42</v>
      </c>
      <c r="H1291">
        <v>0</v>
      </c>
      <c r="I1291" t="s">
        <v>42</v>
      </c>
      <c r="J1291" s="13">
        <v>3360</v>
      </c>
      <c r="K1291" s="13">
        <v>3499</v>
      </c>
      <c r="L1291" s="14">
        <v>6859</v>
      </c>
      <c r="M1291" s="13">
        <v>2249</v>
      </c>
    </row>
    <row r="1292" spans="1:13" hidden="1">
      <c r="A1292">
        <v>6312</v>
      </c>
      <c r="B1292">
        <v>47</v>
      </c>
      <c r="C1292" t="s">
        <v>1288</v>
      </c>
      <c r="D1292">
        <v>4785</v>
      </c>
      <c r="E1292" t="s">
        <v>1313</v>
      </c>
      <c r="F1292">
        <v>0</v>
      </c>
      <c r="G1292" t="s">
        <v>42</v>
      </c>
      <c r="H1292">
        <v>0</v>
      </c>
      <c r="I1292" t="s">
        <v>42</v>
      </c>
      <c r="J1292" s="13">
        <v>2468</v>
      </c>
      <c r="K1292" s="13">
        <v>2467</v>
      </c>
      <c r="L1292" s="14">
        <v>4935</v>
      </c>
      <c r="M1292" s="13">
        <v>1551</v>
      </c>
    </row>
    <row r="1293" spans="1:13" hidden="1">
      <c r="A1293">
        <v>6312</v>
      </c>
      <c r="B1293">
        <v>47</v>
      </c>
      <c r="C1293" t="s">
        <v>1288</v>
      </c>
      <c r="D1293">
        <v>4786</v>
      </c>
      <c r="E1293" t="s">
        <v>1314</v>
      </c>
      <c r="F1293">
        <v>0</v>
      </c>
      <c r="G1293" t="s">
        <v>42</v>
      </c>
      <c r="H1293">
        <v>0</v>
      </c>
      <c r="I1293" t="s">
        <v>42</v>
      </c>
      <c r="J1293" s="13">
        <v>3966</v>
      </c>
      <c r="K1293" s="13">
        <v>4325</v>
      </c>
      <c r="L1293" s="14">
        <v>8291</v>
      </c>
      <c r="M1293" s="13">
        <v>4561</v>
      </c>
    </row>
    <row r="1294" spans="1:13" hidden="1">
      <c r="A1294">
        <v>6312</v>
      </c>
      <c r="B1294">
        <v>47</v>
      </c>
      <c r="C1294" t="s">
        <v>1288</v>
      </c>
      <c r="D1294">
        <v>4787</v>
      </c>
      <c r="E1294" t="s">
        <v>1315</v>
      </c>
      <c r="F1294">
        <v>0</v>
      </c>
      <c r="G1294" t="s">
        <v>42</v>
      </c>
      <c r="H1294">
        <v>0</v>
      </c>
      <c r="I1294" t="s">
        <v>42</v>
      </c>
      <c r="J1294" s="13">
        <v>2086</v>
      </c>
      <c r="K1294" s="13">
        <v>2113</v>
      </c>
      <c r="L1294" s="14">
        <v>4199</v>
      </c>
      <c r="M1294" s="13">
        <v>1241</v>
      </c>
    </row>
    <row r="1295" spans="1:13" hidden="1">
      <c r="A1295">
        <v>6312</v>
      </c>
      <c r="B1295">
        <v>47</v>
      </c>
      <c r="C1295" t="s">
        <v>1288</v>
      </c>
      <c r="D1295">
        <v>4788</v>
      </c>
      <c r="E1295" t="s">
        <v>1316</v>
      </c>
      <c r="F1295">
        <v>0</v>
      </c>
      <c r="G1295" t="s">
        <v>42</v>
      </c>
      <c r="H1295">
        <v>0</v>
      </c>
      <c r="I1295" t="s">
        <v>42</v>
      </c>
      <c r="J1295" s="13">
        <v>4379</v>
      </c>
      <c r="K1295" s="13">
        <v>4605</v>
      </c>
      <c r="L1295" s="14">
        <v>8984</v>
      </c>
      <c r="M1295" s="13">
        <v>3026</v>
      </c>
    </row>
    <row r="1296" spans="1:13" hidden="1">
      <c r="A1296">
        <v>6312</v>
      </c>
      <c r="B1296">
        <v>47</v>
      </c>
      <c r="C1296" t="s">
        <v>1288</v>
      </c>
      <c r="D1296">
        <v>4789</v>
      </c>
      <c r="E1296" t="s">
        <v>1317</v>
      </c>
      <c r="F1296">
        <v>0</v>
      </c>
      <c r="G1296" t="s">
        <v>42</v>
      </c>
      <c r="H1296">
        <v>0</v>
      </c>
      <c r="I1296" t="s">
        <v>42</v>
      </c>
      <c r="J1296" s="13">
        <v>1714</v>
      </c>
      <c r="K1296" s="13">
        <v>1846</v>
      </c>
      <c r="L1296" s="14">
        <v>3560</v>
      </c>
      <c r="M1296" s="13">
        <v>1480</v>
      </c>
    </row>
    <row r="1297" spans="1:13" hidden="1">
      <c r="A1297">
        <v>6312</v>
      </c>
      <c r="B1297">
        <v>47</v>
      </c>
      <c r="C1297" t="s">
        <v>1288</v>
      </c>
      <c r="D1297">
        <v>4790</v>
      </c>
      <c r="E1297" t="s">
        <v>1318</v>
      </c>
      <c r="F1297">
        <v>0</v>
      </c>
      <c r="G1297" t="s">
        <v>42</v>
      </c>
      <c r="H1297">
        <v>0</v>
      </c>
      <c r="I1297" t="s">
        <v>42</v>
      </c>
      <c r="J1297" s="13">
        <v>3598</v>
      </c>
      <c r="K1297" s="13">
        <v>3716</v>
      </c>
      <c r="L1297" s="14">
        <v>7314</v>
      </c>
      <c r="M1297" s="13">
        <v>2274</v>
      </c>
    </row>
    <row r="1298" spans="1:13" hidden="1">
      <c r="A1298">
        <v>6312</v>
      </c>
      <c r="B1298">
        <v>47</v>
      </c>
      <c r="C1298" t="s">
        <v>1288</v>
      </c>
      <c r="D1298">
        <v>4791</v>
      </c>
      <c r="E1298" t="s">
        <v>1319</v>
      </c>
      <c r="F1298">
        <v>0</v>
      </c>
      <c r="G1298" t="s">
        <v>42</v>
      </c>
      <c r="H1298">
        <v>0</v>
      </c>
      <c r="I1298" t="s">
        <v>42</v>
      </c>
      <c r="J1298" s="13">
        <v>2773</v>
      </c>
      <c r="K1298" s="13">
        <v>3091</v>
      </c>
      <c r="L1298" s="14">
        <v>5864</v>
      </c>
      <c r="M1298" s="13">
        <v>2370</v>
      </c>
    </row>
    <row r="1299" spans="1:13" hidden="1">
      <c r="A1299">
        <v>6312</v>
      </c>
      <c r="B1299">
        <v>47</v>
      </c>
      <c r="C1299" t="s">
        <v>1288</v>
      </c>
      <c r="D1299">
        <v>4792</v>
      </c>
      <c r="E1299" t="s">
        <v>1320</v>
      </c>
      <c r="F1299">
        <v>0</v>
      </c>
      <c r="G1299" t="s">
        <v>42</v>
      </c>
      <c r="H1299">
        <v>0</v>
      </c>
      <c r="I1299" t="s">
        <v>42</v>
      </c>
      <c r="J1299" s="13">
        <v>1396</v>
      </c>
      <c r="K1299" s="13">
        <v>1462</v>
      </c>
      <c r="L1299" s="14">
        <v>2858</v>
      </c>
      <c r="M1299" s="13">
        <v>1335</v>
      </c>
    </row>
    <row r="1300" spans="1:13" hidden="1">
      <c r="A1300">
        <v>6312</v>
      </c>
      <c r="B1300">
        <v>47</v>
      </c>
      <c r="C1300" t="s">
        <v>1288</v>
      </c>
      <c r="D1300">
        <v>4793</v>
      </c>
      <c r="E1300" t="s">
        <v>1321</v>
      </c>
      <c r="F1300">
        <v>0</v>
      </c>
      <c r="G1300" t="s">
        <v>42</v>
      </c>
      <c r="H1300">
        <v>0</v>
      </c>
      <c r="I1300" t="s">
        <v>42</v>
      </c>
      <c r="J1300" s="13">
        <v>3194</v>
      </c>
      <c r="K1300" s="13">
        <v>3280</v>
      </c>
      <c r="L1300" s="14">
        <v>6474</v>
      </c>
      <c r="M1300" s="13">
        <v>3935</v>
      </c>
    </row>
    <row r="1301" spans="1:13" hidden="1">
      <c r="A1301">
        <v>6312</v>
      </c>
      <c r="B1301">
        <v>47</v>
      </c>
      <c r="C1301" t="s">
        <v>1288</v>
      </c>
      <c r="D1301">
        <v>4794</v>
      </c>
      <c r="E1301" t="s">
        <v>1322</v>
      </c>
      <c r="F1301">
        <v>0</v>
      </c>
      <c r="G1301" t="s">
        <v>42</v>
      </c>
      <c r="H1301">
        <v>0</v>
      </c>
      <c r="I1301" t="s">
        <v>42</v>
      </c>
      <c r="J1301" s="13">
        <v>1147</v>
      </c>
      <c r="K1301" s="13">
        <v>1286</v>
      </c>
      <c r="L1301" s="14">
        <v>2433</v>
      </c>
      <c r="M1301" s="13">
        <v>1448</v>
      </c>
    </row>
    <row r="1302" spans="1:13" hidden="1">
      <c r="A1302">
        <v>6312</v>
      </c>
      <c r="B1302">
        <v>47</v>
      </c>
      <c r="C1302" t="s">
        <v>1288</v>
      </c>
      <c r="D1302">
        <v>4795</v>
      </c>
      <c r="E1302" t="s">
        <v>1323</v>
      </c>
      <c r="F1302">
        <v>0</v>
      </c>
      <c r="G1302" t="s">
        <v>42</v>
      </c>
      <c r="H1302">
        <v>0</v>
      </c>
      <c r="I1302" t="s">
        <v>42</v>
      </c>
      <c r="J1302" s="13">
        <v>2480</v>
      </c>
      <c r="K1302" s="13">
        <v>2643</v>
      </c>
      <c r="L1302" s="14">
        <v>5123</v>
      </c>
      <c r="M1302" s="13">
        <v>1845</v>
      </c>
    </row>
    <row r="1303" spans="1:13" hidden="1">
      <c r="A1303">
        <v>6312</v>
      </c>
      <c r="B1303">
        <v>47</v>
      </c>
      <c r="C1303" t="s">
        <v>1288</v>
      </c>
      <c r="D1303">
        <v>4796</v>
      </c>
      <c r="E1303" t="s">
        <v>1324</v>
      </c>
      <c r="F1303">
        <v>0</v>
      </c>
      <c r="G1303" t="s">
        <v>42</v>
      </c>
      <c r="H1303">
        <v>0</v>
      </c>
      <c r="I1303" t="s">
        <v>42</v>
      </c>
      <c r="J1303" s="13">
        <v>1968</v>
      </c>
      <c r="K1303" s="13">
        <v>2097</v>
      </c>
      <c r="L1303" s="14">
        <v>4065</v>
      </c>
      <c r="M1303" s="13">
        <v>1689</v>
      </c>
    </row>
    <row r="1304" spans="1:13" hidden="1">
      <c r="A1304">
        <v>6312</v>
      </c>
      <c r="B1304">
        <v>47</v>
      </c>
      <c r="C1304" t="s">
        <v>1288</v>
      </c>
      <c r="D1304">
        <v>4797</v>
      </c>
      <c r="E1304" t="s">
        <v>1325</v>
      </c>
      <c r="F1304">
        <v>0</v>
      </c>
      <c r="G1304" t="s">
        <v>42</v>
      </c>
      <c r="H1304">
        <v>0</v>
      </c>
      <c r="I1304" t="s">
        <v>42</v>
      </c>
      <c r="J1304" s="13">
        <v>3230</v>
      </c>
      <c r="K1304" s="13">
        <v>3484</v>
      </c>
      <c r="L1304" s="14">
        <v>6714</v>
      </c>
      <c r="M1304" s="13">
        <v>2323</v>
      </c>
    </row>
    <row r="1305" spans="1:13" hidden="1">
      <c r="A1305">
        <v>6312</v>
      </c>
      <c r="B1305">
        <v>47</v>
      </c>
      <c r="C1305" t="s">
        <v>1288</v>
      </c>
      <c r="D1305">
        <v>4798</v>
      </c>
      <c r="E1305" t="s">
        <v>1326</v>
      </c>
      <c r="F1305">
        <v>0</v>
      </c>
      <c r="G1305" t="s">
        <v>42</v>
      </c>
      <c r="H1305">
        <v>0</v>
      </c>
      <c r="I1305" t="s">
        <v>42</v>
      </c>
      <c r="J1305" s="13">
        <v>2817</v>
      </c>
      <c r="K1305" s="13">
        <v>3130</v>
      </c>
      <c r="L1305" s="14">
        <v>5947</v>
      </c>
      <c r="M1305" s="13">
        <v>2258</v>
      </c>
    </row>
    <row r="1306" spans="1:13" hidden="1">
      <c r="A1306">
        <v>6312</v>
      </c>
      <c r="B1306">
        <v>47</v>
      </c>
      <c r="C1306" t="s">
        <v>1288</v>
      </c>
      <c r="D1306">
        <v>4799</v>
      </c>
      <c r="E1306" t="s">
        <v>1327</v>
      </c>
      <c r="F1306">
        <v>0</v>
      </c>
      <c r="G1306" t="s">
        <v>42</v>
      </c>
      <c r="H1306">
        <v>0</v>
      </c>
      <c r="I1306" t="s">
        <v>42</v>
      </c>
      <c r="J1306" s="13">
        <v>25052</v>
      </c>
      <c r="K1306" s="13">
        <v>26279</v>
      </c>
      <c r="L1306" s="14">
        <v>51331</v>
      </c>
      <c r="M1306" s="13">
        <v>28316</v>
      </c>
    </row>
    <row r="1307" spans="1:13" hidden="1">
      <c r="A1307">
        <v>6312</v>
      </c>
      <c r="B1307">
        <v>48</v>
      </c>
      <c r="C1307" t="s">
        <v>1328</v>
      </c>
      <c r="D1307">
        <v>0</v>
      </c>
      <c r="E1307" t="s">
        <v>42</v>
      </c>
      <c r="F1307">
        <v>0</v>
      </c>
      <c r="G1307" t="s">
        <v>42</v>
      </c>
      <c r="H1307">
        <v>0</v>
      </c>
      <c r="I1307" t="s">
        <v>42</v>
      </c>
      <c r="J1307" s="13">
        <v>357594</v>
      </c>
      <c r="K1307" s="13">
        <v>359607</v>
      </c>
      <c r="L1307" s="14">
        <v>717201</v>
      </c>
      <c r="M1307" s="13">
        <v>231315</v>
      </c>
    </row>
    <row r="1308" spans="1:13" hidden="1">
      <c r="A1308">
        <v>6312</v>
      </c>
      <c r="B1308">
        <v>48</v>
      </c>
      <c r="C1308" t="s">
        <v>1328</v>
      </c>
      <c r="D1308">
        <v>4801</v>
      </c>
      <c r="E1308" t="s">
        <v>1329</v>
      </c>
      <c r="F1308">
        <v>0</v>
      </c>
      <c r="G1308" t="s">
        <v>42</v>
      </c>
      <c r="H1308">
        <v>0</v>
      </c>
      <c r="I1308" t="s">
        <v>42</v>
      </c>
      <c r="J1308" s="13">
        <v>59490</v>
      </c>
      <c r="K1308" s="13">
        <v>58543</v>
      </c>
      <c r="L1308" s="14">
        <v>118033</v>
      </c>
      <c r="M1308" s="13">
        <v>35688</v>
      </c>
    </row>
    <row r="1309" spans="1:13" hidden="1">
      <c r="A1309">
        <v>6312</v>
      </c>
      <c r="B1309">
        <v>48</v>
      </c>
      <c r="C1309" t="s">
        <v>1328</v>
      </c>
      <c r="D1309">
        <v>4802</v>
      </c>
      <c r="E1309" t="s">
        <v>1330</v>
      </c>
      <c r="F1309">
        <v>0</v>
      </c>
      <c r="G1309" t="s">
        <v>42</v>
      </c>
      <c r="H1309">
        <v>0</v>
      </c>
      <c r="I1309" t="s">
        <v>42</v>
      </c>
      <c r="J1309" s="13">
        <v>25368</v>
      </c>
      <c r="K1309" s="13">
        <v>25097</v>
      </c>
      <c r="L1309" s="14">
        <v>50465</v>
      </c>
      <c r="M1309" s="13">
        <v>16217</v>
      </c>
    </row>
    <row r="1310" spans="1:13" hidden="1">
      <c r="A1310">
        <v>6312</v>
      </c>
      <c r="B1310">
        <v>48</v>
      </c>
      <c r="C1310" t="s">
        <v>1328</v>
      </c>
      <c r="D1310">
        <v>4803</v>
      </c>
      <c r="E1310" t="s">
        <v>1331</v>
      </c>
      <c r="F1310">
        <v>0</v>
      </c>
      <c r="G1310" t="s">
        <v>42</v>
      </c>
      <c r="H1310">
        <v>0</v>
      </c>
      <c r="I1310" t="s">
        <v>42</v>
      </c>
      <c r="J1310" s="13">
        <v>27535</v>
      </c>
      <c r="K1310" s="13">
        <v>27229</v>
      </c>
      <c r="L1310" s="14">
        <v>54764</v>
      </c>
      <c r="M1310" s="13">
        <v>15669</v>
      </c>
    </row>
    <row r="1311" spans="1:13" hidden="1">
      <c r="A1311">
        <v>6312</v>
      </c>
      <c r="B1311">
        <v>48</v>
      </c>
      <c r="C1311" t="s">
        <v>1328</v>
      </c>
      <c r="D1311">
        <v>4804</v>
      </c>
      <c r="E1311" t="s">
        <v>1332</v>
      </c>
      <c r="F1311">
        <v>0</v>
      </c>
      <c r="G1311" t="s">
        <v>42</v>
      </c>
      <c r="H1311">
        <v>0</v>
      </c>
      <c r="I1311" t="s">
        <v>42</v>
      </c>
      <c r="J1311" s="13">
        <v>13399</v>
      </c>
      <c r="K1311" s="13">
        <v>13122</v>
      </c>
      <c r="L1311" s="14">
        <v>26521</v>
      </c>
      <c r="M1311" s="13">
        <v>7999</v>
      </c>
    </row>
    <row r="1312" spans="1:13" hidden="1">
      <c r="A1312">
        <v>6312</v>
      </c>
      <c r="B1312">
        <v>48</v>
      </c>
      <c r="C1312" t="s">
        <v>1328</v>
      </c>
      <c r="D1312">
        <v>4805</v>
      </c>
      <c r="E1312" t="s">
        <v>1333</v>
      </c>
      <c r="F1312">
        <v>0</v>
      </c>
      <c r="G1312" t="s">
        <v>42</v>
      </c>
      <c r="H1312">
        <v>0</v>
      </c>
      <c r="I1312" t="s">
        <v>42</v>
      </c>
      <c r="J1312" s="13">
        <v>35912</v>
      </c>
      <c r="K1312" s="13">
        <v>36373</v>
      </c>
      <c r="L1312" s="14">
        <v>72285</v>
      </c>
      <c r="M1312" s="13">
        <v>21867</v>
      </c>
    </row>
    <row r="1313" spans="1:13" hidden="1">
      <c r="A1313">
        <v>6312</v>
      </c>
      <c r="B1313">
        <v>48</v>
      </c>
      <c r="C1313" t="s">
        <v>1328</v>
      </c>
      <c r="D1313">
        <v>4806</v>
      </c>
      <c r="E1313" t="s">
        <v>1334</v>
      </c>
      <c r="F1313">
        <v>0</v>
      </c>
      <c r="G1313" t="s">
        <v>42</v>
      </c>
      <c r="H1313">
        <v>0</v>
      </c>
      <c r="I1313" t="s">
        <v>42</v>
      </c>
      <c r="J1313" s="13">
        <v>20826</v>
      </c>
      <c r="K1313" s="13">
        <v>20671</v>
      </c>
      <c r="L1313" s="14">
        <v>41497</v>
      </c>
      <c r="M1313" s="13">
        <v>12812</v>
      </c>
    </row>
    <row r="1314" spans="1:13" hidden="1">
      <c r="A1314">
        <v>6312</v>
      </c>
      <c r="B1314">
        <v>48</v>
      </c>
      <c r="C1314" t="s">
        <v>1328</v>
      </c>
      <c r="D1314">
        <v>4807</v>
      </c>
      <c r="E1314" t="s">
        <v>1335</v>
      </c>
      <c r="F1314">
        <v>0</v>
      </c>
      <c r="G1314" t="s">
        <v>42</v>
      </c>
      <c r="H1314">
        <v>0</v>
      </c>
      <c r="I1314" t="s">
        <v>42</v>
      </c>
      <c r="J1314" s="13">
        <v>35934</v>
      </c>
      <c r="K1314" s="13">
        <v>36418</v>
      </c>
      <c r="L1314" s="14">
        <v>72352</v>
      </c>
      <c r="M1314" s="13">
        <v>21390</v>
      </c>
    </row>
    <row r="1315" spans="1:13" hidden="1">
      <c r="A1315">
        <v>6312</v>
      </c>
      <c r="B1315">
        <v>48</v>
      </c>
      <c r="C1315" t="s">
        <v>1328</v>
      </c>
      <c r="D1315">
        <v>4808</v>
      </c>
      <c r="E1315" t="s">
        <v>1336</v>
      </c>
      <c r="F1315">
        <v>0</v>
      </c>
      <c r="G1315" t="s">
        <v>42</v>
      </c>
      <c r="H1315">
        <v>0</v>
      </c>
      <c r="I1315" t="s">
        <v>42</v>
      </c>
      <c r="J1315" s="13">
        <v>32152</v>
      </c>
      <c r="K1315" s="13">
        <v>32376</v>
      </c>
      <c r="L1315" s="14">
        <v>64528</v>
      </c>
      <c r="M1315" s="13">
        <v>19186</v>
      </c>
    </row>
    <row r="1316" spans="1:13" hidden="1">
      <c r="A1316">
        <v>6312</v>
      </c>
      <c r="B1316">
        <v>48</v>
      </c>
      <c r="C1316" t="s">
        <v>1328</v>
      </c>
      <c r="D1316">
        <v>4809</v>
      </c>
      <c r="E1316" t="s">
        <v>1337</v>
      </c>
      <c r="F1316">
        <v>0</v>
      </c>
      <c r="G1316" t="s">
        <v>42</v>
      </c>
      <c r="H1316">
        <v>0</v>
      </c>
      <c r="I1316" t="s">
        <v>42</v>
      </c>
      <c r="J1316" s="13">
        <v>19935</v>
      </c>
      <c r="K1316" s="13">
        <v>19950</v>
      </c>
      <c r="L1316" s="14">
        <v>39885</v>
      </c>
      <c r="M1316" s="13">
        <v>12958</v>
      </c>
    </row>
    <row r="1317" spans="1:13" hidden="1">
      <c r="A1317">
        <v>6312</v>
      </c>
      <c r="B1317">
        <v>48</v>
      </c>
      <c r="C1317" t="s">
        <v>1328</v>
      </c>
      <c r="D1317">
        <v>4810</v>
      </c>
      <c r="E1317" t="s">
        <v>1338</v>
      </c>
      <c r="F1317">
        <v>0</v>
      </c>
      <c r="G1317" t="s">
        <v>42</v>
      </c>
      <c r="H1317">
        <v>0</v>
      </c>
      <c r="I1317" t="s">
        <v>42</v>
      </c>
      <c r="J1317" s="13">
        <v>26248</v>
      </c>
      <c r="K1317" s="13">
        <v>26302</v>
      </c>
      <c r="L1317" s="14">
        <v>52550</v>
      </c>
      <c r="M1317" s="13">
        <v>16797</v>
      </c>
    </row>
    <row r="1318" spans="1:13" hidden="1">
      <c r="A1318">
        <v>6312</v>
      </c>
      <c r="B1318">
        <v>48</v>
      </c>
      <c r="C1318" t="s">
        <v>1328</v>
      </c>
      <c r="D1318">
        <v>4811</v>
      </c>
      <c r="E1318" t="s">
        <v>1339</v>
      </c>
      <c r="F1318">
        <v>0</v>
      </c>
      <c r="G1318" t="s">
        <v>42</v>
      </c>
      <c r="H1318">
        <v>0</v>
      </c>
      <c r="I1318" t="s">
        <v>42</v>
      </c>
      <c r="J1318" s="13">
        <v>11879</v>
      </c>
      <c r="K1318" s="13">
        <v>11738</v>
      </c>
      <c r="L1318" s="14">
        <v>23617</v>
      </c>
      <c r="M1318" s="13">
        <v>7390</v>
      </c>
    </row>
    <row r="1319" spans="1:13" hidden="1">
      <c r="A1319">
        <v>6312</v>
      </c>
      <c r="B1319">
        <v>48</v>
      </c>
      <c r="C1319" t="s">
        <v>1328</v>
      </c>
      <c r="D1319">
        <v>4812</v>
      </c>
      <c r="E1319" t="s">
        <v>1340</v>
      </c>
      <c r="F1319">
        <v>0</v>
      </c>
      <c r="G1319" t="s">
        <v>42</v>
      </c>
      <c r="H1319">
        <v>0</v>
      </c>
      <c r="I1319" t="s">
        <v>42</v>
      </c>
      <c r="J1319" s="13">
        <v>7796</v>
      </c>
      <c r="K1319" s="13">
        <v>7693</v>
      </c>
      <c r="L1319" s="14">
        <v>15489</v>
      </c>
      <c r="M1319" s="13">
        <v>4682</v>
      </c>
    </row>
    <row r="1320" spans="1:13" hidden="1">
      <c r="A1320">
        <v>6312</v>
      </c>
      <c r="B1320">
        <v>48</v>
      </c>
      <c r="C1320" t="s">
        <v>1328</v>
      </c>
      <c r="D1320">
        <v>4890</v>
      </c>
      <c r="E1320" t="s">
        <v>1341</v>
      </c>
      <c r="F1320">
        <v>0</v>
      </c>
      <c r="G1320" t="s">
        <v>42</v>
      </c>
      <c r="H1320">
        <v>0</v>
      </c>
      <c r="I1320" t="s">
        <v>42</v>
      </c>
      <c r="J1320" s="13">
        <v>1909</v>
      </c>
      <c r="K1320" s="13">
        <v>2020</v>
      </c>
      <c r="L1320" s="14">
        <v>3929</v>
      </c>
      <c r="M1320" s="13">
        <v>1566</v>
      </c>
    </row>
    <row r="1321" spans="1:13" hidden="1">
      <c r="A1321">
        <v>6312</v>
      </c>
      <c r="B1321">
        <v>48</v>
      </c>
      <c r="C1321" t="s">
        <v>1328</v>
      </c>
      <c r="D1321">
        <v>4891</v>
      </c>
      <c r="E1321" t="s">
        <v>1342</v>
      </c>
      <c r="F1321">
        <v>0</v>
      </c>
      <c r="G1321" t="s">
        <v>42</v>
      </c>
      <c r="H1321">
        <v>0</v>
      </c>
      <c r="I1321" t="s">
        <v>42</v>
      </c>
      <c r="J1321" s="13">
        <v>2688</v>
      </c>
      <c r="K1321" s="13">
        <v>2681</v>
      </c>
      <c r="L1321" s="14">
        <v>5369</v>
      </c>
      <c r="M1321" s="13">
        <v>1820</v>
      </c>
    </row>
    <row r="1322" spans="1:13" hidden="1">
      <c r="A1322">
        <v>6312</v>
      </c>
      <c r="B1322">
        <v>48</v>
      </c>
      <c r="C1322" t="s">
        <v>1328</v>
      </c>
      <c r="D1322">
        <v>4892</v>
      </c>
      <c r="E1322" t="s">
        <v>1343</v>
      </c>
      <c r="F1322">
        <v>0</v>
      </c>
      <c r="G1322" t="s">
        <v>42</v>
      </c>
      <c r="H1322">
        <v>0</v>
      </c>
      <c r="I1322" t="s">
        <v>42</v>
      </c>
      <c r="J1322" s="13">
        <v>6019</v>
      </c>
      <c r="K1322" s="13">
        <v>6174</v>
      </c>
      <c r="L1322" s="14">
        <v>12193</v>
      </c>
      <c r="M1322" s="13">
        <v>4195</v>
      </c>
    </row>
    <row r="1323" spans="1:13" hidden="1">
      <c r="A1323">
        <v>6312</v>
      </c>
      <c r="B1323">
        <v>48</v>
      </c>
      <c r="C1323" t="s">
        <v>1328</v>
      </c>
      <c r="D1323">
        <v>4893</v>
      </c>
      <c r="E1323" t="s">
        <v>1344</v>
      </c>
      <c r="F1323">
        <v>0</v>
      </c>
      <c r="G1323" t="s">
        <v>42</v>
      </c>
      <c r="H1323">
        <v>0</v>
      </c>
      <c r="I1323" t="s">
        <v>42</v>
      </c>
      <c r="J1323" s="13">
        <v>2473</v>
      </c>
      <c r="K1323" s="13">
        <v>2588</v>
      </c>
      <c r="L1323" s="14">
        <v>5061</v>
      </c>
      <c r="M1323" s="13">
        <v>2477</v>
      </c>
    </row>
    <row r="1324" spans="1:13" hidden="1">
      <c r="A1324">
        <v>6312</v>
      </c>
      <c r="B1324">
        <v>48</v>
      </c>
      <c r="C1324" t="s">
        <v>1328</v>
      </c>
      <c r="D1324">
        <v>4894</v>
      </c>
      <c r="E1324" t="s">
        <v>1345</v>
      </c>
      <c r="F1324">
        <v>0</v>
      </c>
      <c r="G1324" t="s">
        <v>42</v>
      </c>
      <c r="H1324">
        <v>0</v>
      </c>
      <c r="I1324" t="s">
        <v>42</v>
      </c>
      <c r="J1324" s="13">
        <v>2064</v>
      </c>
      <c r="K1324" s="13">
        <v>2320</v>
      </c>
      <c r="L1324" s="14">
        <v>4384</v>
      </c>
      <c r="M1324" s="13">
        <v>2327</v>
      </c>
    </row>
    <row r="1325" spans="1:13" hidden="1">
      <c r="A1325">
        <v>6312</v>
      </c>
      <c r="B1325">
        <v>48</v>
      </c>
      <c r="C1325" t="s">
        <v>1328</v>
      </c>
      <c r="D1325">
        <v>4895</v>
      </c>
      <c r="E1325" t="s">
        <v>1346</v>
      </c>
      <c r="F1325">
        <v>0</v>
      </c>
      <c r="G1325" t="s">
        <v>42</v>
      </c>
      <c r="H1325">
        <v>0</v>
      </c>
      <c r="I1325" t="s">
        <v>42</v>
      </c>
      <c r="J1325" s="13">
        <v>2117</v>
      </c>
      <c r="K1325" s="13">
        <v>2386</v>
      </c>
      <c r="L1325" s="14">
        <v>4503</v>
      </c>
      <c r="M1325" s="13">
        <v>1691</v>
      </c>
    </row>
    <row r="1326" spans="1:13" hidden="1">
      <c r="A1326">
        <v>6312</v>
      </c>
      <c r="B1326">
        <v>48</v>
      </c>
      <c r="C1326" t="s">
        <v>1328</v>
      </c>
      <c r="D1326">
        <v>4896</v>
      </c>
      <c r="E1326" t="s">
        <v>1347</v>
      </c>
      <c r="F1326">
        <v>0</v>
      </c>
      <c r="G1326" t="s">
        <v>42</v>
      </c>
      <c r="H1326">
        <v>0</v>
      </c>
      <c r="I1326" t="s">
        <v>42</v>
      </c>
      <c r="J1326" s="13">
        <v>4874</v>
      </c>
      <c r="K1326" s="13">
        <v>5157</v>
      </c>
      <c r="L1326" s="14">
        <v>10031</v>
      </c>
      <c r="M1326" s="13">
        <v>4113</v>
      </c>
    </row>
    <row r="1327" spans="1:13" hidden="1">
      <c r="A1327">
        <v>6312</v>
      </c>
      <c r="B1327">
        <v>48</v>
      </c>
      <c r="C1327" t="s">
        <v>1328</v>
      </c>
      <c r="D1327">
        <v>4897</v>
      </c>
      <c r="E1327" t="s">
        <v>1348</v>
      </c>
      <c r="F1327">
        <v>0</v>
      </c>
      <c r="G1327" t="s">
        <v>42</v>
      </c>
      <c r="H1327">
        <v>0</v>
      </c>
      <c r="I1327" t="s">
        <v>42</v>
      </c>
      <c r="J1327" s="13">
        <v>4345</v>
      </c>
      <c r="K1327" s="13">
        <v>4468</v>
      </c>
      <c r="L1327" s="14">
        <v>8813</v>
      </c>
      <c r="M1327" s="13">
        <v>3567</v>
      </c>
    </row>
    <row r="1328" spans="1:13" hidden="1">
      <c r="A1328">
        <v>6312</v>
      </c>
      <c r="B1328">
        <v>48</v>
      </c>
      <c r="C1328" t="s">
        <v>1328</v>
      </c>
      <c r="D1328">
        <v>4898</v>
      </c>
      <c r="E1328" t="s">
        <v>1349</v>
      </c>
      <c r="F1328">
        <v>0</v>
      </c>
      <c r="G1328" t="s">
        <v>42</v>
      </c>
      <c r="H1328">
        <v>0</v>
      </c>
      <c r="I1328" t="s">
        <v>42</v>
      </c>
      <c r="J1328" s="13">
        <v>2341</v>
      </c>
      <c r="K1328" s="13">
        <v>2498</v>
      </c>
      <c r="L1328" s="14">
        <v>4839</v>
      </c>
      <c r="M1328" s="13">
        <v>1947</v>
      </c>
    </row>
    <row r="1329" spans="1:13" hidden="1">
      <c r="A1329">
        <v>6312</v>
      </c>
      <c r="B1329">
        <v>48</v>
      </c>
      <c r="C1329" t="s">
        <v>1328</v>
      </c>
      <c r="D1329">
        <v>4899</v>
      </c>
      <c r="E1329" t="s">
        <v>1350</v>
      </c>
      <c r="F1329">
        <v>0</v>
      </c>
      <c r="G1329" t="s">
        <v>42</v>
      </c>
      <c r="H1329">
        <v>0</v>
      </c>
      <c r="I1329" t="s">
        <v>42</v>
      </c>
      <c r="J1329" s="13">
        <v>12290</v>
      </c>
      <c r="K1329" s="13">
        <v>13803</v>
      </c>
      <c r="L1329" s="14">
        <v>26093</v>
      </c>
      <c r="M1329" s="13">
        <v>14957</v>
      </c>
    </row>
    <row r="1330" spans="1:13" hidden="1">
      <c r="A1330">
        <v>6312</v>
      </c>
      <c r="B1330">
        <v>49</v>
      </c>
      <c r="C1330" t="s">
        <v>1351</v>
      </c>
      <c r="D1330">
        <v>0</v>
      </c>
      <c r="E1330" t="s">
        <v>42</v>
      </c>
      <c r="F1330">
        <v>0</v>
      </c>
      <c r="G1330" t="s">
        <v>42</v>
      </c>
      <c r="H1330">
        <v>0</v>
      </c>
      <c r="I1330" t="s">
        <v>42</v>
      </c>
      <c r="J1330" s="13">
        <v>175367</v>
      </c>
      <c r="K1330" s="13">
        <v>175544</v>
      </c>
      <c r="L1330" s="14">
        <v>350911</v>
      </c>
      <c r="M1330" s="13">
        <v>117741</v>
      </c>
    </row>
    <row r="1331" spans="1:13" hidden="1">
      <c r="A1331">
        <v>6312</v>
      </c>
      <c r="B1331">
        <v>49</v>
      </c>
      <c r="C1331" t="s">
        <v>1351</v>
      </c>
      <c r="D1331">
        <v>4901</v>
      </c>
      <c r="E1331" t="s">
        <v>1352</v>
      </c>
      <c r="F1331">
        <v>0</v>
      </c>
      <c r="G1331" t="s">
        <v>42</v>
      </c>
      <c r="H1331">
        <v>0</v>
      </c>
      <c r="I1331" t="s">
        <v>42</v>
      </c>
      <c r="J1331" s="13">
        <v>40076</v>
      </c>
      <c r="K1331" s="13">
        <v>39598</v>
      </c>
      <c r="L1331" s="14">
        <v>79674</v>
      </c>
      <c r="M1331" s="13">
        <v>26572</v>
      </c>
    </row>
    <row r="1332" spans="1:13" hidden="1">
      <c r="A1332">
        <v>6312</v>
      </c>
      <c r="B1332">
        <v>49</v>
      </c>
      <c r="C1332" t="s">
        <v>1351</v>
      </c>
      <c r="D1332">
        <v>4902</v>
      </c>
      <c r="E1332" t="s">
        <v>1353</v>
      </c>
      <c r="F1332">
        <v>0</v>
      </c>
      <c r="G1332" t="s">
        <v>42</v>
      </c>
      <c r="H1332">
        <v>0</v>
      </c>
      <c r="I1332" t="s">
        <v>42</v>
      </c>
      <c r="J1332" s="13">
        <v>17053</v>
      </c>
      <c r="K1332" s="13">
        <v>17026</v>
      </c>
      <c r="L1332" s="14">
        <v>34079</v>
      </c>
      <c r="M1332" s="13">
        <v>10013</v>
      </c>
    </row>
    <row r="1333" spans="1:13" hidden="1">
      <c r="A1333">
        <v>6312</v>
      </c>
      <c r="B1333">
        <v>49</v>
      </c>
      <c r="C1333" t="s">
        <v>1351</v>
      </c>
      <c r="D1333">
        <v>4903</v>
      </c>
      <c r="E1333" t="s">
        <v>1354</v>
      </c>
      <c r="F1333">
        <v>0</v>
      </c>
      <c r="G1333" t="s">
        <v>42</v>
      </c>
      <c r="H1333">
        <v>0</v>
      </c>
      <c r="I1333" t="s">
        <v>42</v>
      </c>
      <c r="J1333" s="13">
        <v>19479</v>
      </c>
      <c r="K1333" s="13">
        <v>19297</v>
      </c>
      <c r="L1333" s="14">
        <v>38776</v>
      </c>
      <c r="M1333" s="13">
        <v>11507</v>
      </c>
    </row>
    <row r="1334" spans="1:13" hidden="1">
      <c r="A1334">
        <v>6312</v>
      </c>
      <c r="B1334">
        <v>49</v>
      </c>
      <c r="C1334" t="s">
        <v>1351</v>
      </c>
      <c r="D1334">
        <v>4904</v>
      </c>
      <c r="E1334" t="s">
        <v>1355</v>
      </c>
      <c r="F1334">
        <v>0</v>
      </c>
      <c r="G1334" t="s">
        <v>42</v>
      </c>
      <c r="H1334">
        <v>0</v>
      </c>
      <c r="I1334" t="s">
        <v>42</v>
      </c>
      <c r="J1334" s="13">
        <v>19603</v>
      </c>
      <c r="K1334" s="13">
        <v>19327</v>
      </c>
      <c r="L1334" s="14">
        <v>38930</v>
      </c>
      <c r="M1334" s="13">
        <v>12102</v>
      </c>
    </row>
    <row r="1335" spans="1:13" hidden="1">
      <c r="A1335">
        <v>6312</v>
      </c>
      <c r="B1335">
        <v>49</v>
      </c>
      <c r="C1335" t="s">
        <v>1351</v>
      </c>
      <c r="D1335">
        <v>4905</v>
      </c>
      <c r="E1335" t="s">
        <v>1356</v>
      </c>
      <c r="F1335">
        <v>0</v>
      </c>
      <c r="G1335" t="s">
        <v>42</v>
      </c>
      <c r="H1335">
        <v>0</v>
      </c>
      <c r="I1335" t="s">
        <v>42</v>
      </c>
      <c r="J1335" s="13">
        <v>22294</v>
      </c>
      <c r="K1335" s="13">
        <v>22341</v>
      </c>
      <c r="L1335" s="14">
        <v>44635</v>
      </c>
      <c r="M1335" s="13">
        <v>14350</v>
      </c>
    </row>
    <row r="1336" spans="1:13" hidden="1">
      <c r="A1336">
        <v>6312</v>
      </c>
      <c r="B1336">
        <v>49</v>
      </c>
      <c r="C1336" t="s">
        <v>1351</v>
      </c>
      <c r="D1336">
        <v>4906</v>
      </c>
      <c r="E1336" t="s">
        <v>1357</v>
      </c>
      <c r="F1336">
        <v>0</v>
      </c>
      <c r="G1336" t="s">
        <v>42</v>
      </c>
      <c r="H1336">
        <v>0</v>
      </c>
      <c r="I1336" t="s">
        <v>42</v>
      </c>
      <c r="J1336" s="13">
        <v>9903</v>
      </c>
      <c r="K1336" s="13">
        <v>9856</v>
      </c>
      <c r="L1336" s="14">
        <v>19759</v>
      </c>
      <c r="M1336" s="13">
        <v>6166</v>
      </c>
    </row>
    <row r="1337" spans="1:13" hidden="1">
      <c r="A1337">
        <v>6312</v>
      </c>
      <c r="B1337">
        <v>49</v>
      </c>
      <c r="C1337" t="s">
        <v>1351</v>
      </c>
      <c r="D1337">
        <v>4907</v>
      </c>
      <c r="E1337" t="s">
        <v>1358</v>
      </c>
      <c r="F1337">
        <v>0</v>
      </c>
      <c r="G1337" t="s">
        <v>42</v>
      </c>
      <c r="H1337">
        <v>0</v>
      </c>
      <c r="I1337" t="s">
        <v>42</v>
      </c>
      <c r="J1337" s="13">
        <v>10369</v>
      </c>
      <c r="K1337" s="13">
        <v>10424</v>
      </c>
      <c r="L1337" s="14">
        <v>20793</v>
      </c>
      <c r="M1337" s="13">
        <v>7137</v>
      </c>
    </row>
    <row r="1338" spans="1:13" hidden="1">
      <c r="A1338">
        <v>6312</v>
      </c>
      <c r="B1338">
        <v>49</v>
      </c>
      <c r="C1338" t="s">
        <v>1351</v>
      </c>
      <c r="D1338">
        <v>4989</v>
      </c>
      <c r="E1338" t="s">
        <v>1359</v>
      </c>
      <c r="F1338">
        <v>0</v>
      </c>
      <c r="G1338" t="s">
        <v>42</v>
      </c>
      <c r="H1338">
        <v>0</v>
      </c>
      <c r="I1338" t="s">
        <v>42</v>
      </c>
      <c r="J1338" s="13">
        <v>1707</v>
      </c>
      <c r="K1338" s="13">
        <v>1636</v>
      </c>
      <c r="L1338" s="14">
        <v>3343</v>
      </c>
      <c r="M1338" s="13">
        <v>1059</v>
      </c>
    </row>
    <row r="1339" spans="1:13" hidden="1">
      <c r="A1339">
        <v>6312</v>
      </c>
      <c r="B1339">
        <v>49</v>
      </c>
      <c r="C1339" t="s">
        <v>1351</v>
      </c>
      <c r="D1339">
        <v>4993</v>
      </c>
      <c r="E1339" t="s">
        <v>1360</v>
      </c>
      <c r="F1339">
        <v>0</v>
      </c>
      <c r="G1339" t="s">
        <v>42</v>
      </c>
      <c r="H1339">
        <v>0</v>
      </c>
      <c r="I1339" t="s">
        <v>42</v>
      </c>
      <c r="J1339" s="13">
        <v>1526</v>
      </c>
      <c r="K1339" s="13">
        <v>1558</v>
      </c>
      <c r="L1339" s="14">
        <v>3084</v>
      </c>
      <c r="M1339">
        <v>929</v>
      </c>
    </row>
    <row r="1340" spans="1:13" hidden="1">
      <c r="A1340">
        <v>6312</v>
      </c>
      <c r="B1340">
        <v>49</v>
      </c>
      <c r="C1340" t="s">
        <v>1351</v>
      </c>
      <c r="D1340">
        <v>4994</v>
      </c>
      <c r="E1340" t="s">
        <v>1361</v>
      </c>
      <c r="F1340">
        <v>0</v>
      </c>
      <c r="G1340" t="s">
        <v>42</v>
      </c>
      <c r="H1340">
        <v>0</v>
      </c>
      <c r="I1340" t="s">
        <v>42</v>
      </c>
      <c r="J1340" s="13">
        <v>6438</v>
      </c>
      <c r="K1340" s="13">
        <v>6363</v>
      </c>
      <c r="L1340" s="14">
        <v>12801</v>
      </c>
      <c r="M1340" s="13">
        <v>4615</v>
      </c>
    </row>
    <row r="1341" spans="1:13" hidden="1">
      <c r="A1341">
        <v>6312</v>
      </c>
      <c r="B1341">
        <v>49</v>
      </c>
      <c r="C1341" t="s">
        <v>1351</v>
      </c>
      <c r="D1341">
        <v>4995</v>
      </c>
      <c r="E1341" t="s">
        <v>1362</v>
      </c>
      <c r="F1341">
        <v>0</v>
      </c>
      <c r="G1341" t="s">
        <v>42</v>
      </c>
      <c r="H1341">
        <v>0</v>
      </c>
      <c r="I1341" t="s">
        <v>42</v>
      </c>
      <c r="J1341" s="13">
        <v>5448</v>
      </c>
      <c r="K1341" s="13">
        <v>5279</v>
      </c>
      <c r="L1341" s="14">
        <v>10727</v>
      </c>
      <c r="M1341" s="13">
        <v>3039</v>
      </c>
    </row>
    <row r="1342" spans="1:13" hidden="1">
      <c r="A1342">
        <v>6312</v>
      </c>
      <c r="B1342">
        <v>49</v>
      </c>
      <c r="C1342" t="s">
        <v>1351</v>
      </c>
      <c r="D1342">
        <v>4996</v>
      </c>
      <c r="E1342" t="s">
        <v>1363</v>
      </c>
      <c r="F1342">
        <v>0</v>
      </c>
      <c r="G1342" t="s">
        <v>42</v>
      </c>
      <c r="H1342">
        <v>0</v>
      </c>
      <c r="I1342" t="s">
        <v>42</v>
      </c>
      <c r="J1342" s="13">
        <v>1182</v>
      </c>
      <c r="K1342" s="13">
        <v>1203</v>
      </c>
      <c r="L1342" s="14">
        <v>2385</v>
      </c>
      <c r="M1342" s="13">
        <v>1126</v>
      </c>
    </row>
    <row r="1343" spans="1:13" hidden="1">
      <c r="A1343">
        <v>6312</v>
      </c>
      <c r="B1343">
        <v>49</v>
      </c>
      <c r="C1343" t="s">
        <v>1351</v>
      </c>
      <c r="D1343">
        <v>4997</v>
      </c>
      <c r="E1343" t="s">
        <v>1364</v>
      </c>
      <c r="F1343">
        <v>0</v>
      </c>
      <c r="G1343" t="s">
        <v>42</v>
      </c>
      <c r="H1343">
        <v>0</v>
      </c>
      <c r="I1343" t="s">
        <v>42</v>
      </c>
      <c r="J1343" s="13">
        <v>1187</v>
      </c>
      <c r="K1343" s="13">
        <v>1381</v>
      </c>
      <c r="L1343" s="14">
        <v>2568</v>
      </c>
      <c r="M1343">
        <v>952</v>
      </c>
    </row>
    <row r="1344" spans="1:13" hidden="1">
      <c r="A1344">
        <v>6312</v>
      </c>
      <c r="B1344">
        <v>49</v>
      </c>
      <c r="C1344" t="s">
        <v>1351</v>
      </c>
      <c r="D1344">
        <v>4998</v>
      </c>
      <c r="E1344" t="s">
        <v>1365</v>
      </c>
      <c r="F1344">
        <v>0</v>
      </c>
      <c r="G1344" t="s">
        <v>42</v>
      </c>
      <c r="H1344">
        <v>0</v>
      </c>
      <c r="I1344" t="s">
        <v>42</v>
      </c>
      <c r="J1344" s="13">
        <v>3060</v>
      </c>
      <c r="K1344" s="13">
        <v>3186</v>
      </c>
      <c r="L1344" s="14">
        <v>6246</v>
      </c>
      <c r="M1344" s="13">
        <v>2305</v>
      </c>
    </row>
    <row r="1345" spans="1:13" hidden="1">
      <c r="A1345">
        <v>6312</v>
      </c>
      <c r="B1345">
        <v>49</v>
      </c>
      <c r="C1345" t="s">
        <v>1351</v>
      </c>
      <c r="D1345">
        <v>4999</v>
      </c>
      <c r="E1345" t="s">
        <v>1366</v>
      </c>
      <c r="F1345">
        <v>0</v>
      </c>
      <c r="G1345" t="s">
        <v>42</v>
      </c>
      <c r="H1345">
        <v>0</v>
      </c>
      <c r="I1345" t="s">
        <v>42</v>
      </c>
      <c r="J1345" s="13">
        <v>16042</v>
      </c>
      <c r="K1345" s="13">
        <v>17069</v>
      </c>
      <c r="L1345" s="14">
        <v>33111</v>
      </c>
      <c r="M1345" s="13">
        <v>15869</v>
      </c>
    </row>
    <row r="1346" spans="1:13" hidden="1">
      <c r="A1346">
        <v>6312</v>
      </c>
      <c r="B1346">
        <v>50</v>
      </c>
      <c r="C1346" t="s">
        <v>1367</v>
      </c>
      <c r="D1346">
        <v>0</v>
      </c>
      <c r="E1346" t="s">
        <v>42</v>
      </c>
      <c r="F1346">
        <v>0</v>
      </c>
      <c r="G1346" t="s">
        <v>42</v>
      </c>
      <c r="H1346">
        <v>0</v>
      </c>
      <c r="I1346" t="s">
        <v>42</v>
      </c>
      <c r="J1346" s="13">
        <v>862874</v>
      </c>
      <c r="K1346" s="13">
        <v>921496</v>
      </c>
      <c r="L1346" s="14">
        <v>1784370</v>
      </c>
      <c r="M1346" s="13">
        <v>835977</v>
      </c>
    </row>
    <row r="1347" spans="1:13" hidden="1">
      <c r="A1347">
        <v>6312</v>
      </c>
      <c r="B1347">
        <v>50</v>
      </c>
      <c r="C1347" t="s">
        <v>1367</v>
      </c>
      <c r="D1347">
        <v>5001</v>
      </c>
      <c r="E1347" t="s">
        <v>1368</v>
      </c>
      <c r="F1347">
        <v>0</v>
      </c>
      <c r="G1347" t="s">
        <v>42</v>
      </c>
      <c r="H1347">
        <v>0</v>
      </c>
      <c r="I1347" t="s">
        <v>42</v>
      </c>
      <c r="J1347" s="13">
        <v>6615</v>
      </c>
      <c r="K1347" s="13">
        <v>7426</v>
      </c>
      <c r="L1347" s="14">
        <v>14041</v>
      </c>
      <c r="M1347" s="13">
        <v>11264</v>
      </c>
    </row>
    <row r="1348" spans="1:13" hidden="1">
      <c r="A1348">
        <v>6312</v>
      </c>
      <c r="B1348">
        <v>50</v>
      </c>
      <c r="C1348" t="s">
        <v>1367</v>
      </c>
      <c r="D1348">
        <v>5002</v>
      </c>
      <c r="E1348" t="s">
        <v>1369</v>
      </c>
      <c r="F1348">
        <v>0</v>
      </c>
      <c r="G1348" t="s">
        <v>42</v>
      </c>
      <c r="H1348">
        <v>0</v>
      </c>
      <c r="I1348" t="s">
        <v>42</v>
      </c>
      <c r="J1348" s="13">
        <v>28057</v>
      </c>
      <c r="K1348" s="13">
        <v>28919</v>
      </c>
      <c r="L1348" s="14">
        <v>56976</v>
      </c>
      <c r="M1348" s="13">
        <v>19855</v>
      </c>
    </row>
    <row r="1349" spans="1:13" hidden="1">
      <c r="A1349">
        <v>6312</v>
      </c>
      <c r="B1349">
        <v>50</v>
      </c>
      <c r="C1349" t="s">
        <v>1367</v>
      </c>
      <c r="D1349">
        <v>5003</v>
      </c>
      <c r="E1349" t="s">
        <v>1370</v>
      </c>
      <c r="F1349">
        <v>0</v>
      </c>
      <c r="G1349" t="s">
        <v>42</v>
      </c>
      <c r="H1349">
        <v>0</v>
      </c>
      <c r="I1349" t="s">
        <v>42</v>
      </c>
      <c r="J1349" s="13">
        <v>29072</v>
      </c>
      <c r="K1349" s="13">
        <v>28219</v>
      </c>
      <c r="L1349" s="14">
        <v>57291</v>
      </c>
      <c r="M1349" s="13">
        <v>17996</v>
      </c>
    </row>
    <row r="1350" spans="1:13" hidden="1">
      <c r="A1350">
        <v>6312</v>
      </c>
      <c r="B1350">
        <v>50</v>
      </c>
      <c r="C1350" t="s">
        <v>1367</v>
      </c>
      <c r="D1350">
        <v>5004</v>
      </c>
      <c r="E1350" t="s">
        <v>1371</v>
      </c>
      <c r="F1350">
        <v>0</v>
      </c>
      <c r="G1350" t="s">
        <v>42</v>
      </c>
      <c r="H1350">
        <v>0</v>
      </c>
      <c r="I1350" t="s">
        <v>42</v>
      </c>
      <c r="J1350" s="13">
        <v>13010</v>
      </c>
      <c r="K1350" s="13">
        <v>13579</v>
      </c>
      <c r="L1350" s="14">
        <v>26589</v>
      </c>
      <c r="M1350" s="13">
        <v>11389</v>
      </c>
    </row>
    <row r="1351" spans="1:13" hidden="1">
      <c r="A1351">
        <v>6312</v>
      </c>
      <c r="B1351">
        <v>50</v>
      </c>
      <c r="C1351" t="s">
        <v>1367</v>
      </c>
      <c r="D1351">
        <v>5005</v>
      </c>
      <c r="E1351" t="s">
        <v>1372</v>
      </c>
      <c r="F1351">
        <v>0</v>
      </c>
      <c r="G1351" t="s">
        <v>42</v>
      </c>
      <c r="H1351">
        <v>0</v>
      </c>
      <c r="I1351" t="s">
        <v>42</v>
      </c>
      <c r="J1351" s="13">
        <v>22251</v>
      </c>
      <c r="K1351" s="13">
        <v>24119</v>
      </c>
      <c r="L1351" s="14">
        <v>46370</v>
      </c>
      <c r="M1351" s="13">
        <v>21860</v>
      </c>
    </row>
    <row r="1352" spans="1:13" hidden="1">
      <c r="A1352">
        <v>6312</v>
      </c>
      <c r="B1352">
        <v>50</v>
      </c>
      <c r="C1352" t="s">
        <v>1367</v>
      </c>
      <c r="D1352">
        <v>5006</v>
      </c>
      <c r="E1352" t="s">
        <v>1373</v>
      </c>
      <c r="F1352">
        <v>0</v>
      </c>
      <c r="G1352" t="s">
        <v>42</v>
      </c>
      <c r="H1352">
        <v>0</v>
      </c>
      <c r="I1352" t="s">
        <v>42</v>
      </c>
      <c r="J1352" s="13">
        <v>29875</v>
      </c>
      <c r="K1352" s="13">
        <v>30135</v>
      </c>
      <c r="L1352" s="14">
        <v>60010</v>
      </c>
      <c r="M1352" s="13">
        <v>24369</v>
      </c>
    </row>
    <row r="1353" spans="1:13" hidden="1">
      <c r="A1353">
        <v>6312</v>
      </c>
      <c r="B1353">
        <v>50</v>
      </c>
      <c r="C1353" t="s">
        <v>1367</v>
      </c>
      <c r="D1353">
        <v>5007</v>
      </c>
      <c r="E1353" t="s">
        <v>1374</v>
      </c>
      <c r="F1353">
        <v>0</v>
      </c>
      <c r="G1353" t="s">
        <v>42</v>
      </c>
      <c r="H1353">
        <v>0</v>
      </c>
      <c r="I1353" t="s">
        <v>42</v>
      </c>
      <c r="J1353" s="13">
        <v>41656</v>
      </c>
      <c r="K1353" s="13">
        <v>43154</v>
      </c>
      <c r="L1353" s="14">
        <v>84810</v>
      </c>
      <c r="M1353" s="13">
        <v>37559</v>
      </c>
    </row>
    <row r="1354" spans="1:13" hidden="1">
      <c r="A1354">
        <v>6312</v>
      </c>
      <c r="B1354">
        <v>50</v>
      </c>
      <c r="C1354" t="s">
        <v>1367</v>
      </c>
      <c r="D1354">
        <v>5008</v>
      </c>
      <c r="E1354" t="s">
        <v>1375</v>
      </c>
      <c r="F1354">
        <v>0</v>
      </c>
      <c r="G1354" t="s">
        <v>42</v>
      </c>
      <c r="H1354">
        <v>0</v>
      </c>
      <c r="I1354" t="s">
        <v>42</v>
      </c>
      <c r="J1354" s="13">
        <v>9302</v>
      </c>
      <c r="K1354" s="13">
        <v>8967</v>
      </c>
      <c r="L1354" s="14">
        <v>18269</v>
      </c>
      <c r="M1354" s="13">
        <v>6038</v>
      </c>
    </row>
    <row r="1355" spans="1:13" hidden="1">
      <c r="A1355">
        <v>6312</v>
      </c>
      <c r="B1355">
        <v>50</v>
      </c>
      <c r="C1355" t="s">
        <v>1367</v>
      </c>
      <c r="D1355">
        <v>5009</v>
      </c>
      <c r="E1355" t="s">
        <v>1376</v>
      </c>
      <c r="F1355">
        <v>0</v>
      </c>
      <c r="G1355" t="s">
        <v>42</v>
      </c>
      <c r="H1355">
        <v>0</v>
      </c>
      <c r="I1355" t="s">
        <v>42</v>
      </c>
      <c r="J1355" s="13">
        <v>55506</v>
      </c>
      <c r="K1355" s="13">
        <v>56609</v>
      </c>
      <c r="L1355" s="14">
        <v>112115</v>
      </c>
      <c r="M1355" s="13">
        <v>40555</v>
      </c>
    </row>
    <row r="1356" spans="1:13" hidden="1">
      <c r="A1356">
        <v>6312</v>
      </c>
      <c r="B1356">
        <v>50</v>
      </c>
      <c r="C1356" t="s">
        <v>1367</v>
      </c>
      <c r="D1356">
        <v>5010</v>
      </c>
      <c r="E1356" t="s">
        <v>1377</v>
      </c>
      <c r="F1356">
        <v>0</v>
      </c>
      <c r="G1356" t="s">
        <v>42</v>
      </c>
      <c r="H1356">
        <v>0</v>
      </c>
      <c r="I1356" t="s">
        <v>42</v>
      </c>
      <c r="J1356" s="13">
        <v>33747</v>
      </c>
      <c r="K1356" s="13">
        <v>33732</v>
      </c>
      <c r="L1356" s="14">
        <v>67479</v>
      </c>
      <c r="M1356" s="13">
        <v>27851</v>
      </c>
    </row>
    <row r="1357" spans="1:13" hidden="1">
      <c r="A1357">
        <v>6312</v>
      </c>
      <c r="B1357">
        <v>50</v>
      </c>
      <c r="C1357" t="s">
        <v>1367</v>
      </c>
      <c r="D1357">
        <v>5011</v>
      </c>
      <c r="E1357" t="s">
        <v>1378</v>
      </c>
      <c r="F1357">
        <v>0</v>
      </c>
      <c r="G1357" t="s">
        <v>42</v>
      </c>
      <c r="H1357">
        <v>0</v>
      </c>
      <c r="I1357" t="s">
        <v>42</v>
      </c>
      <c r="J1357" s="13">
        <v>18434</v>
      </c>
      <c r="K1357" s="13">
        <v>18873</v>
      </c>
      <c r="L1357" s="14">
        <v>37307</v>
      </c>
      <c r="M1357" s="13">
        <v>15526</v>
      </c>
    </row>
    <row r="1358" spans="1:13" hidden="1">
      <c r="A1358">
        <v>6312</v>
      </c>
      <c r="B1358">
        <v>50</v>
      </c>
      <c r="C1358" t="s">
        <v>1367</v>
      </c>
      <c r="D1358">
        <v>5012</v>
      </c>
      <c r="E1358" t="s">
        <v>1379</v>
      </c>
      <c r="F1358">
        <v>0</v>
      </c>
      <c r="G1358" t="s">
        <v>42</v>
      </c>
      <c r="H1358">
        <v>0</v>
      </c>
      <c r="I1358" t="s">
        <v>42</v>
      </c>
      <c r="J1358" s="13">
        <v>28172</v>
      </c>
      <c r="K1358" s="13">
        <v>31623</v>
      </c>
      <c r="L1358" s="14">
        <v>59795</v>
      </c>
      <c r="M1358" s="13">
        <v>25432</v>
      </c>
    </row>
    <row r="1359" spans="1:13" hidden="1">
      <c r="A1359">
        <v>6312</v>
      </c>
      <c r="B1359">
        <v>50</v>
      </c>
      <c r="C1359" t="s">
        <v>1367</v>
      </c>
      <c r="D1359">
        <v>5013</v>
      </c>
      <c r="E1359" t="s">
        <v>1380</v>
      </c>
      <c r="F1359">
        <v>0</v>
      </c>
      <c r="G1359" t="s">
        <v>42</v>
      </c>
      <c r="H1359">
        <v>0</v>
      </c>
      <c r="I1359" t="s">
        <v>42</v>
      </c>
      <c r="J1359" s="13">
        <v>20207</v>
      </c>
      <c r="K1359" s="13">
        <v>22577</v>
      </c>
      <c r="L1359" s="14">
        <v>42784</v>
      </c>
      <c r="M1359" s="13">
        <v>22383</v>
      </c>
    </row>
    <row r="1360" spans="1:13" hidden="1">
      <c r="A1360">
        <v>6312</v>
      </c>
      <c r="B1360">
        <v>50</v>
      </c>
      <c r="C1360" t="s">
        <v>1367</v>
      </c>
      <c r="D1360">
        <v>5014</v>
      </c>
      <c r="E1360" t="s">
        <v>1381</v>
      </c>
      <c r="F1360">
        <v>0</v>
      </c>
      <c r="G1360" t="s">
        <v>42</v>
      </c>
      <c r="H1360">
        <v>0</v>
      </c>
      <c r="I1360" t="s">
        <v>42</v>
      </c>
      <c r="J1360" s="13">
        <v>9462</v>
      </c>
      <c r="K1360" s="13">
        <v>10695</v>
      </c>
      <c r="L1360" s="14">
        <v>20157</v>
      </c>
      <c r="M1360" s="13">
        <v>10016</v>
      </c>
    </row>
    <row r="1361" spans="1:13" hidden="1">
      <c r="A1361">
        <v>6312</v>
      </c>
      <c r="B1361">
        <v>50</v>
      </c>
      <c r="C1361" t="s">
        <v>1367</v>
      </c>
      <c r="D1361">
        <v>5015</v>
      </c>
      <c r="E1361" t="s">
        <v>1382</v>
      </c>
      <c r="F1361">
        <v>0</v>
      </c>
      <c r="G1361" t="s">
        <v>42</v>
      </c>
      <c r="H1361">
        <v>0</v>
      </c>
      <c r="I1361" t="s">
        <v>42</v>
      </c>
      <c r="J1361" s="13">
        <v>35444</v>
      </c>
      <c r="K1361" s="13">
        <v>39820</v>
      </c>
      <c r="L1361" s="14">
        <v>75264</v>
      </c>
      <c r="M1361" s="13">
        <v>43174</v>
      </c>
    </row>
    <row r="1362" spans="1:13" hidden="1">
      <c r="A1362">
        <v>6312</v>
      </c>
      <c r="B1362">
        <v>50</v>
      </c>
      <c r="C1362" t="s">
        <v>1367</v>
      </c>
      <c r="D1362">
        <v>5016</v>
      </c>
      <c r="E1362" t="s">
        <v>1383</v>
      </c>
      <c r="F1362">
        <v>0</v>
      </c>
      <c r="G1362" t="s">
        <v>42</v>
      </c>
      <c r="H1362">
        <v>0</v>
      </c>
      <c r="I1362" t="s">
        <v>42</v>
      </c>
      <c r="J1362" s="13">
        <v>12631</v>
      </c>
      <c r="K1362" s="13">
        <v>12932</v>
      </c>
      <c r="L1362" s="14">
        <v>25563</v>
      </c>
      <c r="M1362" s="13">
        <v>9622</v>
      </c>
    </row>
    <row r="1363" spans="1:13" hidden="1">
      <c r="A1363">
        <v>6312</v>
      </c>
      <c r="B1363">
        <v>50</v>
      </c>
      <c r="C1363" t="s">
        <v>1367</v>
      </c>
      <c r="D1363">
        <v>5017</v>
      </c>
      <c r="E1363" t="s">
        <v>1384</v>
      </c>
      <c r="F1363">
        <v>0</v>
      </c>
      <c r="G1363" t="s">
        <v>42</v>
      </c>
      <c r="H1363">
        <v>0</v>
      </c>
      <c r="I1363" t="s">
        <v>42</v>
      </c>
      <c r="J1363" s="13">
        <v>11502</v>
      </c>
      <c r="K1363" s="13">
        <v>11484</v>
      </c>
      <c r="L1363" s="14">
        <v>22986</v>
      </c>
      <c r="M1363" s="13">
        <v>8684</v>
      </c>
    </row>
    <row r="1364" spans="1:13" hidden="1">
      <c r="A1364">
        <v>6312</v>
      </c>
      <c r="B1364">
        <v>50</v>
      </c>
      <c r="C1364" t="s">
        <v>1367</v>
      </c>
      <c r="D1364">
        <v>5018</v>
      </c>
      <c r="E1364" t="s">
        <v>1385</v>
      </c>
      <c r="F1364">
        <v>0</v>
      </c>
      <c r="G1364" t="s">
        <v>42</v>
      </c>
      <c r="H1364">
        <v>0</v>
      </c>
      <c r="I1364" t="s">
        <v>42</v>
      </c>
      <c r="J1364" s="13">
        <v>30686</v>
      </c>
      <c r="K1364" s="13">
        <v>30145</v>
      </c>
      <c r="L1364" s="14">
        <v>60831</v>
      </c>
      <c r="M1364" s="13">
        <v>22382</v>
      </c>
    </row>
    <row r="1365" spans="1:13" hidden="1">
      <c r="A1365">
        <v>6312</v>
      </c>
      <c r="B1365">
        <v>50</v>
      </c>
      <c r="C1365" t="s">
        <v>1367</v>
      </c>
      <c r="D1365">
        <v>5019</v>
      </c>
      <c r="E1365" t="s">
        <v>1386</v>
      </c>
      <c r="F1365">
        <v>0</v>
      </c>
      <c r="G1365" t="s">
        <v>42</v>
      </c>
      <c r="H1365">
        <v>0</v>
      </c>
      <c r="I1365" t="s">
        <v>42</v>
      </c>
      <c r="J1365" s="13">
        <v>21693</v>
      </c>
      <c r="K1365" s="13">
        <v>24611</v>
      </c>
      <c r="L1365" s="14">
        <v>46304</v>
      </c>
      <c r="M1365" s="13">
        <v>22364</v>
      </c>
    </row>
    <row r="1366" spans="1:13" hidden="1">
      <c r="A1366">
        <v>6312</v>
      </c>
      <c r="B1366">
        <v>50</v>
      </c>
      <c r="C1366" t="s">
        <v>1367</v>
      </c>
      <c r="D1366">
        <v>5020</v>
      </c>
      <c r="E1366" t="s">
        <v>1387</v>
      </c>
      <c r="F1366">
        <v>0</v>
      </c>
      <c r="G1366" t="s">
        <v>42</v>
      </c>
      <c r="H1366">
        <v>0</v>
      </c>
      <c r="I1366" t="s">
        <v>42</v>
      </c>
      <c r="J1366" s="13">
        <v>27193</v>
      </c>
      <c r="K1366" s="13">
        <v>26731</v>
      </c>
      <c r="L1366" s="14">
        <v>53924</v>
      </c>
      <c r="M1366" s="13">
        <v>9414</v>
      </c>
    </row>
    <row r="1367" spans="1:13" hidden="1">
      <c r="A1367">
        <v>6312</v>
      </c>
      <c r="B1367">
        <v>50</v>
      </c>
      <c r="C1367" t="s">
        <v>1367</v>
      </c>
      <c r="D1367">
        <v>5021</v>
      </c>
      <c r="E1367" t="s">
        <v>1388</v>
      </c>
      <c r="F1367">
        <v>0</v>
      </c>
      <c r="G1367" t="s">
        <v>42</v>
      </c>
      <c r="H1367">
        <v>0</v>
      </c>
      <c r="I1367" t="s">
        <v>42</v>
      </c>
      <c r="J1367" s="13">
        <v>17255</v>
      </c>
      <c r="K1367" s="13">
        <v>17280</v>
      </c>
      <c r="L1367" s="14">
        <v>34535</v>
      </c>
      <c r="M1367" s="13">
        <v>11531</v>
      </c>
    </row>
    <row r="1368" spans="1:13" hidden="1">
      <c r="A1368">
        <v>6312</v>
      </c>
      <c r="B1368">
        <v>50</v>
      </c>
      <c r="C1368" t="s">
        <v>1367</v>
      </c>
      <c r="D1368">
        <v>5022</v>
      </c>
      <c r="E1368" t="s">
        <v>1389</v>
      </c>
      <c r="F1368">
        <v>0</v>
      </c>
      <c r="G1368" t="s">
        <v>42</v>
      </c>
      <c r="H1368">
        <v>0</v>
      </c>
      <c r="I1368" t="s">
        <v>42</v>
      </c>
      <c r="J1368" s="13">
        <v>13602</v>
      </c>
      <c r="K1368" s="13">
        <v>13738</v>
      </c>
      <c r="L1368" s="14">
        <v>27340</v>
      </c>
      <c r="M1368" s="13">
        <v>9783</v>
      </c>
    </row>
    <row r="1369" spans="1:13" hidden="1">
      <c r="A1369">
        <v>6312</v>
      </c>
      <c r="B1369">
        <v>50</v>
      </c>
      <c r="C1369" t="s">
        <v>1367</v>
      </c>
      <c r="D1369">
        <v>5023</v>
      </c>
      <c r="E1369" t="s">
        <v>1390</v>
      </c>
      <c r="F1369">
        <v>0</v>
      </c>
      <c r="G1369" t="s">
        <v>42</v>
      </c>
      <c r="H1369">
        <v>0</v>
      </c>
      <c r="I1369" t="s">
        <v>42</v>
      </c>
      <c r="J1369" s="13">
        <v>10455</v>
      </c>
      <c r="K1369" s="13">
        <v>10635</v>
      </c>
      <c r="L1369" s="14">
        <v>21090</v>
      </c>
      <c r="M1369" s="13">
        <v>9411</v>
      </c>
    </row>
    <row r="1370" spans="1:13" hidden="1">
      <c r="A1370">
        <v>6312</v>
      </c>
      <c r="B1370">
        <v>50</v>
      </c>
      <c r="C1370" t="s">
        <v>1367</v>
      </c>
      <c r="D1370">
        <v>5024</v>
      </c>
      <c r="E1370" t="s">
        <v>1391</v>
      </c>
      <c r="F1370">
        <v>0</v>
      </c>
      <c r="G1370" t="s">
        <v>42</v>
      </c>
      <c r="H1370">
        <v>0</v>
      </c>
      <c r="I1370" t="s">
        <v>42</v>
      </c>
      <c r="J1370" s="13">
        <v>12229</v>
      </c>
      <c r="K1370" s="13">
        <v>12931</v>
      </c>
      <c r="L1370" s="14">
        <v>25160</v>
      </c>
      <c r="M1370" s="13">
        <v>11522</v>
      </c>
    </row>
    <row r="1371" spans="1:13" hidden="1">
      <c r="A1371">
        <v>6312</v>
      </c>
      <c r="B1371">
        <v>50</v>
      </c>
      <c r="C1371" t="s">
        <v>1367</v>
      </c>
      <c r="D1371">
        <v>5025</v>
      </c>
      <c r="E1371" t="s">
        <v>1392</v>
      </c>
      <c r="F1371">
        <v>0</v>
      </c>
      <c r="G1371" t="s">
        <v>42</v>
      </c>
      <c r="H1371">
        <v>0</v>
      </c>
      <c r="I1371" t="s">
        <v>42</v>
      </c>
      <c r="J1371" s="13">
        <v>6552</v>
      </c>
      <c r="K1371" s="13">
        <v>6147</v>
      </c>
      <c r="L1371" s="14">
        <v>12699</v>
      </c>
      <c r="M1371" s="13">
        <v>4250</v>
      </c>
    </row>
    <row r="1372" spans="1:13" hidden="1">
      <c r="A1372">
        <v>6312</v>
      </c>
      <c r="B1372">
        <v>50</v>
      </c>
      <c r="C1372" t="s">
        <v>1367</v>
      </c>
      <c r="D1372">
        <v>5040</v>
      </c>
      <c r="E1372" t="s">
        <v>1393</v>
      </c>
      <c r="F1372">
        <v>0</v>
      </c>
      <c r="G1372" t="s">
        <v>42</v>
      </c>
      <c r="H1372">
        <v>0</v>
      </c>
      <c r="I1372" t="s">
        <v>42</v>
      </c>
      <c r="J1372" s="13">
        <v>4067</v>
      </c>
      <c r="K1372" s="13">
        <v>4470</v>
      </c>
      <c r="L1372" s="14">
        <v>8537</v>
      </c>
      <c r="M1372" s="13">
        <v>3874</v>
      </c>
    </row>
    <row r="1373" spans="1:13" hidden="1">
      <c r="A1373">
        <v>6312</v>
      </c>
      <c r="B1373">
        <v>50</v>
      </c>
      <c r="C1373" t="s">
        <v>1367</v>
      </c>
      <c r="D1373">
        <v>5041</v>
      </c>
      <c r="E1373" t="s">
        <v>1394</v>
      </c>
      <c r="F1373">
        <v>0</v>
      </c>
      <c r="G1373" t="s">
        <v>42</v>
      </c>
      <c r="H1373">
        <v>0</v>
      </c>
      <c r="I1373" t="s">
        <v>42</v>
      </c>
      <c r="J1373" s="13">
        <v>6096</v>
      </c>
      <c r="K1373" s="13">
        <v>6030</v>
      </c>
      <c r="L1373" s="14">
        <v>12126</v>
      </c>
      <c r="M1373" s="13">
        <v>3829</v>
      </c>
    </row>
    <row r="1374" spans="1:13" hidden="1">
      <c r="A1374">
        <v>6312</v>
      </c>
      <c r="B1374">
        <v>50</v>
      </c>
      <c r="C1374" t="s">
        <v>1367</v>
      </c>
      <c r="D1374">
        <v>5042</v>
      </c>
      <c r="E1374" t="s">
        <v>1395</v>
      </c>
      <c r="F1374">
        <v>0</v>
      </c>
      <c r="G1374" t="s">
        <v>42</v>
      </c>
      <c r="H1374">
        <v>0</v>
      </c>
      <c r="I1374" t="s">
        <v>42</v>
      </c>
      <c r="J1374" s="13">
        <v>6473</v>
      </c>
      <c r="K1374" s="13">
        <v>7178</v>
      </c>
      <c r="L1374" s="14">
        <v>13651</v>
      </c>
      <c r="M1374" s="13">
        <v>6053</v>
      </c>
    </row>
    <row r="1375" spans="1:13" hidden="1">
      <c r="A1375">
        <v>6312</v>
      </c>
      <c r="B1375">
        <v>50</v>
      </c>
      <c r="C1375" t="s">
        <v>1367</v>
      </c>
      <c r="D1375">
        <v>5043</v>
      </c>
      <c r="E1375" t="s">
        <v>1396</v>
      </c>
      <c r="F1375">
        <v>0</v>
      </c>
      <c r="G1375" t="s">
        <v>42</v>
      </c>
      <c r="H1375">
        <v>0</v>
      </c>
      <c r="I1375" t="s">
        <v>42</v>
      </c>
      <c r="J1375" s="13">
        <v>5853</v>
      </c>
      <c r="K1375" s="13">
        <v>6921</v>
      </c>
      <c r="L1375" s="14">
        <v>12774</v>
      </c>
      <c r="M1375" s="13">
        <v>8138</v>
      </c>
    </row>
    <row r="1376" spans="1:13" hidden="1">
      <c r="A1376">
        <v>6312</v>
      </c>
      <c r="B1376">
        <v>50</v>
      </c>
      <c r="C1376" t="s">
        <v>1367</v>
      </c>
      <c r="D1376">
        <v>5044</v>
      </c>
      <c r="E1376" t="s">
        <v>1397</v>
      </c>
      <c r="F1376">
        <v>0</v>
      </c>
      <c r="G1376" t="s">
        <v>42</v>
      </c>
      <c r="H1376">
        <v>0</v>
      </c>
      <c r="I1376" t="s">
        <v>42</v>
      </c>
      <c r="J1376" s="13">
        <v>2816</v>
      </c>
      <c r="K1376" s="13">
        <v>3323</v>
      </c>
      <c r="L1376" s="14">
        <v>6139</v>
      </c>
      <c r="M1376" s="13">
        <v>3322</v>
      </c>
    </row>
    <row r="1377" spans="1:13" hidden="1">
      <c r="A1377">
        <v>6312</v>
      </c>
      <c r="B1377">
        <v>50</v>
      </c>
      <c r="C1377" t="s">
        <v>1367</v>
      </c>
      <c r="D1377">
        <v>5046</v>
      </c>
      <c r="E1377" t="s">
        <v>1398</v>
      </c>
      <c r="F1377">
        <v>0</v>
      </c>
      <c r="G1377" t="s">
        <v>42</v>
      </c>
      <c r="H1377">
        <v>0</v>
      </c>
      <c r="I1377" t="s">
        <v>42</v>
      </c>
      <c r="J1377" s="13">
        <v>7689</v>
      </c>
      <c r="K1377" s="13">
        <v>8904</v>
      </c>
      <c r="L1377" s="14">
        <v>16593</v>
      </c>
      <c r="M1377" s="13">
        <v>9034</v>
      </c>
    </row>
    <row r="1378" spans="1:13" hidden="1">
      <c r="A1378">
        <v>6312</v>
      </c>
      <c r="B1378">
        <v>50</v>
      </c>
      <c r="C1378" t="s">
        <v>1367</v>
      </c>
      <c r="D1378">
        <v>5049</v>
      </c>
      <c r="E1378" t="s">
        <v>1399</v>
      </c>
      <c r="F1378">
        <v>0</v>
      </c>
      <c r="G1378" t="s">
        <v>42</v>
      </c>
      <c r="H1378">
        <v>0</v>
      </c>
      <c r="I1378" t="s">
        <v>42</v>
      </c>
      <c r="J1378" s="13">
        <v>3692</v>
      </c>
      <c r="K1378" s="13">
        <v>4028</v>
      </c>
      <c r="L1378" s="14">
        <v>7720</v>
      </c>
      <c r="M1378" s="13">
        <v>3617</v>
      </c>
    </row>
    <row r="1379" spans="1:13" hidden="1">
      <c r="A1379">
        <v>6312</v>
      </c>
      <c r="B1379">
        <v>50</v>
      </c>
      <c r="C1379" t="s">
        <v>1367</v>
      </c>
      <c r="D1379">
        <v>5050</v>
      </c>
      <c r="E1379" t="s">
        <v>1400</v>
      </c>
      <c r="F1379">
        <v>0</v>
      </c>
      <c r="G1379" t="s">
        <v>42</v>
      </c>
      <c r="H1379">
        <v>0</v>
      </c>
      <c r="I1379" t="s">
        <v>42</v>
      </c>
      <c r="J1379" s="13">
        <v>18324</v>
      </c>
      <c r="K1379" s="13">
        <v>19024</v>
      </c>
      <c r="L1379" s="14">
        <v>37348</v>
      </c>
      <c r="M1379" s="13">
        <v>9198</v>
      </c>
    </row>
    <row r="1380" spans="1:13" hidden="1">
      <c r="A1380">
        <v>6312</v>
      </c>
      <c r="B1380">
        <v>50</v>
      </c>
      <c r="C1380" t="s">
        <v>1367</v>
      </c>
      <c r="D1380">
        <v>5054</v>
      </c>
      <c r="E1380" t="s">
        <v>1401</v>
      </c>
      <c r="F1380">
        <v>0</v>
      </c>
      <c r="G1380" t="s">
        <v>42</v>
      </c>
      <c r="H1380">
        <v>0</v>
      </c>
      <c r="I1380" t="s">
        <v>42</v>
      </c>
      <c r="J1380" s="13">
        <v>5454</v>
      </c>
      <c r="K1380" s="13">
        <v>5388</v>
      </c>
      <c r="L1380" s="14">
        <v>10842</v>
      </c>
      <c r="M1380" s="13">
        <v>3033</v>
      </c>
    </row>
    <row r="1381" spans="1:13" hidden="1">
      <c r="A1381">
        <v>6312</v>
      </c>
      <c r="B1381">
        <v>50</v>
      </c>
      <c r="C1381" t="s">
        <v>1367</v>
      </c>
      <c r="D1381">
        <v>5055</v>
      </c>
      <c r="E1381" t="s">
        <v>1402</v>
      </c>
      <c r="F1381">
        <v>0</v>
      </c>
      <c r="G1381" t="s">
        <v>42</v>
      </c>
      <c r="H1381">
        <v>0</v>
      </c>
      <c r="I1381" t="s">
        <v>42</v>
      </c>
      <c r="J1381" s="13">
        <v>7555</v>
      </c>
      <c r="K1381" s="13">
        <v>6452</v>
      </c>
      <c r="L1381" s="14">
        <v>14007</v>
      </c>
      <c r="M1381" s="13">
        <v>4468</v>
      </c>
    </row>
    <row r="1382" spans="1:13" hidden="1">
      <c r="A1382">
        <v>6312</v>
      </c>
      <c r="B1382">
        <v>50</v>
      </c>
      <c r="C1382" t="s">
        <v>1367</v>
      </c>
      <c r="D1382">
        <v>5056</v>
      </c>
      <c r="E1382" t="s">
        <v>1403</v>
      </c>
      <c r="F1382">
        <v>0</v>
      </c>
      <c r="G1382" t="s">
        <v>42</v>
      </c>
      <c r="H1382">
        <v>0</v>
      </c>
      <c r="I1382" t="s">
        <v>42</v>
      </c>
      <c r="J1382" s="13">
        <v>1157</v>
      </c>
      <c r="K1382" s="13">
        <v>1195</v>
      </c>
      <c r="L1382" s="14">
        <v>2352</v>
      </c>
      <c r="M1382" s="13">
        <v>1103</v>
      </c>
    </row>
    <row r="1383" spans="1:13" hidden="1">
      <c r="A1383">
        <v>6312</v>
      </c>
      <c r="B1383">
        <v>50</v>
      </c>
      <c r="C1383" t="s">
        <v>1367</v>
      </c>
      <c r="D1383">
        <v>5057</v>
      </c>
      <c r="E1383" t="s">
        <v>1404</v>
      </c>
      <c r="F1383">
        <v>0</v>
      </c>
      <c r="G1383" t="s">
        <v>42</v>
      </c>
      <c r="H1383">
        <v>0</v>
      </c>
      <c r="I1383" t="s">
        <v>42</v>
      </c>
      <c r="J1383" s="13">
        <v>8934</v>
      </c>
      <c r="K1383" s="13">
        <v>10721</v>
      </c>
      <c r="L1383" s="14">
        <v>19655</v>
      </c>
      <c r="M1383" s="13">
        <v>13842</v>
      </c>
    </row>
    <row r="1384" spans="1:13" hidden="1">
      <c r="A1384">
        <v>6312</v>
      </c>
      <c r="B1384">
        <v>50</v>
      </c>
      <c r="C1384" t="s">
        <v>1367</v>
      </c>
      <c r="D1384">
        <v>5058</v>
      </c>
      <c r="E1384" t="s">
        <v>1405</v>
      </c>
      <c r="F1384">
        <v>0</v>
      </c>
      <c r="G1384" t="s">
        <v>42</v>
      </c>
      <c r="H1384">
        <v>0</v>
      </c>
      <c r="I1384" t="s">
        <v>42</v>
      </c>
      <c r="J1384" s="13">
        <v>3367</v>
      </c>
      <c r="K1384" s="13">
        <v>3775</v>
      </c>
      <c r="L1384" s="14">
        <v>7142</v>
      </c>
      <c r="M1384" s="13">
        <v>2667</v>
      </c>
    </row>
    <row r="1385" spans="1:13" hidden="1">
      <c r="A1385">
        <v>6312</v>
      </c>
      <c r="B1385">
        <v>50</v>
      </c>
      <c r="C1385" t="s">
        <v>1367</v>
      </c>
      <c r="D1385">
        <v>5059</v>
      </c>
      <c r="E1385" t="s">
        <v>1406</v>
      </c>
      <c r="F1385">
        <v>0</v>
      </c>
      <c r="G1385" t="s">
        <v>42</v>
      </c>
      <c r="H1385">
        <v>0</v>
      </c>
      <c r="I1385" t="s">
        <v>42</v>
      </c>
      <c r="J1385" s="13">
        <v>3237</v>
      </c>
      <c r="K1385" s="13">
        <v>3728</v>
      </c>
      <c r="L1385" s="14">
        <v>6965</v>
      </c>
      <c r="M1385" s="13">
        <v>9486</v>
      </c>
    </row>
    <row r="1386" spans="1:13" hidden="1">
      <c r="A1386">
        <v>6312</v>
      </c>
      <c r="B1386">
        <v>50</v>
      </c>
      <c r="C1386" t="s">
        <v>1367</v>
      </c>
      <c r="D1386">
        <v>5060</v>
      </c>
      <c r="E1386" t="s">
        <v>1407</v>
      </c>
      <c r="F1386">
        <v>0</v>
      </c>
      <c r="G1386" t="s">
        <v>42</v>
      </c>
      <c r="H1386">
        <v>0</v>
      </c>
      <c r="I1386" t="s">
        <v>42</v>
      </c>
      <c r="J1386" s="13">
        <v>7792</v>
      </c>
      <c r="K1386" s="13">
        <v>9319</v>
      </c>
      <c r="L1386" s="14">
        <v>17111</v>
      </c>
      <c r="M1386" s="13">
        <v>9153</v>
      </c>
    </row>
    <row r="1387" spans="1:13" hidden="1">
      <c r="A1387">
        <v>6312</v>
      </c>
      <c r="B1387">
        <v>50</v>
      </c>
      <c r="C1387" t="s">
        <v>1367</v>
      </c>
      <c r="D1387">
        <v>5061</v>
      </c>
      <c r="E1387" t="s">
        <v>1408</v>
      </c>
      <c r="F1387">
        <v>0</v>
      </c>
      <c r="G1387" t="s">
        <v>42</v>
      </c>
      <c r="H1387">
        <v>0</v>
      </c>
      <c r="I1387" t="s">
        <v>42</v>
      </c>
      <c r="J1387" s="13">
        <v>3544</v>
      </c>
      <c r="K1387" s="13">
        <v>4267</v>
      </c>
      <c r="L1387" s="14">
        <v>7811</v>
      </c>
      <c r="M1387" s="13">
        <v>5443</v>
      </c>
    </row>
    <row r="1388" spans="1:13" hidden="1">
      <c r="A1388">
        <v>6312</v>
      </c>
      <c r="B1388">
        <v>50</v>
      </c>
      <c r="C1388" t="s">
        <v>1367</v>
      </c>
      <c r="D1388">
        <v>5062</v>
      </c>
      <c r="E1388" t="s">
        <v>1409</v>
      </c>
      <c r="F1388">
        <v>0</v>
      </c>
      <c r="G1388" t="s">
        <v>42</v>
      </c>
      <c r="H1388">
        <v>0</v>
      </c>
      <c r="I1388" t="s">
        <v>42</v>
      </c>
      <c r="J1388" s="13">
        <v>4255</v>
      </c>
      <c r="K1388" s="13">
        <v>4806</v>
      </c>
      <c r="L1388" s="14">
        <v>9061</v>
      </c>
      <c r="M1388" s="13">
        <v>3889</v>
      </c>
    </row>
    <row r="1389" spans="1:13" hidden="1">
      <c r="A1389">
        <v>6312</v>
      </c>
      <c r="B1389">
        <v>50</v>
      </c>
      <c r="C1389" t="s">
        <v>1367</v>
      </c>
      <c r="D1389">
        <v>5063</v>
      </c>
      <c r="E1389" t="s">
        <v>249</v>
      </c>
      <c r="F1389">
        <v>0</v>
      </c>
      <c r="G1389" t="s">
        <v>42</v>
      </c>
      <c r="H1389">
        <v>0</v>
      </c>
      <c r="I1389" t="s">
        <v>42</v>
      </c>
      <c r="J1389" s="13">
        <v>3251</v>
      </c>
      <c r="K1389" s="13">
        <v>3777</v>
      </c>
      <c r="L1389" s="14">
        <v>7028</v>
      </c>
      <c r="M1389" s="13">
        <v>5433</v>
      </c>
    </row>
    <row r="1390" spans="1:13" hidden="1">
      <c r="A1390">
        <v>6312</v>
      </c>
      <c r="B1390">
        <v>50</v>
      </c>
      <c r="C1390" t="s">
        <v>1367</v>
      </c>
      <c r="D1390">
        <v>5064</v>
      </c>
      <c r="E1390" t="s">
        <v>1410</v>
      </c>
      <c r="F1390">
        <v>0</v>
      </c>
      <c r="G1390" t="s">
        <v>42</v>
      </c>
      <c r="H1390">
        <v>0</v>
      </c>
      <c r="I1390" t="s">
        <v>42</v>
      </c>
      <c r="J1390" s="13">
        <v>7200</v>
      </c>
      <c r="K1390" s="13">
        <v>8380</v>
      </c>
      <c r="L1390" s="14">
        <v>15580</v>
      </c>
      <c r="M1390" s="13">
        <v>8718</v>
      </c>
    </row>
    <row r="1391" spans="1:13" hidden="1">
      <c r="A1391">
        <v>6312</v>
      </c>
      <c r="B1391">
        <v>50</v>
      </c>
      <c r="C1391" t="s">
        <v>1367</v>
      </c>
      <c r="D1391">
        <v>5065</v>
      </c>
      <c r="E1391" t="s">
        <v>1411</v>
      </c>
      <c r="F1391">
        <v>0</v>
      </c>
      <c r="G1391" t="s">
        <v>42</v>
      </c>
      <c r="H1391">
        <v>0</v>
      </c>
      <c r="I1391" t="s">
        <v>42</v>
      </c>
      <c r="J1391" s="13">
        <v>3839</v>
      </c>
      <c r="K1391" s="13">
        <v>4227</v>
      </c>
      <c r="L1391" s="14">
        <v>8066</v>
      </c>
      <c r="M1391" s="13">
        <v>3862</v>
      </c>
    </row>
    <row r="1392" spans="1:13" hidden="1">
      <c r="A1392">
        <v>6312</v>
      </c>
      <c r="B1392">
        <v>50</v>
      </c>
      <c r="C1392" t="s">
        <v>1367</v>
      </c>
      <c r="D1392">
        <v>5066</v>
      </c>
      <c r="E1392" t="s">
        <v>1412</v>
      </c>
      <c r="F1392">
        <v>0</v>
      </c>
      <c r="G1392" t="s">
        <v>42</v>
      </c>
      <c r="H1392">
        <v>0</v>
      </c>
      <c r="I1392" t="s">
        <v>42</v>
      </c>
      <c r="J1392" s="13">
        <v>3046</v>
      </c>
      <c r="K1392" s="13">
        <v>3090</v>
      </c>
      <c r="L1392" s="14">
        <v>6136</v>
      </c>
      <c r="M1392" s="13">
        <v>2605</v>
      </c>
    </row>
    <row r="1393" spans="1:13" hidden="1">
      <c r="A1393">
        <v>6312</v>
      </c>
      <c r="B1393">
        <v>50</v>
      </c>
      <c r="C1393" t="s">
        <v>1367</v>
      </c>
      <c r="D1393">
        <v>5067</v>
      </c>
      <c r="E1393" t="s">
        <v>1413</v>
      </c>
      <c r="F1393">
        <v>0</v>
      </c>
      <c r="G1393" t="s">
        <v>42</v>
      </c>
      <c r="H1393">
        <v>0</v>
      </c>
      <c r="I1393" t="s">
        <v>42</v>
      </c>
      <c r="J1393" s="13">
        <v>3602</v>
      </c>
      <c r="K1393" s="13">
        <v>3927</v>
      </c>
      <c r="L1393" s="14">
        <v>7529</v>
      </c>
      <c r="M1393" s="13">
        <v>3067</v>
      </c>
    </row>
    <row r="1394" spans="1:13" hidden="1">
      <c r="A1394">
        <v>6312</v>
      </c>
      <c r="B1394">
        <v>50</v>
      </c>
      <c r="C1394" t="s">
        <v>1367</v>
      </c>
      <c r="D1394">
        <v>5068</v>
      </c>
      <c r="E1394" t="s">
        <v>1414</v>
      </c>
      <c r="F1394">
        <v>0</v>
      </c>
      <c r="G1394" t="s">
        <v>42</v>
      </c>
      <c r="H1394">
        <v>0</v>
      </c>
      <c r="I1394" t="s">
        <v>42</v>
      </c>
      <c r="J1394" s="13">
        <v>8096</v>
      </c>
      <c r="K1394" s="13">
        <v>9471</v>
      </c>
      <c r="L1394" s="14">
        <v>17567</v>
      </c>
      <c r="M1394" s="13">
        <v>10832</v>
      </c>
    </row>
    <row r="1395" spans="1:13" hidden="1">
      <c r="A1395">
        <v>6312</v>
      </c>
      <c r="B1395">
        <v>50</v>
      </c>
      <c r="C1395" t="s">
        <v>1367</v>
      </c>
      <c r="D1395">
        <v>5069</v>
      </c>
      <c r="E1395" t="s">
        <v>1415</v>
      </c>
      <c r="F1395">
        <v>0</v>
      </c>
      <c r="G1395" t="s">
        <v>42</v>
      </c>
      <c r="H1395">
        <v>0</v>
      </c>
      <c r="I1395" t="s">
        <v>42</v>
      </c>
      <c r="J1395" s="13">
        <v>8477</v>
      </c>
      <c r="K1395" s="13">
        <v>8631</v>
      </c>
      <c r="L1395" s="14">
        <v>17108</v>
      </c>
      <c r="M1395" s="13">
        <v>11293</v>
      </c>
    </row>
    <row r="1396" spans="1:13" hidden="1">
      <c r="A1396">
        <v>6312</v>
      </c>
      <c r="B1396">
        <v>50</v>
      </c>
      <c r="C1396" t="s">
        <v>1367</v>
      </c>
      <c r="D1396">
        <v>5070</v>
      </c>
      <c r="E1396" t="s">
        <v>1416</v>
      </c>
      <c r="F1396">
        <v>0</v>
      </c>
      <c r="G1396" t="s">
        <v>42</v>
      </c>
      <c r="H1396">
        <v>0</v>
      </c>
      <c r="I1396" t="s">
        <v>42</v>
      </c>
      <c r="J1396" s="13">
        <v>3375</v>
      </c>
      <c r="K1396" s="13">
        <v>3948</v>
      </c>
      <c r="L1396" s="14">
        <v>7323</v>
      </c>
      <c r="M1396" s="13">
        <v>6035</v>
      </c>
    </row>
    <row r="1397" spans="1:13" hidden="1">
      <c r="A1397">
        <v>6312</v>
      </c>
      <c r="B1397">
        <v>50</v>
      </c>
      <c r="C1397" t="s">
        <v>1367</v>
      </c>
      <c r="D1397">
        <v>5071</v>
      </c>
      <c r="E1397" t="s">
        <v>1417</v>
      </c>
      <c r="F1397">
        <v>0</v>
      </c>
      <c r="G1397" t="s">
        <v>42</v>
      </c>
      <c r="H1397">
        <v>0</v>
      </c>
      <c r="I1397" t="s">
        <v>42</v>
      </c>
      <c r="J1397" s="13">
        <v>2152</v>
      </c>
      <c r="K1397" s="13">
        <v>2427</v>
      </c>
      <c r="L1397" s="14">
        <v>4579</v>
      </c>
      <c r="M1397" s="13">
        <v>2186</v>
      </c>
    </row>
    <row r="1398" spans="1:13" hidden="1">
      <c r="A1398">
        <v>6312</v>
      </c>
      <c r="B1398">
        <v>50</v>
      </c>
      <c r="C1398" t="s">
        <v>1367</v>
      </c>
      <c r="D1398">
        <v>5072</v>
      </c>
      <c r="E1398" t="s">
        <v>1418</v>
      </c>
      <c r="F1398">
        <v>0</v>
      </c>
      <c r="G1398" t="s">
        <v>42</v>
      </c>
      <c r="H1398">
        <v>0</v>
      </c>
      <c r="I1398" t="s">
        <v>42</v>
      </c>
      <c r="J1398" s="13">
        <v>7545</v>
      </c>
      <c r="K1398" s="13">
        <v>8284</v>
      </c>
      <c r="L1398" s="14">
        <v>15829</v>
      </c>
      <c r="M1398" s="13">
        <v>6594</v>
      </c>
    </row>
    <row r="1399" spans="1:13" hidden="1">
      <c r="A1399">
        <v>6312</v>
      </c>
      <c r="B1399">
        <v>50</v>
      </c>
      <c r="C1399" t="s">
        <v>1367</v>
      </c>
      <c r="D1399">
        <v>5073</v>
      </c>
      <c r="E1399" t="s">
        <v>1419</v>
      </c>
      <c r="F1399">
        <v>0</v>
      </c>
      <c r="G1399" t="s">
        <v>42</v>
      </c>
      <c r="H1399">
        <v>0</v>
      </c>
      <c r="I1399" t="s">
        <v>42</v>
      </c>
      <c r="J1399" s="13">
        <v>4723</v>
      </c>
      <c r="K1399" s="13">
        <v>5658</v>
      </c>
      <c r="L1399" s="14">
        <v>10381</v>
      </c>
      <c r="M1399" s="13">
        <v>5388</v>
      </c>
    </row>
    <row r="1400" spans="1:13" hidden="1">
      <c r="A1400">
        <v>6312</v>
      </c>
      <c r="B1400">
        <v>50</v>
      </c>
      <c r="C1400" t="s">
        <v>1367</v>
      </c>
      <c r="D1400">
        <v>5074</v>
      </c>
      <c r="E1400" t="s">
        <v>1420</v>
      </c>
      <c r="F1400">
        <v>0</v>
      </c>
      <c r="G1400" t="s">
        <v>42</v>
      </c>
      <c r="H1400">
        <v>0</v>
      </c>
      <c r="I1400" t="s">
        <v>42</v>
      </c>
      <c r="J1400">
        <v>552</v>
      </c>
      <c r="K1400">
        <v>526</v>
      </c>
      <c r="L1400" s="14">
        <v>1078</v>
      </c>
      <c r="M1400">
        <v>825</v>
      </c>
    </row>
    <row r="1401" spans="1:13" hidden="1">
      <c r="A1401">
        <v>6312</v>
      </c>
      <c r="B1401">
        <v>50</v>
      </c>
      <c r="C1401" t="s">
        <v>1367</v>
      </c>
      <c r="D1401">
        <v>5075</v>
      </c>
      <c r="E1401" t="s">
        <v>1421</v>
      </c>
      <c r="F1401">
        <v>0</v>
      </c>
      <c r="G1401" t="s">
        <v>42</v>
      </c>
      <c r="H1401">
        <v>0</v>
      </c>
      <c r="I1401" t="s">
        <v>42</v>
      </c>
      <c r="J1401" s="13">
        <v>2091</v>
      </c>
      <c r="K1401" s="13">
        <v>2202</v>
      </c>
      <c r="L1401" s="14">
        <v>4293</v>
      </c>
      <c r="M1401" s="13">
        <v>1859</v>
      </c>
    </row>
    <row r="1402" spans="1:13" hidden="1">
      <c r="A1402">
        <v>6312</v>
      </c>
      <c r="B1402">
        <v>50</v>
      </c>
      <c r="C1402" t="s">
        <v>1367</v>
      </c>
      <c r="D1402">
        <v>5076</v>
      </c>
      <c r="E1402" t="s">
        <v>511</v>
      </c>
      <c r="F1402">
        <v>0</v>
      </c>
      <c r="G1402" t="s">
        <v>42</v>
      </c>
      <c r="H1402">
        <v>0</v>
      </c>
      <c r="I1402" t="s">
        <v>42</v>
      </c>
      <c r="J1402" s="13">
        <v>2759</v>
      </c>
      <c r="K1402" s="13">
        <v>2989</v>
      </c>
      <c r="L1402" s="14">
        <v>5748</v>
      </c>
      <c r="M1402" s="13">
        <v>3461</v>
      </c>
    </row>
    <row r="1403" spans="1:13" hidden="1">
      <c r="A1403">
        <v>6312</v>
      </c>
      <c r="B1403">
        <v>50</v>
      </c>
      <c r="C1403" t="s">
        <v>1367</v>
      </c>
      <c r="D1403">
        <v>5077</v>
      </c>
      <c r="E1403" t="s">
        <v>1422</v>
      </c>
      <c r="F1403">
        <v>0</v>
      </c>
      <c r="G1403" t="s">
        <v>42</v>
      </c>
      <c r="H1403">
        <v>0</v>
      </c>
      <c r="I1403" t="s">
        <v>42</v>
      </c>
      <c r="J1403" s="13">
        <v>3344</v>
      </c>
      <c r="K1403" s="13">
        <v>3925</v>
      </c>
      <c r="L1403" s="14">
        <v>7269</v>
      </c>
      <c r="M1403" s="13">
        <v>3813</v>
      </c>
    </row>
    <row r="1404" spans="1:13" hidden="1">
      <c r="A1404">
        <v>6312</v>
      </c>
      <c r="B1404">
        <v>50</v>
      </c>
      <c r="C1404" t="s">
        <v>1367</v>
      </c>
      <c r="D1404">
        <v>5078</v>
      </c>
      <c r="E1404" t="s">
        <v>1423</v>
      </c>
      <c r="F1404">
        <v>0</v>
      </c>
      <c r="G1404" t="s">
        <v>42</v>
      </c>
      <c r="H1404">
        <v>0</v>
      </c>
      <c r="I1404" t="s">
        <v>42</v>
      </c>
      <c r="J1404" s="13">
        <v>3932</v>
      </c>
      <c r="K1404" s="13">
        <v>4501</v>
      </c>
      <c r="L1404" s="14">
        <v>8433</v>
      </c>
      <c r="M1404" s="13">
        <v>3521</v>
      </c>
    </row>
    <row r="1405" spans="1:13" hidden="1">
      <c r="A1405">
        <v>6312</v>
      </c>
      <c r="B1405">
        <v>50</v>
      </c>
      <c r="C1405" t="s">
        <v>1367</v>
      </c>
      <c r="D1405">
        <v>5079</v>
      </c>
      <c r="E1405" t="s">
        <v>1424</v>
      </c>
      <c r="F1405">
        <v>0</v>
      </c>
      <c r="G1405" t="s">
        <v>42</v>
      </c>
      <c r="H1405">
        <v>0</v>
      </c>
      <c r="I1405" t="s">
        <v>42</v>
      </c>
      <c r="J1405" s="13">
        <v>12882</v>
      </c>
      <c r="K1405" s="13">
        <v>15455</v>
      </c>
      <c r="L1405" s="14">
        <v>28337</v>
      </c>
      <c r="M1405" s="13">
        <v>15144</v>
      </c>
    </row>
    <row r="1406" spans="1:13" hidden="1">
      <c r="A1406">
        <v>6312</v>
      </c>
      <c r="B1406">
        <v>50</v>
      </c>
      <c r="C1406" t="s">
        <v>1367</v>
      </c>
      <c r="D1406">
        <v>5080</v>
      </c>
      <c r="E1406" t="s">
        <v>1425</v>
      </c>
      <c r="F1406">
        <v>0</v>
      </c>
      <c r="G1406" t="s">
        <v>42</v>
      </c>
      <c r="H1406">
        <v>0</v>
      </c>
      <c r="I1406" t="s">
        <v>42</v>
      </c>
      <c r="J1406" s="13">
        <v>10691</v>
      </c>
      <c r="K1406" s="13">
        <v>12576</v>
      </c>
      <c r="L1406" s="14">
        <v>23267</v>
      </c>
      <c r="M1406" s="13">
        <v>13995</v>
      </c>
    </row>
    <row r="1407" spans="1:13" hidden="1">
      <c r="A1407">
        <v>6312</v>
      </c>
      <c r="B1407">
        <v>50</v>
      </c>
      <c r="C1407" t="s">
        <v>1367</v>
      </c>
      <c r="D1407">
        <v>5081</v>
      </c>
      <c r="E1407" t="s">
        <v>1426</v>
      </c>
      <c r="F1407">
        <v>0</v>
      </c>
      <c r="G1407" t="s">
        <v>42</v>
      </c>
      <c r="H1407">
        <v>0</v>
      </c>
      <c r="I1407" t="s">
        <v>42</v>
      </c>
      <c r="J1407" s="13">
        <v>8187</v>
      </c>
      <c r="K1407" s="13">
        <v>9463</v>
      </c>
      <c r="L1407" s="14">
        <v>17650</v>
      </c>
      <c r="M1407" s="13">
        <v>8989</v>
      </c>
    </row>
    <row r="1408" spans="1:13" hidden="1">
      <c r="A1408">
        <v>6312</v>
      </c>
      <c r="B1408">
        <v>50</v>
      </c>
      <c r="C1408" t="s">
        <v>1367</v>
      </c>
      <c r="D1408">
        <v>5082</v>
      </c>
      <c r="E1408" t="s">
        <v>1427</v>
      </c>
      <c r="F1408">
        <v>0</v>
      </c>
      <c r="G1408" t="s">
        <v>42</v>
      </c>
      <c r="H1408">
        <v>0</v>
      </c>
      <c r="I1408" t="s">
        <v>42</v>
      </c>
      <c r="J1408" s="13">
        <v>8790</v>
      </c>
      <c r="K1408" s="13">
        <v>10473</v>
      </c>
      <c r="L1408" s="14">
        <v>19263</v>
      </c>
      <c r="M1408" s="13">
        <v>12944</v>
      </c>
    </row>
    <row r="1409" spans="1:13" hidden="1">
      <c r="A1409">
        <v>6312</v>
      </c>
      <c r="B1409">
        <v>50</v>
      </c>
      <c r="C1409" t="s">
        <v>1367</v>
      </c>
      <c r="D1409">
        <v>5083</v>
      </c>
      <c r="E1409" t="s">
        <v>1428</v>
      </c>
      <c r="F1409">
        <v>0</v>
      </c>
      <c r="G1409" t="s">
        <v>42</v>
      </c>
      <c r="H1409">
        <v>0</v>
      </c>
      <c r="I1409" t="s">
        <v>42</v>
      </c>
      <c r="J1409" s="13">
        <v>2049</v>
      </c>
      <c r="K1409" s="13">
        <v>2412</v>
      </c>
      <c r="L1409" s="14">
        <v>4461</v>
      </c>
      <c r="M1409" s="13">
        <v>2745</v>
      </c>
    </row>
    <row r="1410" spans="1:13" hidden="1">
      <c r="A1410">
        <v>6312</v>
      </c>
      <c r="B1410">
        <v>50</v>
      </c>
      <c r="C1410" t="s">
        <v>1367</v>
      </c>
      <c r="D1410">
        <v>5084</v>
      </c>
      <c r="E1410" t="s">
        <v>148</v>
      </c>
      <c r="F1410">
        <v>0</v>
      </c>
      <c r="G1410" t="s">
        <v>42</v>
      </c>
      <c r="H1410">
        <v>0</v>
      </c>
      <c r="I1410" t="s">
        <v>42</v>
      </c>
      <c r="J1410" s="13">
        <v>4828</v>
      </c>
      <c r="K1410" s="13">
        <v>5456</v>
      </c>
      <c r="L1410" s="14">
        <v>10284</v>
      </c>
      <c r="M1410" s="13">
        <v>5320</v>
      </c>
    </row>
    <row r="1411" spans="1:13" hidden="1">
      <c r="A1411">
        <v>6312</v>
      </c>
      <c r="B1411">
        <v>50</v>
      </c>
      <c r="C1411" t="s">
        <v>1367</v>
      </c>
      <c r="D1411">
        <v>5085</v>
      </c>
      <c r="E1411" t="s">
        <v>1429</v>
      </c>
      <c r="F1411">
        <v>0</v>
      </c>
      <c r="G1411" t="s">
        <v>42</v>
      </c>
      <c r="H1411">
        <v>0</v>
      </c>
      <c r="I1411" t="s">
        <v>42</v>
      </c>
      <c r="J1411" s="13">
        <v>2234</v>
      </c>
      <c r="K1411" s="13">
        <v>2587</v>
      </c>
      <c r="L1411" s="14">
        <v>4821</v>
      </c>
      <c r="M1411" s="13">
        <v>2810</v>
      </c>
    </row>
    <row r="1412" spans="1:13" hidden="1">
      <c r="A1412">
        <v>6312</v>
      </c>
      <c r="B1412">
        <v>50</v>
      </c>
      <c r="C1412" t="s">
        <v>1367</v>
      </c>
      <c r="D1412">
        <v>5086</v>
      </c>
      <c r="E1412" t="s">
        <v>1430</v>
      </c>
      <c r="F1412">
        <v>0</v>
      </c>
      <c r="G1412" t="s">
        <v>42</v>
      </c>
      <c r="H1412">
        <v>0</v>
      </c>
      <c r="I1412" t="s">
        <v>42</v>
      </c>
      <c r="J1412" s="13">
        <v>5153</v>
      </c>
      <c r="K1412" s="13">
        <v>5481</v>
      </c>
      <c r="L1412" s="14">
        <v>10634</v>
      </c>
      <c r="M1412" s="13">
        <v>4853</v>
      </c>
    </row>
    <row r="1413" spans="1:13" hidden="1">
      <c r="A1413">
        <v>6312</v>
      </c>
      <c r="B1413">
        <v>50</v>
      </c>
      <c r="C1413" t="s">
        <v>1367</v>
      </c>
      <c r="D1413">
        <v>5087</v>
      </c>
      <c r="E1413" t="s">
        <v>1431</v>
      </c>
      <c r="F1413">
        <v>0</v>
      </c>
      <c r="G1413" t="s">
        <v>42</v>
      </c>
      <c r="H1413">
        <v>0</v>
      </c>
      <c r="I1413" t="s">
        <v>42</v>
      </c>
      <c r="J1413" s="13">
        <v>4098</v>
      </c>
      <c r="K1413" s="13">
        <v>4481</v>
      </c>
      <c r="L1413" s="14">
        <v>8579</v>
      </c>
      <c r="M1413" s="13">
        <v>3937</v>
      </c>
    </row>
    <row r="1414" spans="1:13" hidden="1">
      <c r="A1414">
        <v>6312</v>
      </c>
      <c r="B1414">
        <v>50</v>
      </c>
      <c r="C1414" t="s">
        <v>1367</v>
      </c>
      <c r="D1414">
        <v>5088</v>
      </c>
      <c r="E1414" t="s">
        <v>1432</v>
      </c>
      <c r="F1414">
        <v>0</v>
      </c>
      <c r="G1414" t="s">
        <v>42</v>
      </c>
      <c r="H1414">
        <v>0</v>
      </c>
      <c r="I1414" t="s">
        <v>42</v>
      </c>
      <c r="J1414">
        <v>942</v>
      </c>
      <c r="K1414">
        <v>971</v>
      </c>
      <c r="L1414" s="14">
        <v>1913</v>
      </c>
      <c r="M1414">
        <v>889</v>
      </c>
    </row>
    <row r="1415" spans="1:13" hidden="1">
      <c r="A1415">
        <v>6312</v>
      </c>
      <c r="B1415">
        <v>50</v>
      </c>
      <c r="C1415" t="s">
        <v>1367</v>
      </c>
      <c r="D1415">
        <v>5089</v>
      </c>
      <c r="E1415" t="s">
        <v>1433</v>
      </c>
      <c r="F1415">
        <v>0</v>
      </c>
      <c r="G1415" t="s">
        <v>42</v>
      </c>
      <c r="H1415">
        <v>0</v>
      </c>
      <c r="I1415" t="s">
        <v>42</v>
      </c>
      <c r="J1415" s="13">
        <v>2689</v>
      </c>
      <c r="K1415" s="13">
        <v>2683</v>
      </c>
      <c r="L1415" s="14">
        <v>5372</v>
      </c>
      <c r="M1415" s="13">
        <v>2531</v>
      </c>
    </row>
    <row r="1416" spans="1:13" hidden="1">
      <c r="A1416">
        <v>6312</v>
      </c>
      <c r="B1416">
        <v>50</v>
      </c>
      <c r="C1416" t="s">
        <v>1367</v>
      </c>
      <c r="D1416">
        <v>5090</v>
      </c>
      <c r="E1416" t="s">
        <v>1434</v>
      </c>
      <c r="F1416">
        <v>0</v>
      </c>
      <c r="G1416" t="s">
        <v>42</v>
      </c>
      <c r="H1416">
        <v>0</v>
      </c>
      <c r="I1416" t="s">
        <v>42</v>
      </c>
      <c r="J1416" s="13">
        <v>4416</v>
      </c>
      <c r="K1416" s="13">
        <v>5032</v>
      </c>
      <c r="L1416" s="14">
        <v>9448</v>
      </c>
      <c r="M1416" s="13">
        <v>5752</v>
      </c>
    </row>
    <row r="1417" spans="1:13" hidden="1">
      <c r="A1417">
        <v>6312</v>
      </c>
      <c r="B1417">
        <v>50</v>
      </c>
      <c r="C1417" t="s">
        <v>1367</v>
      </c>
      <c r="D1417">
        <v>5091</v>
      </c>
      <c r="E1417" t="s">
        <v>1435</v>
      </c>
      <c r="F1417">
        <v>0</v>
      </c>
      <c r="G1417" t="s">
        <v>42</v>
      </c>
      <c r="H1417">
        <v>0</v>
      </c>
      <c r="I1417" t="s">
        <v>42</v>
      </c>
      <c r="J1417" s="13">
        <v>3962</v>
      </c>
      <c r="K1417" s="13">
        <v>4421</v>
      </c>
      <c r="L1417" s="14">
        <v>8383</v>
      </c>
      <c r="M1417" s="13">
        <v>4984</v>
      </c>
    </row>
    <row r="1418" spans="1:13" hidden="1">
      <c r="A1418">
        <v>6312</v>
      </c>
      <c r="B1418">
        <v>50</v>
      </c>
      <c r="C1418" t="s">
        <v>1367</v>
      </c>
      <c r="D1418">
        <v>5092</v>
      </c>
      <c r="E1418" t="s">
        <v>1436</v>
      </c>
      <c r="F1418">
        <v>0</v>
      </c>
      <c r="G1418" t="s">
        <v>42</v>
      </c>
      <c r="H1418">
        <v>0</v>
      </c>
      <c r="I1418" t="s">
        <v>42</v>
      </c>
      <c r="J1418" s="13">
        <v>6247</v>
      </c>
      <c r="K1418" s="13">
        <v>6632</v>
      </c>
      <c r="L1418" s="14">
        <v>12879</v>
      </c>
      <c r="M1418" s="13">
        <v>5691</v>
      </c>
    </row>
    <row r="1419" spans="1:13" hidden="1">
      <c r="A1419">
        <v>6312</v>
      </c>
      <c r="B1419">
        <v>50</v>
      </c>
      <c r="C1419" t="s">
        <v>1367</v>
      </c>
      <c r="D1419">
        <v>5093</v>
      </c>
      <c r="E1419" t="s">
        <v>1437</v>
      </c>
      <c r="F1419">
        <v>0</v>
      </c>
      <c r="G1419" t="s">
        <v>42</v>
      </c>
      <c r="H1419">
        <v>0</v>
      </c>
      <c r="I1419" t="s">
        <v>42</v>
      </c>
      <c r="J1419" s="13">
        <v>2015</v>
      </c>
      <c r="K1419" s="13">
        <v>2282</v>
      </c>
      <c r="L1419" s="14">
        <v>4297</v>
      </c>
      <c r="M1419" s="13">
        <v>2128</v>
      </c>
    </row>
    <row r="1420" spans="1:13" hidden="1">
      <c r="A1420">
        <v>6312</v>
      </c>
      <c r="B1420">
        <v>50</v>
      </c>
      <c r="C1420" t="s">
        <v>1367</v>
      </c>
      <c r="D1420">
        <v>5094</v>
      </c>
      <c r="E1420" t="s">
        <v>1438</v>
      </c>
      <c r="F1420">
        <v>0</v>
      </c>
      <c r="G1420" t="s">
        <v>42</v>
      </c>
      <c r="H1420">
        <v>0</v>
      </c>
      <c r="I1420" t="s">
        <v>42</v>
      </c>
      <c r="J1420" s="13">
        <v>1795</v>
      </c>
      <c r="K1420" s="13">
        <v>2031</v>
      </c>
      <c r="L1420" s="14">
        <v>3826</v>
      </c>
      <c r="M1420" s="13">
        <v>1931</v>
      </c>
    </row>
    <row r="1421" spans="1:13" hidden="1">
      <c r="A1421">
        <v>6312</v>
      </c>
      <c r="B1421">
        <v>50</v>
      </c>
      <c r="C1421" t="s">
        <v>1367</v>
      </c>
      <c r="D1421">
        <v>5095</v>
      </c>
      <c r="E1421" t="s">
        <v>1439</v>
      </c>
      <c r="F1421">
        <v>0</v>
      </c>
      <c r="G1421" t="s">
        <v>42</v>
      </c>
      <c r="H1421">
        <v>0</v>
      </c>
      <c r="I1421" t="s">
        <v>42</v>
      </c>
      <c r="J1421" s="13">
        <v>1869</v>
      </c>
      <c r="K1421" s="13">
        <v>2105</v>
      </c>
      <c r="L1421" s="14">
        <v>3974</v>
      </c>
      <c r="M1421" s="13">
        <v>2300</v>
      </c>
    </row>
    <row r="1422" spans="1:13" hidden="1">
      <c r="A1422">
        <v>6312</v>
      </c>
      <c r="B1422">
        <v>50</v>
      </c>
      <c r="C1422" t="s">
        <v>1367</v>
      </c>
      <c r="D1422">
        <v>5096</v>
      </c>
      <c r="E1422" t="s">
        <v>1440</v>
      </c>
      <c r="F1422">
        <v>0</v>
      </c>
      <c r="G1422" t="s">
        <v>42</v>
      </c>
      <c r="H1422">
        <v>0</v>
      </c>
      <c r="I1422" t="s">
        <v>42</v>
      </c>
      <c r="J1422" s="13">
        <v>1296</v>
      </c>
      <c r="K1422" s="13">
        <v>1331</v>
      </c>
      <c r="L1422" s="14">
        <v>2627</v>
      </c>
      <c r="M1422" s="13">
        <v>1606</v>
      </c>
    </row>
    <row r="1423" spans="1:13" hidden="1">
      <c r="A1423">
        <v>6312</v>
      </c>
      <c r="B1423">
        <v>50</v>
      </c>
      <c r="C1423" t="s">
        <v>1367</v>
      </c>
      <c r="D1423">
        <v>5097</v>
      </c>
      <c r="E1423" t="s">
        <v>965</v>
      </c>
      <c r="F1423">
        <v>0</v>
      </c>
      <c r="G1423" t="s">
        <v>42</v>
      </c>
      <c r="H1423">
        <v>0</v>
      </c>
      <c r="I1423" t="s">
        <v>42</v>
      </c>
      <c r="J1423" s="13">
        <v>4294</v>
      </c>
      <c r="K1423" s="13">
        <v>4978</v>
      </c>
      <c r="L1423" s="14">
        <v>9272</v>
      </c>
      <c r="M1423" s="13">
        <v>4522</v>
      </c>
    </row>
    <row r="1424" spans="1:13" hidden="1">
      <c r="A1424">
        <v>6312</v>
      </c>
      <c r="B1424">
        <v>50</v>
      </c>
      <c r="C1424" t="s">
        <v>1367</v>
      </c>
      <c r="D1424">
        <v>5098</v>
      </c>
      <c r="E1424" t="s">
        <v>1441</v>
      </c>
      <c r="F1424">
        <v>0</v>
      </c>
      <c r="G1424" t="s">
        <v>42</v>
      </c>
      <c r="H1424">
        <v>0</v>
      </c>
      <c r="I1424" t="s">
        <v>42</v>
      </c>
      <c r="J1424" s="13">
        <v>4227</v>
      </c>
      <c r="K1424" s="13">
        <v>4759</v>
      </c>
      <c r="L1424" s="14">
        <v>8986</v>
      </c>
      <c r="M1424" s="13">
        <v>8888</v>
      </c>
    </row>
    <row r="1425" spans="1:13" hidden="1">
      <c r="A1425">
        <v>6312</v>
      </c>
      <c r="B1425">
        <v>50</v>
      </c>
      <c r="C1425" t="s">
        <v>1367</v>
      </c>
      <c r="D1425">
        <v>5099</v>
      </c>
      <c r="E1425" t="s">
        <v>1442</v>
      </c>
      <c r="F1425">
        <v>0</v>
      </c>
      <c r="G1425" t="s">
        <v>42</v>
      </c>
      <c r="H1425">
        <v>0</v>
      </c>
      <c r="I1425" t="s">
        <v>42</v>
      </c>
      <c r="J1425" s="13">
        <v>57313</v>
      </c>
      <c r="K1425" s="13">
        <v>65314</v>
      </c>
      <c r="L1425" s="14">
        <v>122627</v>
      </c>
      <c r="M1425" s="13">
        <v>90147</v>
      </c>
    </row>
    <row r="1426" spans="1:13" hidden="1">
      <c r="A1426">
        <v>6312</v>
      </c>
      <c r="B1426">
        <v>51</v>
      </c>
      <c r="C1426" t="s">
        <v>1443</v>
      </c>
      <c r="D1426">
        <v>0</v>
      </c>
      <c r="E1426" t="s">
        <v>42</v>
      </c>
      <c r="F1426">
        <v>0</v>
      </c>
      <c r="G1426" t="s">
        <v>42</v>
      </c>
      <c r="H1426">
        <v>0</v>
      </c>
      <c r="I1426" t="s">
        <v>42</v>
      </c>
      <c r="J1426" s="13">
        <v>193381</v>
      </c>
      <c r="K1426" s="13">
        <v>208630</v>
      </c>
      <c r="L1426" s="14">
        <v>402011</v>
      </c>
      <c r="M1426" s="13">
        <v>182323</v>
      </c>
    </row>
    <row r="1427" spans="1:13" hidden="1">
      <c r="A1427">
        <v>6312</v>
      </c>
      <c r="B1427">
        <v>51</v>
      </c>
      <c r="C1427" t="s">
        <v>1443</v>
      </c>
      <c r="D1427">
        <v>5101</v>
      </c>
      <c r="E1427" t="s">
        <v>1444</v>
      </c>
      <c r="F1427">
        <v>0</v>
      </c>
      <c r="G1427" t="s">
        <v>42</v>
      </c>
      <c r="H1427">
        <v>0</v>
      </c>
      <c r="I1427" t="s">
        <v>42</v>
      </c>
      <c r="J1427" s="13">
        <v>27929</v>
      </c>
      <c r="K1427" s="13">
        <v>30961</v>
      </c>
      <c r="L1427" s="14">
        <v>58890</v>
      </c>
      <c r="M1427" s="13">
        <v>27356</v>
      </c>
    </row>
    <row r="1428" spans="1:13" hidden="1">
      <c r="A1428">
        <v>6312</v>
      </c>
      <c r="B1428">
        <v>51</v>
      </c>
      <c r="C1428" t="s">
        <v>1443</v>
      </c>
      <c r="D1428">
        <v>5102</v>
      </c>
      <c r="E1428" t="s">
        <v>1445</v>
      </c>
      <c r="F1428">
        <v>0</v>
      </c>
      <c r="G1428" t="s">
        <v>42</v>
      </c>
      <c r="H1428">
        <v>0</v>
      </c>
      <c r="I1428" t="s">
        <v>42</v>
      </c>
      <c r="J1428" s="13">
        <v>12388</v>
      </c>
      <c r="K1428" s="13">
        <v>12679</v>
      </c>
      <c r="L1428" s="14">
        <v>25067</v>
      </c>
      <c r="M1428" s="13">
        <v>10678</v>
      </c>
    </row>
    <row r="1429" spans="1:13" hidden="1">
      <c r="A1429">
        <v>6312</v>
      </c>
      <c r="B1429">
        <v>51</v>
      </c>
      <c r="C1429" t="s">
        <v>1443</v>
      </c>
      <c r="D1429">
        <v>5103</v>
      </c>
      <c r="E1429" t="s">
        <v>1446</v>
      </c>
      <c r="F1429">
        <v>0</v>
      </c>
      <c r="G1429" t="s">
        <v>42</v>
      </c>
      <c r="H1429">
        <v>0</v>
      </c>
      <c r="I1429" t="s">
        <v>42</v>
      </c>
      <c r="J1429" s="13">
        <v>12708</v>
      </c>
      <c r="K1429" s="13">
        <v>13350</v>
      </c>
      <c r="L1429" s="14">
        <v>26058</v>
      </c>
      <c r="M1429" s="13">
        <v>10201</v>
      </c>
    </row>
    <row r="1430" spans="1:13" hidden="1">
      <c r="A1430">
        <v>6312</v>
      </c>
      <c r="B1430">
        <v>51</v>
      </c>
      <c r="C1430" t="s">
        <v>1443</v>
      </c>
      <c r="D1430">
        <v>5104</v>
      </c>
      <c r="E1430" t="s">
        <v>1447</v>
      </c>
      <c r="F1430">
        <v>0</v>
      </c>
      <c r="G1430" t="s">
        <v>42</v>
      </c>
      <c r="H1430">
        <v>0</v>
      </c>
      <c r="I1430" t="s">
        <v>42</v>
      </c>
      <c r="J1430" s="13">
        <v>31028</v>
      </c>
      <c r="K1430" s="13">
        <v>30626</v>
      </c>
      <c r="L1430" s="14">
        <v>61654</v>
      </c>
      <c r="M1430" s="13">
        <v>21165</v>
      </c>
    </row>
    <row r="1431" spans="1:13" hidden="1">
      <c r="A1431">
        <v>6312</v>
      </c>
      <c r="B1431">
        <v>51</v>
      </c>
      <c r="C1431" t="s">
        <v>1443</v>
      </c>
      <c r="D1431">
        <v>5105</v>
      </c>
      <c r="E1431" t="s">
        <v>1448</v>
      </c>
      <c r="F1431">
        <v>0</v>
      </c>
      <c r="G1431" t="s">
        <v>42</v>
      </c>
      <c r="H1431">
        <v>0</v>
      </c>
      <c r="I1431" t="s">
        <v>42</v>
      </c>
      <c r="J1431" s="13">
        <v>8842</v>
      </c>
      <c r="K1431" s="13">
        <v>8793</v>
      </c>
      <c r="L1431" s="14">
        <v>17635</v>
      </c>
      <c r="M1431" s="13">
        <v>6428</v>
      </c>
    </row>
    <row r="1432" spans="1:13" hidden="1">
      <c r="A1432">
        <v>6312</v>
      </c>
      <c r="B1432">
        <v>51</v>
      </c>
      <c r="C1432" t="s">
        <v>1443</v>
      </c>
      <c r="D1432">
        <v>5106</v>
      </c>
      <c r="E1432" t="s">
        <v>1449</v>
      </c>
      <c r="F1432">
        <v>0</v>
      </c>
      <c r="G1432" t="s">
        <v>42</v>
      </c>
      <c r="H1432">
        <v>0</v>
      </c>
      <c r="I1432" t="s">
        <v>42</v>
      </c>
      <c r="J1432" s="13">
        <v>13912</v>
      </c>
      <c r="K1432" s="13">
        <v>14835</v>
      </c>
      <c r="L1432" s="14">
        <v>28747</v>
      </c>
      <c r="M1432" s="13">
        <v>12815</v>
      </c>
    </row>
    <row r="1433" spans="1:13" hidden="1">
      <c r="A1433">
        <v>6312</v>
      </c>
      <c r="B1433">
        <v>51</v>
      </c>
      <c r="C1433" t="s">
        <v>1443</v>
      </c>
      <c r="D1433">
        <v>5107</v>
      </c>
      <c r="E1433" t="s">
        <v>1450</v>
      </c>
      <c r="F1433">
        <v>0</v>
      </c>
      <c r="G1433" t="s">
        <v>42</v>
      </c>
      <c r="H1433">
        <v>0</v>
      </c>
      <c r="I1433" t="s">
        <v>42</v>
      </c>
      <c r="J1433" s="13">
        <v>3863</v>
      </c>
      <c r="K1433" s="13">
        <v>4212</v>
      </c>
      <c r="L1433" s="14">
        <v>8075</v>
      </c>
      <c r="M1433" s="13">
        <v>3355</v>
      </c>
    </row>
    <row r="1434" spans="1:13" hidden="1">
      <c r="A1434">
        <v>6312</v>
      </c>
      <c r="B1434">
        <v>51</v>
      </c>
      <c r="C1434" t="s">
        <v>1443</v>
      </c>
      <c r="D1434">
        <v>5176</v>
      </c>
      <c r="E1434" t="s">
        <v>1451</v>
      </c>
      <c r="F1434">
        <v>0</v>
      </c>
      <c r="G1434" t="s">
        <v>42</v>
      </c>
      <c r="H1434">
        <v>0</v>
      </c>
      <c r="I1434" t="s">
        <v>42</v>
      </c>
      <c r="J1434" s="13">
        <v>2648</v>
      </c>
      <c r="K1434" s="13">
        <v>2851</v>
      </c>
      <c r="L1434" s="14">
        <v>5499</v>
      </c>
      <c r="M1434" s="13">
        <v>2221</v>
      </c>
    </row>
    <row r="1435" spans="1:13" hidden="1">
      <c r="A1435">
        <v>6312</v>
      </c>
      <c r="B1435">
        <v>51</v>
      </c>
      <c r="C1435" t="s">
        <v>1443</v>
      </c>
      <c r="D1435">
        <v>5177</v>
      </c>
      <c r="E1435" t="s">
        <v>1452</v>
      </c>
      <c r="F1435">
        <v>0</v>
      </c>
      <c r="G1435" t="s">
        <v>42</v>
      </c>
      <c r="H1435">
        <v>0</v>
      </c>
      <c r="I1435" t="s">
        <v>42</v>
      </c>
      <c r="J1435" s="13">
        <v>2417</v>
      </c>
      <c r="K1435" s="13">
        <v>2541</v>
      </c>
      <c r="L1435" s="14">
        <v>4958</v>
      </c>
      <c r="M1435" s="13">
        <v>2261</v>
      </c>
    </row>
    <row r="1436" spans="1:13" hidden="1">
      <c r="A1436">
        <v>6312</v>
      </c>
      <c r="B1436">
        <v>51</v>
      </c>
      <c r="C1436" t="s">
        <v>1443</v>
      </c>
      <c r="D1436">
        <v>5178</v>
      </c>
      <c r="E1436" t="s">
        <v>1453</v>
      </c>
      <c r="F1436">
        <v>0</v>
      </c>
      <c r="G1436" t="s">
        <v>42</v>
      </c>
      <c r="H1436">
        <v>0</v>
      </c>
      <c r="I1436" t="s">
        <v>42</v>
      </c>
      <c r="J1436" s="13">
        <v>2714</v>
      </c>
      <c r="K1436" s="13">
        <v>2902</v>
      </c>
      <c r="L1436" s="14">
        <v>5616</v>
      </c>
      <c r="M1436" s="13">
        <v>2513</v>
      </c>
    </row>
    <row r="1437" spans="1:13" hidden="1">
      <c r="A1437">
        <v>6312</v>
      </c>
      <c r="B1437">
        <v>51</v>
      </c>
      <c r="C1437" t="s">
        <v>1443</v>
      </c>
      <c r="D1437">
        <v>5179</v>
      </c>
      <c r="E1437" t="s">
        <v>1454</v>
      </c>
      <c r="F1437">
        <v>0</v>
      </c>
      <c r="G1437" t="s">
        <v>42</v>
      </c>
      <c r="H1437">
        <v>0</v>
      </c>
      <c r="I1437" t="s">
        <v>42</v>
      </c>
      <c r="J1437" s="13">
        <v>1766</v>
      </c>
      <c r="K1437" s="13">
        <v>1924</v>
      </c>
      <c r="L1437" s="14">
        <v>3690</v>
      </c>
      <c r="M1437" s="13">
        <v>1793</v>
      </c>
    </row>
    <row r="1438" spans="1:13" hidden="1">
      <c r="A1438">
        <v>6312</v>
      </c>
      <c r="B1438">
        <v>51</v>
      </c>
      <c r="C1438" t="s">
        <v>1443</v>
      </c>
      <c r="D1438">
        <v>5180</v>
      </c>
      <c r="E1438" t="s">
        <v>1455</v>
      </c>
      <c r="F1438">
        <v>0</v>
      </c>
      <c r="G1438" t="s">
        <v>42</v>
      </c>
      <c r="H1438">
        <v>0</v>
      </c>
      <c r="I1438" t="s">
        <v>42</v>
      </c>
      <c r="J1438" s="13">
        <v>2455</v>
      </c>
      <c r="K1438" s="13">
        <v>2745</v>
      </c>
      <c r="L1438" s="14">
        <v>5200</v>
      </c>
      <c r="M1438" s="13">
        <v>2342</v>
      </c>
    </row>
    <row r="1439" spans="1:13" hidden="1">
      <c r="A1439">
        <v>6312</v>
      </c>
      <c r="B1439">
        <v>51</v>
      </c>
      <c r="C1439" t="s">
        <v>1443</v>
      </c>
      <c r="D1439">
        <v>5181</v>
      </c>
      <c r="E1439" t="s">
        <v>1456</v>
      </c>
      <c r="F1439">
        <v>0</v>
      </c>
      <c r="G1439" t="s">
        <v>42</v>
      </c>
      <c r="H1439">
        <v>0</v>
      </c>
      <c r="I1439" t="s">
        <v>42</v>
      </c>
      <c r="J1439" s="13">
        <v>7632</v>
      </c>
      <c r="K1439" s="13">
        <v>8322</v>
      </c>
      <c r="L1439" s="14">
        <v>15954</v>
      </c>
      <c r="M1439" s="13">
        <v>8579</v>
      </c>
    </row>
    <row r="1440" spans="1:13" hidden="1">
      <c r="A1440">
        <v>6312</v>
      </c>
      <c r="B1440">
        <v>51</v>
      </c>
      <c r="C1440" t="s">
        <v>1443</v>
      </c>
      <c r="D1440">
        <v>5182</v>
      </c>
      <c r="E1440" t="s">
        <v>1457</v>
      </c>
      <c r="F1440">
        <v>0</v>
      </c>
      <c r="G1440" t="s">
        <v>42</v>
      </c>
      <c r="H1440">
        <v>0</v>
      </c>
      <c r="I1440" t="s">
        <v>42</v>
      </c>
      <c r="J1440" s="13">
        <v>3140</v>
      </c>
      <c r="K1440" s="13">
        <v>3616</v>
      </c>
      <c r="L1440" s="14">
        <v>6756</v>
      </c>
      <c r="M1440" s="13">
        <v>3329</v>
      </c>
    </row>
    <row r="1441" spans="1:13" hidden="1">
      <c r="A1441">
        <v>6312</v>
      </c>
      <c r="B1441">
        <v>51</v>
      </c>
      <c r="C1441" t="s">
        <v>1443</v>
      </c>
      <c r="D1441">
        <v>5183</v>
      </c>
      <c r="E1441" t="s">
        <v>148</v>
      </c>
      <c r="F1441">
        <v>0</v>
      </c>
      <c r="G1441" t="s">
        <v>42</v>
      </c>
      <c r="H1441">
        <v>0</v>
      </c>
      <c r="I1441" t="s">
        <v>42</v>
      </c>
      <c r="J1441" s="13">
        <v>5263</v>
      </c>
      <c r="K1441" s="13">
        <v>6131</v>
      </c>
      <c r="L1441" s="14">
        <v>11394</v>
      </c>
      <c r="M1441" s="13">
        <v>11061</v>
      </c>
    </row>
    <row r="1442" spans="1:13" hidden="1">
      <c r="A1442">
        <v>6312</v>
      </c>
      <c r="B1442">
        <v>51</v>
      </c>
      <c r="C1442" t="s">
        <v>1443</v>
      </c>
      <c r="D1442">
        <v>5184</v>
      </c>
      <c r="E1442" t="s">
        <v>1458</v>
      </c>
      <c r="F1442">
        <v>0</v>
      </c>
      <c r="G1442" t="s">
        <v>42</v>
      </c>
      <c r="H1442">
        <v>0</v>
      </c>
      <c r="I1442" t="s">
        <v>42</v>
      </c>
      <c r="J1442" s="13">
        <v>7235</v>
      </c>
      <c r="K1442" s="13">
        <v>8631</v>
      </c>
      <c r="L1442" s="14">
        <v>15866</v>
      </c>
      <c r="M1442" s="13">
        <v>8194</v>
      </c>
    </row>
    <row r="1443" spans="1:13" hidden="1">
      <c r="A1443">
        <v>6312</v>
      </c>
      <c r="B1443">
        <v>51</v>
      </c>
      <c r="C1443" t="s">
        <v>1443</v>
      </c>
      <c r="D1443">
        <v>5185</v>
      </c>
      <c r="E1443" t="s">
        <v>1459</v>
      </c>
      <c r="F1443">
        <v>0</v>
      </c>
      <c r="G1443" t="s">
        <v>42</v>
      </c>
      <c r="H1443">
        <v>0</v>
      </c>
      <c r="I1443" t="s">
        <v>42</v>
      </c>
      <c r="J1443" s="13">
        <v>3405</v>
      </c>
      <c r="K1443" s="13">
        <v>3681</v>
      </c>
      <c r="L1443" s="14">
        <v>7086</v>
      </c>
      <c r="M1443" s="13">
        <v>2886</v>
      </c>
    </row>
    <row r="1444" spans="1:13" hidden="1">
      <c r="A1444">
        <v>6312</v>
      </c>
      <c r="B1444">
        <v>51</v>
      </c>
      <c r="C1444" t="s">
        <v>1443</v>
      </c>
      <c r="D1444">
        <v>5186</v>
      </c>
      <c r="E1444" t="s">
        <v>1460</v>
      </c>
      <c r="F1444">
        <v>0</v>
      </c>
      <c r="G1444" t="s">
        <v>42</v>
      </c>
      <c r="H1444">
        <v>0</v>
      </c>
      <c r="I1444" t="s">
        <v>42</v>
      </c>
      <c r="J1444" s="13">
        <v>4525</v>
      </c>
      <c r="K1444" s="13">
        <v>4961</v>
      </c>
      <c r="L1444" s="14">
        <v>9486</v>
      </c>
      <c r="M1444" s="13">
        <v>4289</v>
      </c>
    </row>
    <row r="1445" spans="1:13" hidden="1">
      <c r="A1445">
        <v>6312</v>
      </c>
      <c r="B1445">
        <v>51</v>
      </c>
      <c r="C1445" t="s">
        <v>1443</v>
      </c>
      <c r="D1445">
        <v>5187</v>
      </c>
      <c r="E1445" t="s">
        <v>1461</v>
      </c>
      <c r="F1445">
        <v>0</v>
      </c>
      <c r="G1445" t="s">
        <v>42</v>
      </c>
      <c r="H1445">
        <v>0</v>
      </c>
      <c r="I1445" t="s">
        <v>42</v>
      </c>
      <c r="J1445" s="13">
        <v>3626</v>
      </c>
      <c r="K1445" s="13">
        <v>4062</v>
      </c>
      <c r="L1445" s="14">
        <v>7688</v>
      </c>
      <c r="M1445" s="13">
        <v>3237</v>
      </c>
    </row>
    <row r="1446" spans="1:13" hidden="1">
      <c r="A1446">
        <v>6312</v>
      </c>
      <c r="B1446">
        <v>51</v>
      </c>
      <c r="C1446" t="s">
        <v>1443</v>
      </c>
      <c r="D1446">
        <v>5188</v>
      </c>
      <c r="E1446" t="s">
        <v>1462</v>
      </c>
      <c r="F1446">
        <v>0</v>
      </c>
      <c r="G1446" t="s">
        <v>42</v>
      </c>
      <c r="H1446">
        <v>0</v>
      </c>
      <c r="I1446" t="s">
        <v>42</v>
      </c>
      <c r="J1446" s="13">
        <v>1963</v>
      </c>
      <c r="K1446" s="13">
        <v>2269</v>
      </c>
      <c r="L1446" s="14">
        <v>4232</v>
      </c>
      <c r="M1446" s="13">
        <v>1984</v>
      </c>
    </row>
    <row r="1447" spans="1:13" hidden="1">
      <c r="A1447">
        <v>6312</v>
      </c>
      <c r="B1447">
        <v>51</v>
      </c>
      <c r="C1447" t="s">
        <v>1443</v>
      </c>
      <c r="D1447">
        <v>5189</v>
      </c>
      <c r="E1447" t="s">
        <v>1463</v>
      </c>
      <c r="F1447">
        <v>0</v>
      </c>
      <c r="G1447" t="s">
        <v>42</v>
      </c>
      <c r="H1447">
        <v>0</v>
      </c>
      <c r="I1447" t="s">
        <v>42</v>
      </c>
      <c r="J1447" s="13">
        <v>3902</v>
      </c>
      <c r="K1447" s="13">
        <v>4585</v>
      </c>
      <c r="L1447" s="14">
        <v>8487</v>
      </c>
      <c r="M1447" s="13">
        <v>4141</v>
      </c>
    </row>
    <row r="1448" spans="1:13" hidden="1">
      <c r="A1448">
        <v>6312</v>
      </c>
      <c r="B1448">
        <v>51</v>
      </c>
      <c r="C1448" t="s">
        <v>1443</v>
      </c>
      <c r="D1448">
        <v>5190</v>
      </c>
      <c r="E1448" t="s">
        <v>1464</v>
      </c>
      <c r="F1448">
        <v>0</v>
      </c>
      <c r="G1448" t="s">
        <v>42</v>
      </c>
      <c r="H1448">
        <v>0</v>
      </c>
      <c r="I1448" t="s">
        <v>42</v>
      </c>
      <c r="J1448" s="13">
        <v>1263</v>
      </c>
      <c r="K1448" s="13">
        <v>1264</v>
      </c>
      <c r="L1448" s="14">
        <v>2527</v>
      </c>
      <c r="M1448" s="13">
        <v>1217</v>
      </c>
    </row>
    <row r="1449" spans="1:13" hidden="1">
      <c r="A1449">
        <v>6312</v>
      </c>
      <c r="B1449">
        <v>51</v>
      </c>
      <c r="C1449" t="s">
        <v>1443</v>
      </c>
      <c r="D1449">
        <v>5191</v>
      </c>
      <c r="E1449" t="s">
        <v>1465</v>
      </c>
      <c r="F1449">
        <v>0</v>
      </c>
      <c r="G1449" t="s">
        <v>42</v>
      </c>
      <c r="H1449">
        <v>0</v>
      </c>
      <c r="I1449" t="s">
        <v>42</v>
      </c>
      <c r="J1449" s="13">
        <v>2093</v>
      </c>
      <c r="K1449" s="13">
        <v>2250</v>
      </c>
      <c r="L1449" s="14">
        <v>4343</v>
      </c>
      <c r="M1449" s="13">
        <v>2701</v>
      </c>
    </row>
    <row r="1450" spans="1:13" hidden="1">
      <c r="A1450">
        <v>6312</v>
      </c>
      <c r="B1450">
        <v>51</v>
      </c>
      <c r="C1450" t="s">
        <v>1443</v>
      </c>
      <c r="D1450">
        <v>5192</v>
      </c>
      <c r="E1450" t="s">
        <v>1466</v>
      </c>
      <c r="F1450">
        <v>0</v>
      </c>
      <c r="G1450" t="s">
        <v>42</v>
      </c>
      <c r="H1450">
        <v>0</v>
      </c>
      <c r="I1450" t="s">
        <v>42</v>
      </c>
      <c r="J1450" s="13">
        <v>1655</v>
      </c>
      <c r="K1450" s="13">
        <v>1803</v>
      </c>
      <c r="L1450" s="14">
        <v>3458</v>
      </c>
      <c r="M1450" s="13">
        <v>1349</v>
      </c>
    </row>
    <row r="1451" spans="1:13" hidden="1">
      <c r="A1451">
        <v>6312</v>
      </c>
      <c r="B1451">
        <v>51</v>
      </c>
      <c r="C1451" t="s">
        <v>1443</v>
      </c>
      <c r="D1451">
        <v>5193</v>
      </c>
      <c r="E1451" t="s">
        <v>1467</v>
      </c>
      <c r="F1451">
        <v>0</v>
      </c>
      <c r="G1451" t="s">
        <v>42</v>
      </c>
      <c r="H1451">
        <v>0</v>
      </c>
      <c r="I1451" t="s">
        <v>42</v>
      </c>
      <c r="J1451" s="13">
        <v>3558</v>
      </c>
      <c r="K1451" s="13">
        <v>4142</v>
      </c>
      <c r="L1451" s="14">
        <v>7700</v>
      </c>
      <c r="M1451" s="13">
        <v>3607</v>
      </c>
    </row>
    <row r="1452" spans="1:13" hidden="1">
      <c r="A1452">
        <v>6312</v>
      </c>
      <c r="B1452">
        <v>51</v>
      </c>
      <c r="C1452" t="s">
        <v>1443</v>
      </c>
      <c r="D1452">
        <v>5194</v>
      </c>
      <c r="E1452" t="s">
        <v>1468</v>
      </c>
      <c r="F1452">
        <v>0</v>
      </c>
      <c r="G1452" t="s">
        <v>42</v>
      </c>
      <c r="H1452">
        <v>0</v>
      </c>
      <c r="I1452" t="s">
        <v>42</v>
      </c>
      <c r="J1452" s="13">
        <v>2581</v>
      </c>
      <c r="K1452" s="13">
        <v>2756</v>
      </c>
      <c r="L1452" s="14">
        <v>5337</v>
      </c>
      <c r="M1452" s="13">
        <v>2510</v>
      </c>
    </row>
    <row r="1453" spans="1:13" hidden="1">
      <c r="A1453">
        <v>6312</v>
      </c>
      <c r="B1453">
        <v>51</v>
      </c>
      <c r="C1453" t="s">
        <v>1443</v>
      </c>
      <c r="D1453">
        <v>5195</v>
      </c>
      <c r="E1453" t="s">
        <v>1469</v>
      </c>
      <c r="F1453">
        <v>0</v>
      </c>
      <c r="G1453" t="s">
        <v>42</v>
      </c>
      <c r="H1453">
        <v>0</v>
      </c>
      <c r="I1453" t="s">
        <v>42</v>
      </c>
      <c r="J1453" s="13">
        <v>1412</v>
      </c>
      <c r="K1453" s="13">
        <v>1565</v>
      </c>
      <c r="L1453" s="14">
        <v>2977</v>
      </c>
      <c r="M1453" s="13">
        <v>1394</v>
      </c>
    </row>
    <row r="1454" spans="1:13" hidden="1">
      <c r="A1454">
        <v>6312</v>
      </c>
      <c r="B1454">
        <v>51</v>
      </c>
      <c r="C1454" t="s">
        <v>1443</v>
      </c>
      <c r="D1454">
        <v>5196</v>
      </c>
      <c r="E1454" t="s">
        <v>1470</v>
      </c>
      <c r="F1454">
        <v>0</v>
      </c>
      <c r="G1454" t="s">
        <v>42</v>
      </c>
      <c r="H1454">
        <v>0</v>
      </c>
      <c r="I1454" t="s">
        <v>42</v>
      </c>
      <c r="J1454" s="13">
        <v>6027</v>
      </c>
      <c r="K1454" s="13">
        <v>6855</v>
      </c>
      <c r="L1454" s="14">
        <v>12882</v>
      </c>
      <c r="M1454" s="13">
        <v>5915</v>
      </c>
    </row>
    <row r="1455" spans="1:13" hidden="1">
      <c r="A1455">
        <v>6312</v>
      </c>
      <c r="B1455">
        <v>51</v>
      </c>
      <c r="C1455" t="s">
        <v>1443</v>
      </c>
      <c r="D1455">
        <v>5197</v>
      </c>
      <c r="E1455" t="s">
        <v>1471</v>
      </c>
      <c r="F1455">
        <v>0</v>
      </c>
      <c r="G1455" t="s">
        <v>42</v>
      </c>
      <c r="H1455">
        <v>0</v>
      </c>
      <c r="I1455" t="s">
        <v>42</v>
      </c>
      <c r="J1455" s="13">
        <v>3177</v>
      </c>
      <c r="K1455" s="13">
        <v>3602</v>
      </c>
      <c r="L1455" s="14">
        <v>6779</v>
      </c>
      <c r="M1455" s="13">
        <v>2898</v>
      </c>
    </row>
    <row r="1456" spans="1:13" hidden="1">
      <c r="A1456">
        <v>6312</v>
      </c>
      <c r="B1456">
        <v>51</v>
      </c>
      <c r="C1456" t="s">
        <v>1443</v>
      </c>
      <c r="D1456">
        <v>5198</v>
      </c>
      <c r="E1456" t="s">
        <v>1472</v>
      </c>
      <c r="F1456">
        <v>0</v>
      </c>
      <c r="G1456" t="s">
        <v>42</v>
      </c>
      <c r="H1456">
        <v>0</v>
      </c>
      <c r="I1456" t="s">
        <v>42</v>
      </c>
      <c r="J1456" s="13">
        <v>2898</v>
      </c>
      <c r="K1456" s="13">
        <v>3344</v>
      </c>
      <c r="L1456" s="14">
        <v>6242</v>
      </c>
      <c r="M1456" s="13">
        <v>2733</v>
      </c>
    </row>
    <row r="1457" spans="1:13" hidden="1">
      <c r="A1457">
        <v>6312</v>
      </c>
      <c r="B1457">
        <v>51</v>
      </c>
      <c r="C1457" t="s">
        <v>1443</v>
      </c>
      <c r="D1457">
        <v>5199</v>
      </c>
      <c r="E1457" t="s">
        <v>1473</v>
      </c>
      <c r="F1457">
        <v>0</v>
      </c>
      <c r="G1457" t="s">
        <v>42</v>
      </c>
      <c r="H1457">
        <v>0</v>
      </c>
      <c r="I1457" t="s">
        <v>42</v>
      </c>
      <c r="J1457" s="13">
        <v>5356</v>
      </c>
      <c r="K1457" s="13">
        <v>6372</v>
      </c>
      <c r="L1457" s="14">
        <v>11728</v>
      </c>
      <c r="M1457" s="13">
        <v>7171</v>
      </c>
    </row>
    <row r="1458" spans="1:13" hidden="1">
      <c r="A1458">
        <v>6312</v>
      </c>
      <c r="B1458">
        <v>52</v>
      </c>
      <c r="C1458" t="s">
        <v>1474</v>
      </c>
      <c r="D1458">
        <v>0</v>
      </c>
      <c r="E1458" t="s">
        <v>42</v>
      </c>
      <c r="F1458">
        <v>0</v>
      </c>
      <c r="G1458" t="s">
        <v>42</v>
      </c>
      <c r="H1458">
        <v>0</v>
      </c>
      <c r="I1458" t="s">
        <v>42</v>
      </c>
      <c r="J1458" s="13">
        <v>355258</v>
      </c>
      <c r="K1458" s="13">
        <v>373706</v>
      </c>
      <c r="L1458" s="14">
        <v>728964</v>
      </c>
      <c r="M1458" s="13">
        <v>295396</v>
      </c>
    </row>
    <row r="1459" spans="1:13" hidden="1">
      <c r="A1459">
        <v>6312</v>
      </c>
      <c r="B1459">
        <v>52</v>
      </c>
      <c r="C1459" t="s">
        <v>1474</v>
      </c>
      <c r="D1459">
        <v>5201</v>
      </c>
      <c r="E1459" t="s">
        <v>1475</v>
      </c>
      <c r="F1459">
        <v>0</v>
      </c>
      <c r="G1459" t="s">
        <v>42</v>
      </c>
      <c r="H1459">
        <v>0</v>
      </c>
      <c r="I1459" t="s">
        <v>42</v>
      </c>
      <c r="J1459" s="13">
        <v>44554</v>
      </c>
      <c r="K1459" s="13">
        <v>45973</v>
      </c>
      <c r="L1459" s="14">
        <v>90527</v>
      </c>
      <c r="M1459" s="13">
        <v>38173</v>
      </c>
    </row>
    <row r="1460" spans="1:13" hidden="1">
      <c r="A1460">
        <v>6312</v>
      </c>
      <c r="B1460">
        <v>52</v>
      </c>
      <c r="C1460" t="s">
        <v>1474</v>
      </c>
      <c r="D1460">
        <v>5202</v>
      </c>
      <c r="E1460" t="s">
        <v>1476</v>
      </c>
      <c r="F1460">
        <v>0</v>
      </c>
      <c r="G1460" t="s">
        <v>42</v>
      </c>
      <c r="H1460">
        <v>0</v>
      </c>
      <c r="I1460" t="s">
        <v>42</v>
      </c>
      <c r="J1460" s="13">
        <v>12171</v>
      </c>
      <c r="K1460" s="13">
        <v>12016</v>
      </c>
      <c r="L1460" s="14">
        <v>24187</v>
      </c>
      <c r="M1460" s="13">
        <v>8965</v>
      </c>
    </row>
    <row r="1461" spans="1:13" hidden="1">
      <c r="A1461">
        <v>6312</v>
      </c>
      <c r="B1461">
        <v>52</v>
      </c>
      <c r="C1461" t="s">
        <v>1474</v>
      </c>
      <c r="D1461">
        <v>5203</v>
      </c>
      <c r="E1461" t="s">
        <v>1477</v>
      </c>
      <c r="F1461">
        <v>0</v>
      </c>
      <c r="G1461" t="s">
        <v>42</v>
      </c>
      <c r="H1461">
        <v>0</v>
      </c>
      <c r="I1461" t="s">
        <v>42</v>
      </c>
      <c r="J1461" s="13">
        <v>17514</v>
      </c>
      <c r="K1461" s="13">
        <v>18716</v>
      </c>
      <c r="L1461" s="14">
        <v>36230</v>
      </c>
      <c r="M1461" s="13">
        <v>13158</v>
      </c>
    </row>
    <row r="1462" spans="1:13" hidden="1">
      <c r="A1462">
        <v>6312</v>
      </c>
      <c r="B1462">
        <v>52</v>
      </c>
      <c r="C1462" t="s">
        <v>1474</v>
      </c>
      <c r="D1462">
        <v>5204</v>
      </c>
      <c r="E1462" t="s">
        <v>1478</v>
      </c>
      <c r="F1462">
        <v>0</v>
      </c>
      <c r="G1462" t="s">
        <v>42</v>
      </c>
      <c r="H1462">
        <v>0</v>
      </c>
      <c r="I1462" t="s">
        <v>42</v>
      </c>
      <c r="J1462" s="13">
        <v>11146</v>
      </c>
      <c r="K1462" s="13">
        <v>11069</v>
      </c>
      <c r="L1462" s="14">
        <v>22215</v>
      </c>
      <c r="M1462" s="13">
        <v>7622</v>
      </c>
    </row>
    <row r="1463" spans="1:13" hidden="1">
      <c r="A1463">
        <v>6312</v>
      </c>
      <c r="B1463">
        <v>52</v>
      </c>
      <c r="C1463" t="s">
        <v>1474</v>
      </c>
      <c r="D1463">
        <v>5205</v>
      </c>
      <c r="E1463" t="s">
        <v>1479</v>
      </c>
      <c r="F1463">
        <v>0</v>
      </c>
      <c r="G1463" t="s">
        <v>42</v>
      </c>
      <c r="H1463">
        <v>0</v>
      </c>
      <c r="I1463" t="s">
        <v>42</v>
      </c>
      <c r="J1463" s="13">
        <v>24528</v>
      </c>
      <c r="K1463" s="13">
        <v>24607</v>
      </c>
      <c r="L1463" s="14">
        <v>49135</v>
      </c>
      <c r="M1463" s="13">
        <v>17956</v>
      </c>
    </row>
    <row r="1464" spans="1:13" hidden="1">
      <c r="A1464">
        <v>6312</v>
      </c>
      <c r="B1464">
        <v>52</v>
      </c>
      <c r="C1464" t="s">
        <v>1474</v>
      </c>
      <c r="D1464">
        <v>5206</v>
      </c>
      <c r="E1464" t="s">
        <v>1480</v>
      </c>
      <c r="F1464">
        <v>0</v>
      </c>
      <c r="G1464" t="s">
        <v>42</v>
      </c>
      <c r="H1464">
        <v>0</v>
      </c>
      <c r="I1464" t="s">
        <v>42</v>
      </c>
      <c r="J1464" s="13">
        <v>17349</v>
      </c>
      <c r="K1464" s="13">
        <v>17802</v>
      </c>
      <c r="L1464" s="14">
        <v>35151</v>
      </c>
      <c r="M1464" s="13">
        <v>13142</v>
      </c>
    </row>
    <row r="1465" spans="1:13" hidden="1">
      <c r="A1465">
        <v>6312</v>
      </c>
      <c r="B1465">
        <v>52</v>
      </c>
      <c r="C1465" t="s">
        <v>1474</v>
      </c>
      <c r="D1465">
        <v>5207</v>
      </c>
      <c r="E1465" t="s">
        <v>1481</v>
      </c>
      <c r="F1465">
        <v>0</v>
      </c>
      <c r="G1465" t="s">
        <v>42</v>
      </c>
      <c r="H1465">
        <v>0</v>
      </c>
      <c r="I1465" t="s">
        <v>42</v>
      </c>
      <c r="J1465" s="13">
        <v>18568</v>
      </c>
      <c r="K1465" s="13">
        <v>18414</v>
      </c>
      <c r="L1465" s="14">
        <v>36982</v>
      </c>
      <c r="M1465" s="13">
        <v>13196</v>
      </c>
    </row>
    <row r="1466" spans="1:13" hidden="1">
      <c r="A1466">
        <v>6312</v>
      </c>
      <c r="B1466">
        <v>52</v>
      </c>
      <c r="C1466" t="s">
        <v>1474</v>
      </c>
      <c r="D1466">
        <v>5208</v>
      </c>
      <c r="E1466" t="s">
        <v>1482</v>
      </c>
      <c r="F1466">
        <v>0</v>
      </c>
      <c r="G1466" t="s">
        <v>42</v>
      </c>
      <c r="H1466">
        <v>0</v>
      </c>
      <c r="I1466" t="s">
        <v>42</v>
      </c>
      <c r="J1466" s="13">
        <v>16664</v>
      </c>
      <c r="K1466" s="13">
        <v>17066</v>
      </c>
      <c r="L1466" s="14">
        <v>33730</v>
      </c>
      <c r="M1466" s="13">
        <v>11399</v>
      </c>
    </row>
    <row r="1467" spans="1:13" hidden="1">
      <c r="A1467">
        <v>6312</v>
      </c>
      <c r="B1467">
        <v>52</v>
      </c>
      <c r="C1467" t="s">
        <v>1474</v>
      </c>
      <c r="D1467">
        <v>5209</v>
      </c>
      <c r="E1467" t="s">
        <v>1483</v>
      </c>
      <c r="F1467">
        <v>0</v>
      </c>
      <c r="G1467" t="s">
        <v>42</v>
      </c>
      <c r="H1467">
        <v>0</v>
      </c>
      <c r="I1467" t="s">
        <v>42</v>
      </c>
      <c r="J1467" s="13">
        <v>4618</v>
      </c>
      <c r="K1467" s="13">
        <v>4792</v>
      </c>
      <c r="L1467" s="14">
        <v>9410</v>
      </c>
      <c r="M1467" s="13">
        <v>3189</v>
      </c>
    </row>
    <row r="1468" spans="1:13" hidden="1">
      <c r="A1468">
        <v>6312</v>
      </c>
      <c r="B1468">
        <v>52</v>
      </c>
      <c r="C1468" t="s">
        <v>1474</v>
      </c>
      <c r="D1468">
        <v>5210</v>
      </c>
      <c r="E1468" t="s">
        <v>1484</v>
      </c>
      <c r="F1468">
        <v>0</v>
      </c>
      <c r="G1468" t="s">
        <v>42</v>
      </c>
      <c r="H1468">
        <v>0</v>
      </c>
      <c r="I1468" t="s">
        <v>42</v>
      </c>
      <c r="J1468" s="13">
        <v>14041</v>
      </c>
      <c r="K1468" s="13">
        <v>14235</v>
      </c>
      <c r="L1468" s="14">
        <v>28276</v>
      </c>
      <c r="M1468" s="13">
        <v>10681</v>
      </c>
    </row>
    <row r="1469" spans="1:13" hidden="1">
      <c r="A1469">
        <v>6312</v>
      </c>
      <c r="B1469">
        <v>52</v>
      </c>
      <c r="C1469" t="s">
        <v>1474</v>
      </c>
      <c r="D1469">
        <v>5211</v>
      </c>
      <c r="E1469" t="s">
        <v>1485</v>
      </c>
      <c r="F1469">
        <v>0</v>
      </c>
      <c r="G1469" t="s">
        <v>42</v>
      </c>
      <c r="H1469">
        <v>0</v>
      </c>
      <c r="I1469" t="s">
        <v>42</v>
      </c>
      <c r="J1469" s="13">
        <v>10505</v>
      </c>
      <c r="K1469" s="13">
        <v>10807</v>
      </c>
      <c r="L1469" s="14">
        <v>21312</v>
      </c>
      <c r="M1469" s="13">
        <v>6604</v>
      </c>
    </row>
    <row r="1470" spans="1:13" hidden="1">
      <c r="A1470">
        <v>6312</v>
      </c>
      <c r="B1470">
        <v>52</v>
      </c>
      <c r="C1470" t="s">
        <v>1474</v>
      </c>
      <c r="D1470">
        <v>5212</v>
      </c>
      <c r="E1470" t="s">
        <v>1486</v>
      </c>
      <c r="F1470">
        <v>0</v>
      </c>
      <c r="G1470" t="s">
        <v>42</v>
      </c>
      <c r="H1470">
        <v>0</v>
      </c>
      <c r="I1470" t="s">
        <v>42</v>
      </c>
      <c r="J1470" s="13">
        <v>23153</v>
      </c>
      <c r="K1470" s="13">
        <v>24490</v>
      </c>
      <c r="L1470" s="14">
        <v>47643</v>
      </c>
      <c r="M1470" s="13">
        <v>19312</v>
      </c>
    </row>
    <row r="1471" spans="1:13" hidden="1">
      <c r="A1471">
        <v>6312</v>
      </c>
      <c r="B1471">
        <v>52</v>
      </c>
      <c r="C1471" t="s">
        <v>1474</v>
      </c>
      <c r="D1471">
        <v>5213</v>
      </c>
      <c r="E1471" t="s">
        <v>1487</v>
      </c>
      <c r="F1471">
        <v>0</v>
      </c>
      <c r="G1471" t="s">
        <v>42</v>
      </c>
      <c r="H1471">
        <v>0</v>
      </c>
      <c r="I1471" t="s">
        <v>42</v>
      </c>
      <c r="J1471" s="13">
        <v>16436</v>
      </c>
      <c r="K1471" s="13">
        <v>16393</v>
      </c>
      <c r="L1471" s="14">
        <v>32829</v>
      </c>
      <c r="M1471" s="13">
        <v>11923</v>
      </c>
    </row>
    <row r="1472" spans="1:13" hidden="1">
      <c r="A1472">
        <v>6312</v>
      </c>
      <c r="B1472">
        <v>52</v>
      </c>
      <c r="C1472" t="s">
        <v>1474</v>
      </c>
      <c r="D1472">
        <v>5275</v>
      </c>
      <c r="E1472" t="s">
        <v>1488</v>
      </c>
      <c r="F1472">
        <v>0</v>
      </c>
      <c r="G1472" t="s">
        <v>42</v>
      </c>
      <c r="H1472">
        <v>0</v>
      </c>
      <c r="I1472" t="s">
        <v>42</v>
      </c>
      <c r="J1472" s="13">
        <v>4732</v>
      </c>
      <c r="K1472" s="13">
        <v>4897</v>
      </c>
      <c r="L1472" s="14">
        <v>9629</v>
      </c>
      <c r="M1472" s="13">
        <v>3495</v>
      </c>
    </row>
    <row r="1473" spans="1:13" hidden="1">
      <c r="A1473">
        <v>6312</v>
      </c>
      <c r="B1473">
        <v>52</v>
      </c>
      <c r="C1473" t="s">
        <v>1474</v>
      </c>
      <c r="D1473">
        <v>5276</v>
      </c>
      <c r="E1473" t="s">
        <v>1489</v>
      </c>
      <c r="F1473">
        <v>0</v>
      </c>
      <c r="G1473" t="s">
        <v>42</v>
      </c>
      <c r="H1473">
        <v>0</v>
      </c>
      <c r="I1473" t="s">
        <v>42</v>
      </c>
      <c r="J1473" s="13">
        <v>3255</v>
      </c>
      <c r="K1473" s="13">
        <v>3332</v>
      </c>
      <c r="L1473" s="14">
        <v>6587</v>
      </c>
      <c r="M1473" s="13">
        <v>2955</v>
      </c>
    </row>
    <row r="1474" spans="1:13" hidden="1">
      <c r="A1474">
        <v>6312</v>
      </c>
      <c r="B1474">
        <v>52</v>
      </c>
      <c r="C1474" t="s">
        <v>1474</v>
      </c>
      <c r="D1474">
        <v>5279</v>
      </c>
      <c r="E1474" t="s">
        <v>1490</v>
      </c>
      <c r="F1474">
        <v>0</v>
      </c>
      <c r="G1474" t="s">
        <v>42</v>
      </c>
      <c r="H1474">
        <v>0</v>
      </c>
      <c r="I1474" t="s">
        <v>42</v>
      </c>
      <c r="J1474" s="13">
        <v>4373</v>
      </c>
      <c r="K1474" s="13">
        <v>4558</v>
      </c>
      <c r="L1474" s="14">
        <v>8931</v>
      </c>
      <c r="M1474" s="13">
        <v>3104</v>
      </c>
    </row>
    <row r="1475" spans="1:13" hidden="1">
      <c r="A1475">
        <v>6312</v>
      </c>
      <c r="B1475">
        <v>52</v>
      </c>
      <c r="C1475" t="s">
        <v>1474</v>
      </c>
      <c r="D1475">
        <v>5280</v>
      </c>
      <c r="E1475" t="s">
        <v>1491</v>
      </c>
      <c r="F1475">
        <v>0</v>
      </c>
      <c r="G1475" t="s">
        <v>42</v>
      </c>
      <c r="H1475">
        <v>0</v>
      </c>
      <c r="I1475" t="s">
        <v>42</v>
      </c>
      <c r="J1475" s="13">
        <v>4412</v>
      </c>
      <c r="K1475" s="13">
        <v>4833</v>
      </c>
      <c r="L1475" s="14">
        <v>9245</v>
      </c>
      <c r="M1475" s="13">
        <v>3321</v>
      </c>
    </row>
    <row r="1476" spans="1:13" hidden="1">
      <c r="A1476">
        <v>6312</v>
      </c>
      <c r="B1476">
        <v>52</v>
      </c>
      <c r="C1476" t="s">
        <v>1474</v>
      </c>
      <c r="D1476">
        <v>5281</v>
      </c>
      <c r="E1476" t="s">
        <v>1492</v>
      </c>
      <c r="F1476">
        <v>0</v>
      </c>
      <c r="G1476" t="s">
        <v>42</v>
      </c>
      <c r="H1476">
        <v>0</v>
      </c>
      <c r="I1476" t="s">
        <v>42</v>
      </c>
      <c r="J1476" s="13">
        <v>2351</v>
      </c>
      <c r="K1476" s="13">
        <v>2236</v>
      </c>
      <c r="L1476" s="14">
        <v>4587</v>
      </c>
      <c r="M1476" s="13">
        <v>1580</v>
      </c>
    </row>
    <row r="1477" spans="1:13" hidden="1">
      <c r="A1477">
        <v>6312</v>
      </c>
      <c r="B1477">
        <v>52</v>
      </c>
      <c r="C1477" t="s">
        <v>1474</v>
      </c>
      <c r="D1477">
        <v>5282</v>
      </c>
      <c r="E1477" t="s">
        <v>1493</v>
      </c>
      <c r="F1477">
        <v>0</v>
      </c>
      <c r="G1477" t="s">
        <v>42</v>
      </c>
      <c r="H1477">
        <v>0</v>
      </c>
      <c r="I1477" t="s">
        <v>42</v>
      </c>
      <c r="J1477" s="13">
        <v>7562</v>
      </c>
      <c r="K1477" s="13">
        <v>7837</v>
      </c>
      <c r="L1477" s="14">
        <v>15399</v>
      </c>
      <c r="M1477" s="13">
        <v>8627</v>
      </c>
    </row>
    <row r="1478" spans="1:13" hidden="1">
      <c r="A1478">
        <v>6312</v>
      </c>
      <c r="B1478">
        <v>52</v>
      </c>
      <c r="C1478" t="s">
        <v>1474</v>
      </c>
      <c r="D1478">
        <v>5283</v>
      </c>
      <c r="E1478" t="s">
        <v>1494</v>
      </c>
      <c r="F1478">
        <v>0</v>
      </c>
      <c r="G1478" t="s">
        <v>42</v>
      </c>
      <c r="H1478">
        <v>0</v>
      </c>
      <c r="I1478" t="s">
        <v>42</v>
      </c>
      <c r="J1478" s="13">
        <v>5114</v>
      </c>
      <c r="K1478" s="13">
        <v>5163</v>
      </c>
      <c r="L1478" s="14">
        <v>10277</v>
      </c>
      <c r="M1478" s="13">
        <v>3493</v>
      </c>
    </row>
    <row r="1479" spans="1:13" hidden="1">
      <c r="A1479">
        <v>6312</v>
      </c>
      <c r="B1479">
        <v>52</v>
      </c>
      <c r="C1479" t="s">
        <v>1474</v>
      </c>
      <c r="D1479">
        <v>5284</v>
      </c>
      <c r="E1479" t="s">
        <v>1495</v>
      </c>
      <c r="F1479">
        <v>0</v>
      </c>
      <c r="G1479" t="s">
        <v>42</v>
      </c>
      <c r="H1479">
        <v>0</v>
      </c>
      <c r="I1479" t="s">
        <v>42</v>
      </c>
      <c r="J1479" s="13">
        <v>1251</v>
      </c>
      <c r="K1479" s="13">
        <v>1532</v>
      </c>
      <c r="L1479" s="14">
        <v>2783</v>
      </c>
      <c r="M1479" s="13">
        <v>1288</v>
      </c>
    </row>
    <row r="1480" spans="1:13" hidden="1">
      <c r="A1480">
        <v>6312</v>
      </c>
      <c r="B1480">
        <v>52</v>
      </c>
      <c r="C1480" t="s">
        <v>1474</v>
      </c>
      <c r="D1480">
        <v>5285</v>
      </c>
      <c r="E1480" t="s">
        <v>1496</v>
      </c>
      <c r="F1480">
        <v>0</v>
      </c>
      <c r="G1480" t="s">
        <v>42</v>
      </c>
      <c r="H1480">
        <v>0</v>
      </c>
      <c r="I1480" t="s">
        <v>42</v>
      </c>
      <c r="J1480" s="13">
        <v>2621</v>
      </c>
      <c r="K1480" s="13">
        <v>2895</v>
      </c>
      <c r="L1480" s="14">
        <v>5516</v>
      </c>
      <c r="M1480" s="13">
        <v>2069</v>
      </c>
    </row>
    <row r="1481" spans="1:13" hidden="1">
      <c r="A1481">
        <v>6312</v>
      </c>
      <c r="B1481">
        <v>52</v>
      </c>
      <c r="C1481" t="s">
        <v>1474</v>
      </c>
      <c r="D1481">
        <v>5286</v>
      </c>
      <c r="E1481" t="s">
        <v>1497</v>
      </c>
      <c r="F1481">
        <v>0</v>
      </c>
      <c r="G1481" t="s">
        <v>42</v>
      </c>
      <c r="H1481">
        <v>0</v>
      </c>
      <c r="I1481" t="s">
        <v>42</v>
      </c>
      <c r="J1481" s="13">
        <v>3802</v>
      </c>
      <c r="K1481" s="13">
        <v>4063</v>
      </c>
      <c r="L1481" s="14">
        <v>7865</v>
      </c>
      <c r="M1481" s="13">
        <v>2967</v>
      </c>
    </row>
    <row r="1482" spans="1:13" hidden="1">
      <c r="A1482">
        <v>6312</v>
      </c>
      <c r="B1482">
        <v>52</v>
      </c>
      <c r="C1482" t="s">
        <v>1474</v>
      </c>
      <c r="D1482">
        <v>5287</v>
      </c>
      <c r="E1482" t="s">
        <v>1498</v>
      </c>
      <c r="F1482">
        <v>0</v>
      </c>
      <c r="G1482" t="s">
        <v>42</v>
      </c>
      <c r="H1482">
        <v>0</v>
      </c>
      <c r="I1482" t="s">
        <v>42</v>
      </c>
      <c r="J1482" s="13">
        <v>1256</v>
      </c>
      <c r="K1482" s="13">
        <v>1349</v>
      </c>
      <c r="L1482" s="14">
        <v>2605</v>
      </c>
      <c r="M1482" s="13">
        <v>1111</v>
      </c>
    </row>
    <row r="1483" spans="1:13" hidden="1">
      <c r="A1483">
        <v>6312</v>
      </c>
      <c r="B1483">
        <v>52</v>
      </c>
      <c r="C1483" t="s">
        <v>1474</v>
      </c>
      <c r="D1483">
        <v>5288</v>
      </c>
      <c r="E1483" t="s">
        <v>1499</v>
      </c>
      <c r="F1483">
        <v>0</v>
      </c>
      <c r="G1483" t="s">
        <v>42</v>
      </c>
      <c r="H1483">
        <v>0</v>
      </c>
      <c r="I1483" t="s">
        <v>42</v>
      </c>
      <c r="J1483" s="13">
        <v>1844</v>
      </c>
      <c r="K1483" s="13">
        <v>2025</v>
      </c>
      <c r="L1483" s="14">
        <v>3869</v>
      </c>
      <c r="M1483" s="13">
        <v>1333</v>
      </c>
    </row>
    <row r="1484" spans="1:13" hidden="1">
      <c r="A1484">
        <v>6312</v>
      </c>
      <c r="B1484">
        <v>52</v>
      </c>
      <c r="C1484" t="s">
        <v>1474</v>
      </c>
      <c r="D1484">
        <v>5289</v>
      </c>
      <c r="E1484" t="s">
        <v>1500</v>
      </c>
      <c r="F1484">
        <v>0</v>
      </c>
      <c r="G1484" t="s">
        <v>42</v>
      </c>
      <c r="H1484">
        <v>0</v>
      </c>
      <c r="I1484" t="s">
        <v>42</v>
      </c>
      <c r="J1484" s="13">
        <v>6637</v>
      </c>
      <c r="K1484" s="13">
        <v>7650</v>
      </c>
      <c r="L1484" s="14">
        <v>14287</v>
      </c>
      <c r="M1484" s="13">
        <v>7054</v>
      </c>
    </row>
    <row r="1485" spans="1:13" hidden="1">
      <c r="A1485">
        <v>6312</v>
      </c>
      <c r="B1485">
        <v>52</v>
      </c>
      <c r="C1485" t="s">
        <v>1474</v>
      </c>
      <c r="D1485">
        <v>5290</v>
      </c>
      <c r="E1485" t="s">
        <v>1501</v>
      </c>
      <c r="F1485">
        <v>0</v>
      </c>
      <c r="G1485" t="s">
        <v>42</v>
      </c>
      <c r="H1485">
        <v>0</v>
      </c>
      <c r="I1485" t="s">
        <v>42</v>
      </c>
      <c r="J1485" s="13">
        <v>2035</v>
      </c>
      <c r="K1485" s="13">
        <v>2013</v>
      </c>
      <c r="L1485" s="14">
        <v>4048</v>
      </c>
      <c r="M1485" s="13">
        <v>1958</v>
      </c>
    </row>
    <row r="1486" spans="1:13" hidden="1">
      <c r="A1486">
        <v>6312</v>
      </c>
      <c r="B1486">
        <v>52</v>
      </c>
      <c r="C1486" t="s">
        <v>1474</v>
      </c>
      <c r="D1486">
        <v>5291</v>
      </c>
      <c r="E1486" t="s">
        <v>1502</v>
      </c>
      <c r="F1486">
        <v>0</v>
      </c>
      <c r="G1486" t="s">
        <v>42</v>
      </c>
      <c r="H1486">
        <v>0</v>
      </c>
      <c r="I1486" t="s">
        <v>42</v>
      </c>
      <c r="J1486" s="13">
        <v>1284</v>
      </c>
      <c r="K1486" s="13">
        <v>1286</v>
      </c>
      <c r="L1486" s="14">
        <v>2570</v>
      </c>
      <c r="M1486">
        <v>879</v>
      </c>
    </row>
    <row r="1487" spans="1:13" hidden="1">
      <c r="A1487">
        <v>6312</v>
      </c>
      <c r="B1487">
        <v>52</v>
      </c>
      <c r="C1487" t="s">
        <v>1474</v>
      </c>
      <c r="D1487">
        <v>5292</v>
      </c>
      <c r="E1487" t="s">
        <v>1503</v>
      </c>
      <c r="F1487">
        <v>0</v>
      </c>
      <c r="G1487" t="s">
        <v>42</v>
      </c>
      <c r="H1487">
        <v>0</v>
      </c>
      <c r="I1487" t="s">
        <v>42</v>
      </c>
      <c r="J1487" s="13">
        <v>1673</v>
      </c>
      <c r="K1487" s="13">
        <v>1835</v>
      </c>
      <c r="L1487" s="14">
        <v>3508</v>
      </c>
      <c r="M1487" s="13">
        <v>1670</v>
      </c>
    </row>
    <row r="1488" spans="1:13" hidden="1">
      <c r="A1488">
        <v>6312</v>
      </c>
      <c r="B1488">
        <v>52</v>
      </c>
      <c r="C1488" t="s">
        <v>1474</v>
      </c>
      <c r="D1488">
        <v>5293</v>
      </c>
      <c r="E1488" t="s">
        <v>1504</v>
      </c>
      <c r="F1488">
        <v>0</v>
      </c>
      <c r="G1488" t="s">
        <v>42</v>
      </c>
      <c r="H1488">
        <v>0</v>
      </c>
      <c r="I1488" t="s">
        <v>42</v>
      </c>
      <c r="J1488" s="13">
        <v>4133</v>
      </c>
      <c r="K1488" s="13">
        <v>4198</v>
      </c>
      <c r="L1488" s="14">
        <v>8331</v>
      </c>
      <c r="M1488" s="13">
        <v>2996</v>
      </c>
    </row>
    <row r="1489" spans="1:13" hidden="1">
      <c r="A1489">
        <v>6312</v>
      </c>
      <c r="B1489">
        <v>52</v>
      </c>
      <c r="C1489" t="s">
        <v>1474</v>
      </c>
      <c r="D1489">
        <v>5294</v>
      </c>
      <c r="E1489" t="s">
        <v>1505</v>
      </c>
      <c r="F1489">
        <v>0</v>
      </c>
      <c r="G1489" t="s">
        <v>42</v>
      </c>
      <c r="H1489">
        <v>0</v>
      </c>
      <c r="I1489" t="s">
        <v>42</v>
      </c>
      <c r="J1489" s="13">
        <v>1972</v>
      </c>
      <c r="K1489" s="13">
        <v>2193</v>
      </c>
      <c r="L1489" s="14">
        <v>4165</v>
      </c>
      <c r="M1489" s="13">
        <v>2320</v>
      </c>
    </row>
    <row r="1490" spans="1:13" hidden="1">
      <c r="A1490">
        <v>6312</v>
      </c>
      <c r="B1490">
        <v>52</v>
      </c>
      <c r="C1490" t="s">
        <v>1474</v>
      </c>
      <c r="D1490">
        <v>5295</v>
      </c>
      <c r="E1490" t="s">
        <v>1506</v>
      </c>
      <c r="F1490">
        <v>0</v>
      </c>
      <c r="G1490" t="s">
        <v>42</v>
      </c>
      <c r="H1490">
        <v>0</v>
      </c>
      <c r="I1490" t="s">
        <v>42</v>
      </c>
      <c r="J1490" s="13">
        <v>2114</v>
      </c>
      <c r="K1490" s="13">
        <v>2432</v>
      </c>
      <c r="L1490" s="14">
        <v>4546</v>
      </c>
      <c r="M1490" s="13">
        <v>2337</v>
      </c>
    </row>
    <row r="1491" spans="1:13" hidden="1">
      <c r="A1491">
        <v>6312</v>
      </c>
      <c r="B1491">
        <v>52</v>
      </c>
      <c r="C1491" t="s">
        <v>1474</v>
      </c>
      <c r="D1491">
        <v>5296</v>
      </c>
      <c r="E1491" t="s">
        <v>1507</v>
      </c>
      <c r="F1491">
        <v>0</v>
      </c>
      <c r="G1491" t="s">
        <v>42</v>
      </c>
      <c r="H1491">
        <v>0</v>
      </c>
      <c r="I1491" t="s">
        <v>42</v>
      </c>
      <c r="J1491" s="13">
        <v>6165</v>
      </c>
      <c r="K1491" s="13">
        <v>6996</v>
      </c>
      <c r="L1491" s="14">
        <v>13161</v>
      </c>
      <c r="M1491" s="13">
        <v>6405</v>
      </c>
    </row>
    <row r="1492" spans="1:13" hidden="1">
      <c r="A1492">
        <v>6312</v>
      </c>
      <c r="B1492">
        <v>52</v>
      </c>
      <c r="C1492" t="s">
        <v>1474</v>
      </c>
      <c r="D1492">
        <v>5297</v>
      </c>
      <c r="E1492" t="s">
        <v>1508</v>
      </c>
      <c r="F1492">
        <v>0</v>
      </c>
      <c r="G1492" t="s">
        <v>42</v>
      </c>
      <c r="H1492">
        <v>0</v>
      </c>
      <c r="I1492" t="s">
        <v>42</v>
      </c>
      <c r="J1492" s="13">
        <v>4290</v>
      </c>
      <c r="K1492" s="13">
        <v>4793</v>
      </c>
      <c r="L1492" s="14">
        <v>9083</v>
      </c>
      <c r="M1492" s="13">
        <v>4123</v>
      </c>
    </row>
    <row r="1493" spans="1:13" hidden="1">
      <c r="A1493">
        <v>6312</v>
      </c>
      <c r="B1493">
        <v>52</v>
      </c>
      <c r="C1493" t="s">
        <v>1474</v>
      </c>
      <c r="D1493">
        <v>5298</v>
      </c>
      <c r="E1493" t="s">
        <v>1509</v>
      </c>
      <c r="F1493">
        <v>0</v>
      </c>
      <c r="G1493" t="s">
        <v>42</v>
      </c>
      <c r="H1493">
        <v>0</v>
      </c>
      <c r="I1493" t="s">
        <v>42</v>
      </c>
      <c r="J1493" s="13">
        <v>28171</v>
      </c>
      <c r="K1493" s="13">
        <v>31207</v>
      </c>
      <c r="L1493" s="14">
        <v>59378</v>
      </c>
      <c r="M1493" s="13">
        <v>25687</v>
      </c>
    </row>
    <row r="1494" spans="1:13" hidden="1">
      <c r="A1494">
        <v>6312</v>
      </c>
      <c r="B1494">
        <v>52</v>
      </c>
      <c r="C1494" t="s">
        <v>1474</v>
      </c>
      <c r="D1494">
        <v>5299</v>
      </c>
      <c r="E1494" t="s">
        <v>1510</v>
      </c>
      <c r="F1494">
        <v>0</v>
      </c>
      <c r="G1494" t="s">
        <v>42</v>
      </c>
      <c r="H1494">
        <v>0</v>
      </c>
      <c r="I1494" t="s">
        <v>42</v>
      </c>
      <c r="J1494" s="13">
        <v>22964</v>
      </c>
      <c r="K1494" s="13">
        <v>28003</v>
      </c>
      <c r="L1494" s="14">
        <v>50967</v>
      </c>
      <c r="M1494" s="13">
        <v>29304</v>
      </c>
    </row>
    <row r="1495" spans="1:13" hidden="1">
      <c r="A1495">
        <v>6312</v>
      </c>
      <c r="B1495">
        <v>53</v>
      </c>
      <c r="C1495" t="s">
        <v>1511</v>
      </c>
      <c r="D1495">
        <v>0</v>
      </c>
      <c r="E1495" t="s">
        <v>42</v>
      </c>
      <c r="F1495">
        <v>0</v>
      </c>
      <c r="G1495" t="s">
        <v>42</v>
      </c>
      <c r="H1495">
        <v>0</v>
      </c>
      <c r="I1495" t="s">
        <v>42</v>
      </c>
      <c r="J1495" s="13">
        <v>218988</v>
      </c>
      <c r="K1495" s="13">
        <v>229757</v>
      </c>
      <c r="L1495" s="14">
        <v>448745</v>
      </c>
      <c r="M1495" s="13">
        <v>172565</v>
      </c>
    </row>
    <row r="1496" spans="1:13" hidden="1">
      <c r="A1496">
        <v>6312</v>
      </c>
      <c r="B1496">
        <v>53</v>
      </c>
      <c r="C1496" t="s">
        <v>1511</v>
      </c>
      <c r="D1496">
        <v>5301</v>
      </c>
      <c r="E1496" t="s">
        <v>1512</v>
      </c>
      <c r="F1496">
        <v>0</v>
      </c>
      <c r="G1496" t="s">
        <v>42</v>
      </c>
      <c r="H1496">
        <v>0</v>
      </c>
      <c r="I1496" t="s">
        <v>42</v>
      </c>
      <c r="J1496" s="13">
        <v>22465</v>
      </c>
      <c r="K1496" s="13">
        <v>23551</v>
      </c>
      <c r="L1496" s="14">
        <v>46016</v>
      </c>
      <c r="M1496" s="13">
        <v>17719</v>
      </c>
    </row>
    <row r="1497" spans="1:13" hidden="1">
      <c r="A1497">
        <v>6312</v>
      </c>
      <c r="B1497">
        <v>53</v>
      </c>
      <c r="C1497" t="s">
        <v>1511</v>
      </c>
      <c r="D1497">
        <v>5302</v>
      </c>
      <c r="E1497" t="s">
        <v>1513</v>
      </c>
      <c r="F1497">
        <v>0</v>
      </c>
      <c r="G1497" t="s">
        <v>42</v>
      </c>
      <c r="H1497">
        <v>0</v>
      </c>
      <c r="I1497" t="s">
        <v>42</v>
      </c>
      <c r="J1497" s="13">
        <v>14492</v>
      </c>
      <c r="K1497" s="13">
        <v>15382</v>
      </c>
      <c r="L1497" s="14">
        <v>29874</v>
      </c>
      <c r="M1497" s="13">
        <v>10153</v>
      </c>
    </row>
    <row r="1498" spans="1:13" hidden="1">
      <c r="A1498">
        <v>6312</v>
      </c>
      <c r="B1498">
        <v>53</v>
      </c>
      <c r="C1498" t="s">
        <v>1511</v>
      </c>
      <c r="D1498">
        <v>5303</v>
      </c>
      <c r="E1498" t="s">
        <v>1514</v>
      </c>
      <c r="F1498">
        <v>0</v>
      </c>
      <c r="G1498" t="s">
        <v>42</v>
      </c>
      <c r="H1498">
        <v>0</v>
      </c>
      <c r="I1498" t="s">
        <v>42</v>
      </c>
      <c r="J1498" s="13">
        <v>14429</v>
      </c>
      <c r="K1498" s="13">
        <v>14576</v>
      </c>
      <c r="L1498" s="14">
        <v>29005</v>
      </c>
      <c r="M1498" s="13">
        <v>10161</v>
      </c>
    </row>
    <row r="1499" spans="1:13" hidden="1">
      <c r="A1499">
        <v>6312</v>
      </c>
      <c r="B1499">
        <v>53</v>
      </c>
      <c r="C1499" t="s">
        <v>1511</v>
      </c>
      <c r="D1499">
        <v>5304</v>
      </c>
      <c r="E1499" t="s">
        <v>1515</v>
      </c>
      <c r="F1499">
        <v>0</v>
      </c>
      <c r="G1499" t="s">
        <v>42</v>
      </c>
      <c r="H1499">
        <v>0</v>
      </c>
      <c r="I1499" t="s">
        <v>42</v>
      </c>
      <c r="J1499" s="13">
        <v>16683</v>
      </c>
      <c r="K1499" s="13">
        <v>16626</v>
      </c>
      <c r="L1499" s="14">
        <v>33309</v>
      </c>
      <c r="M1499" s="13">
        <v>11934</v>
      </c>
    </row>
    <row r="1500" spans="1:13" hidden="1">
      <c r="A1500">
        <v>6312</v>
      </c>
      <c r="B1500">
        <v>53</v>
      </c>
      <c r="C1500" t="s">
        <v>1511</v>
      </c>
      <c r="D1500">
        <v>5305</v>
      </c>
      <c r="E1500" t="s">
        <v>1516</v>
      </c>
      <c r="F1500">
        <v>0</v>
      </c>
      <c r="G1500" t="s">
        <v>42</v>
      </c>
      <c r="H1500">
        <v>0</v>
      </c>
      <c r="I1500" t="s">
        <v>42</v>
      </c>
      <c r="J1500" s="13">
        <v>6536</v>
      </c>
      <c r="K1500" s="13">
        <v>6889</v>
      </c>
      <c r="L1500" s="14">
        <v>13425</v>
      </c>
      <c r="M1500" s="13">
        <v>5068</v>
      </c>
    </row>
    <row r="1501" spans="1:13" hidden="1">
      <c r="A1501">
        <v>6312</v>
      </c>
      <c r="B1501">
        <v>53</v>
      </c>
      <c r="C1501" t="s">
        <v>1511</v>
      </c>
      <c r="D1501">
        <v>5306</v>
      </c>
      <c r="E1501" t="s">
        <v>1517</v>
      </c>
      <c r="F1501">
        <v>0</v>
      </c>
      <c r="G1501" t="s">
        <v>42</v>
      </c>
      <c r="H1501">
        <v>0</v>
      </c>
      <c r="I1501" t="s">
        <v>42</v>
      </c>
      <c r="J1501" s="13">
        <v>5330</v>
      </c>
      <c r="K1501" s="13">
        <v>5173</v>
      </c>
      <c r="L1501" s="14">
        <v>10503</v>
      </c>
      <c r="M1501" s="13">
        <v>4457</v>
      </c>
    </row>
    <row r="1502" spans="1:13" hidden="1">
      <c r="A1502">
        <v>6312</v>
      </c>
      <c r="B1502">
        <v>53</v>
      </c>
      <c r="C1502" t="s">
        <v>1511</v>
      </c>
      <c r="D1502">
        <v>5307</v>
      </c>
      <c r="E1502" t="s">
        <v>1518</v>
      </c>
      <c r="F1502">
        <v>0</v>
      </c>
      <c r="G1502" t="s">
        <v>42</v>
      </c>
      <c r="H1502">
        <v>0</v>
      </c>
      <c r="I1502" t="s">
        <v>42</v>
      </c>
      <c r="J1502" s="13">
        <v>34974</v>
      </c>
      <c r="K1502" s="13">
        <v>37030</v>
      </c>
      <c r="L1502" s="14">
        <v>72004</v>
      </c>
      <c r="M1502" s="13">
        <v>25630</v>
      </c>
    </row>
    <row r="1503" spans="1:13" hidden="1">
      <c r="A1503">
        <v>6312</v>
      </c>
      <c r="B1503">
        <v>53</v>
      </c>
      <c r="C1503" t="s">
        <v>1511</v>
      </c>
      <c r="D1503">
        <v>5308</v>
      </c>
      <c r="E1503" t="s">
        <v>1519</v>
      </c>
      <c r="F1503">
        <v>0</v>
      </c>
      <c r="G1503" t="s">
        <v>42</v>
      </c>
      <c r="H1503">
        <v>0</v>
      </c>
      <c r="I1503" t="s">
        <v>42</v>
      </c>
      <c r="J1503" s="13">
        <v>18032</v>
      </c>
      <c r="K1503" s="13">
        <v>18369</v>
      </c>
      <c r="L1503" s="14">
        <v>36401</v>
      </c>
      <c r="M1503" s="13">
        <v>14967</v>
      </c>
    </row>
    <row r="1504" spans="1:13" hidden="1">
      <c r="A1504">
        <v>6312</v>
      </c>
      <c r="B1504">
        <v>53</v>
      </c>
      <c r="C1504" t="s">
        <v>1511</v>
      </c>
      <c r="D1504">
        <v>5309</v>
      </c>
      <c r="E1504" t="s">
        <v>1520</v>
      </c>
      <c r="F1504">
        <v>0</v>
      </c>
      <c r="G1504" t="s">
        <v>42</v>
      </c>
      <c r="H1504">
        <v>0</v>
      </c>
      <c r="I1504" t="s">
        <v>42</v>
      </c>
      <c r="J1504" s="13">
        <v>13275</v>
      </c>
      <c r="K1504" s="13">
        <v>13504</v>
      </c>
      <c r="L1504" s="14">
        <v>26779</v>
      </c>
      <c r="M1504" s="13">
        <v>9424</v>
      </c>
    </row>
    <row r="1505" spans="1:13" hidden="1">
      <c r="A1505">
        <v>6312</v>
      </c>
      <c r="B1505">
        <v>53</v>
      </c>
      <c r="C1505" t="s">
        <v>1511</v>
      </c>
      <c r="D1505">
        <v>5377</v>
      </c>
      <c r="E1505" t="s">
        <v>1521</v>
      </c>
      <c r="F1505">
        <v>0</v>
      </c>
      <c r="G1505" t="s">
        <v>42</v>
      </c>
      <c r="H1505">
        <v>0</v>
      </c>
      <c r="I1505" t="s">
        <v>42</v>
      </c>
      <c r="J1505" s="13">
        <v>7568</v>
      </c>
      <c r="K1505" s="13">
        <v>7123</v>
      </c>
      <c r="L1505" s="14">
        <v>14691</v>
      </c>
      <c r="M1505" s="13">
        <v>7454</v>
      </c>
    </row>
    <row r="1506" spans="1:13" hidden="1">
      <c r="A1506">
        <v>6312</v>
      </c>
      <c r="B1506">
        <v>53</v>
      </c>
      <c r="C1506" t="s">
        <v>1511</v>
      </c>
      <c r="D1506">
        <v>5378</v>
      </c>
      <c r="E1506" t="s">
        <v>1522</v>
      </c>
      <c r="F1506">
        <v>0</v>
      </c>
      <c r="G1506" t="s">
        <v>42</v>
      </c>
      <c r="H1506">
        <v>0</v>
      </c>
      <c r="I1506" t="s">
        <v>42</v>
      </c>
      <c r="J1506" s="13">
        <v>3394</v>
      </c>
      <c r="K1506" s="13">
        <v>3504</v>
      </c>
      <c r="L1506" s="14">
        <v>6898</v>
      </c>
      <c r="M1506" s="13">
        <v>2579</v>
      </c>
    </row>
    <row r="1507" spans="1:13" hidden="1">
      <c r="A1507">
        <v>6312</v>
      </c>
      <c r="B1507">
        <v>53</v>
      </c>
      <c r="C1507" t="s">
        <v>1511</v>
      </c>
      <c r="D1507">
        <v>5379</v>
      </c>
      <c r="E1507" t="s">
        <v>1523</v>
      </c>
      <c r="F1507">
        <v>0</v>
      </c>
      <c r="G1507" t="s">
        <v>42</v>
      </c>
      <c r="H1507">
        <v>0</v>
      </c>
      <c r="I1507" t="s">
        <v>42</v>
      </c>
      <c r="J1507" s="13">
        <v>3661</v>
      </c>
      <c r="K1507" s="13">
        <v>3868</v>
      </c>
      <c r="L1507" s="14">
        <v>7529</v>
      </c>
      <c r="M1507" s="13">
        <v>2626</v>
      </c>
    </row>
    <row r="1508" spans="1:13" hidden="1">
      <c r="A1508">
        <v>6312</v>
      </c>
      <c r="B1508">
        <v>53</v>
      </c>
      <c r="C1508" t="s">
        <v>1511</v>
      </c>
      <c r="D1508">
        <v>5380</v>
      </c>
      <c r="E1508" t="s">
        <v>1524</v>
      </c>
      <c r="F1508">
        <v>0</v>
      </c>
      <c r="G1508" t="s">
        <v>42</v>
      </c>
      <c r="H1508">
        <v>0</v>
      </c>
      <c r="I1508" t="s">
        <v>42</v>
      </c>
      <c r="J1508" s="13">
        <v>4368</v>
      </c>
      <c r="K1508" s="13">
        <v>4152</v>
      </c>
      <c r="L1508" s="14">
        <v>8520</v>
      </c>
      <c r="M1508" s="13">
        <v>2354</v>
      </c>
    </row>
    <row r="1509" spans="1:13" hidden="1">
      <c r="A1509">
        <v>6312</v>
      </c>
      <c r="B1509">
        <v>53</v>
      </c>
      <c r="C1509" t="s">
        <v>1511</v>
      </c>
      <c r="D1509">
        <v>5381</v>
      </c>
      <c r="E1509" t="s">
        <v>1525</v>
      </c>
      <c r="F1509">
        <v>0</v>
      </c>
      <c r="G1509" t="s">
        <v>42</v>
      </c>
      <c r="H1509">
        <v>0</v>
      </c>
      <c r="I1509" t="s">
        <v>42</v>
      </c>
      <c r="J1509" s="13">
        <v>4273</v>
      </c>
      <c r="K1509" s="13">
        <v>4566</v>
      </c>
      <c r="L1509" s="14">
        <v>8839</v>
      </c>
      <c r="M1509" s="13">
        <v>3468</v>
      </c>
    </row>
    <row r="1510" spans="1:13" hidden="1">
      <c r="A1510">
        <v>6312</v>
      </c>
      <c r="B1510">
        <v>53</v>
      </c>
      <c r="C1510" t="s">
        <v>1511</v>
      </c>
      <c r="D1510">
        <v>5382</v>
      </c>
      <c r="E1510" t="s">
        <v>1526</v>
      </c>
      <c r="F1510">
        <v>0</v>
      </c>
      <c r="G1510" t="s">
        <v>42</v>
      </c>
      <c r="H1510">
        <v>0</v>
      </c>
      <c r="I1510" t="s">
        <v>42</v>
      </c>
      <c r="J1510" s="13">
        <v>3929</v>
      </c>
      <c r="K1510" s="13">
        <v>4164</v>
      </c>
      <c r="L1510" s="14">
        <v>8093</v>
      </c>
      <c r="M1510" s="13">
        <v>3029</v>
      </c>
    </row>
    <row r="1511" spans="1:13" hidden="1">
      <c r="A1511">
        <v>6312</v>
      </c>
      <c r="B1511">
        <v>53</v>
      </c>
      <c r="C1511" t="s">
        <v>1511</v>
      </c>
      <c r="D1511">
        <v>5383</v>
      </c>
      <c r="E1511" t="s">
        <v>1527</v>
      </c>
      <c r="F1511">
        <v>0</v>
      </c>
      <c r="G1511" t="s">
        <v>42</v>
      </c>
      <c r="H1511">
        <v>0</v>
      </c>
      <c r="I1511" t="s">
        <v>42</v>
      </c>
      <c r="J1511" s="13">
        <v>4283</v>
      </c>
      <c r="K1511" s="13">
        <v>4848</v>
      </c>
      <c r="L1511" s="14">
        <v>9131</v>
      </c>
      <c r="M1511" s="13">
        <v>3756</v>
      </c>
    </row>
    <row r="1512" spans="1:13" hidden="1">
      <c r="A1512">
        <v>6312</v>
      </c>
      <c r="B1512">
        <v>53</v>
      </c>
      <c r="C1512" t="s">
        <v>1511</v>
      </c>
      <c r="D1512">
        <v>5384</v>
      </c>
      <c r="E1512" t="s">
        <v>1528</v>
      </c>
      <c r="F1512">
        <v>0</v>
      </c>
      <c r="G1512" t="s">
        <v>42</v>
      </c>
      <c r="H1512">
        <v>0</v>
      </c>
      <c r="I1512" t="s">
        <v>42</v>
      </c>
      <c r="J1512" s="13">
        <v>2218</v>
      </c>
      <c r="K1512" s="13">
        <v>2351</v>
      </c>
      <c r="L1512" s="14">
        <v>4569</v>
      </c>
      <c r="M1512" s="13">
        <v>1807</v>
      </c>
    </row>
    <row r="1513" spans="1:13" hidden="1">
      <c r="A1513">
        <v>6312</v>
      </c>
      <c r="B1513">
        <v>53</v>
      </c>
      <c r="C1513" t="s">
        <v>1511</v>
      </c>
      <c r="D1513">
        <v>5385</v>
      </c>
      <c r="E1513" t="s">
        <v>1529</v>
      </c>
      <c r="F1513">
        <v>0</v>
      </c>
      <c r="G1513" t="s">
        <v>42</v>
      </c>
      <c r="H1513">
        <v>0</v>
      </c>
      <c r="I1513" t="s">
        <v>42</v>
      </c>
      <c r="J1513" s="13">
        <v>2689</v>
      </c>
      <c r="K1513" s="13">
        <v>2840</v>
      </c>
      <c r="L1513" s="14">
        <v>5529</v>
      </c>
      <c r="M1513" s="13">
        <v>2133</v>
      </c>
    </row>
    <row r="1514" spans="1:13" hidden="1">
      <c r="A1514">
        <v>6312</v>
      </c>
      <c r="B1514">
        <v>53</v>
      </c>
      <c r="C1514" t="s">
        <v>1511</v>
      </c>
      <c r="D1514">
        <v>5386</v>
      </c>
      <c r="E1514" t="s">
        <v>1530</v>
      </c>
      <c r="F1514">
        <v>0</v>
      </c>
      <c r="G1514" t="s">
        <v>42</v>
      </c>
      <c r="H1514">
        <v>0</v>
      </c>
      <c r="I1514" t="s">
        <v>42</v>
      </c>
      <c r="J1514" s="13">
        <v>4583</v>
      </c>
      <c r="K1514" s="13">
        <v>5224</v>
      </c>
      <c r="L1514" s="14">
        <v>9807</v>
      </c>
      <c r="M1514" s="13">
        <v>4080</v>
      </c>
    </row>
    <row r="1515" spans="1:13" hidden="1">
      <c r="A1515">
        <v>6312</v>
      </c>
      <c r="B1515">
        <v>53</v>
      </c>
      <c r="C1515" t="s">
        <v>1511</v>
      </c>
      <c r="D1515">
        <v>5387</v>
      </c>
      <c r="E1515" t="s">
        <v>1531</v>
      </c>
      <c r="F1515">
        <v>0</v>
      </c>
      <c r="G1515" t="s">
        <v>42</v>
      </c>
      <c r="H1515">
        <v>0</v>
      </c>
      <c r="I1515" t="s">
        <v>42</v>
      </c>
      <c r="J1515">
        <v>853</v>
      </c>
      <c r="K1515">
        <v>997</v>
      </c>
      <c r="L1515" s="14">
        <v>1850</v>
      </c>
      <c r="M1515" s="13">
        <v>1010</v>
      </c>
    </row>
    <row r="1516" spans="1:13" hidden="1">
      <c r="A1516">
        <v>6312</v>
      </c>
      <c r="B1516">
        <v>53</v>
      </c>
      <c r="C1516" t="s">
        <v>1511</v>
      </c>
      <c r="D1516">
        <v>5388</v>
      </c>
      <c r="E1516" t="s">
        <v>1532</v>
      </c>
      <c r="F1516">
        <v>0</v>
      </c>
      <c r="G1516" t="s">
        <v>42</v>
      </c>
      <c r="H1516">
        <v>0</v>
      </c>
      <c r="I1516" t="s">
        <v>42</v>
      </c>
      <c r="J1516">
        <v>574</v>
      </c>
      <c r="K1516">
        <v>629</v>
      </c>
      <c r="L1516" s="14">
        <v>1203</v>
      </c>
      <c r="M1516">
        <v>567</v>
      </c>
    </row>
    <row r="1517" spans="1:13" hidden="1">
      <c r="A1517">
        <v>6312</v>
      </c>
      <c r="B1517">
        <v>53</v>
      </c>
      <c r="C1517" t="s">
        <v>1511</v>
      </c>
      <c r="D1517">
        <v>5389</v>
      </c>
      <c r="E1517" t="s">
        <v>963</v>
      </c>
      <c r="F1517">
        <v>0</v>
      </c>
      <c r="G1517" t="s">
        <v>42</v>
      </c>
      <c r="H1517">
        <v>0</v>
      </c>
      <c r="I1517" t="s">
        <v>42</v>
      </c>
      <c r="J1517" s="13">
        <v>1948</v>
      </c>
      <c r="K1517" s="13">
        <v>1922</v>
      </c>
      <c r="L1517" s="14">
        <v>3870</v>
      </c>
      <c r="M1517" s="13">
        <v>1876</v>
      </c>
    </row>
    <row r="1518" spans="1:13" hidden="1">
      <c r="A1518">
        <v>6312</v>
      </c>
      <c r="B1518">
        <v>53</v>
      </c>
      <c r="C1518" t="s">
        <v>1511</v>
      </c>
      <c r="D1518">
        <v>5390</v>
      </c>
      <c r="E1518" t="s">
        <v>1533</v>
      </c>
      <c r="F1518">
        <v>0</v>
      </c>
      <c r="G1518" t="s">
        <v>42</v>
      </c>
      <c r="H1518">
        <v>0</v>
      </c>
      <c r="I1518" t="s">
        <v>42</v>
      </c>
      <c r="J1518">
        <v>376</v>
      </c>
      <c r="K1518">
        <v>349</v>
      </c>
      <c r="L1518" s="15">
        <v>725</v>
      </c>
      <c r="M1518">
        <v>425</v>
      </c>
    </row>
    <row r="1519" spans="1:13" hidden="1">
      <c r="A1519">
        <v>6312</v>
      </c>
      <c r="B1519">
        <v>53</v>
      </c>
      <c r="C1519" t="s">
        <v>1511</v>
      </c>
      <c r="D1519">
        <v>5391</v>
      </c>
      <c r="E1519" t="s">
        <v>1534</v>
      </c>
      <c r="F1519">
        <v>0</v>
      </c>
      <c r="G1519" t="s">
        <v>42</v>
      </c>
      <c r="H1519">
        <v>0</v>
      </c>
      <c r="I1519" t="s">
        <v>42</v>
      </c>
      <c r="J1519" s="13">
        <v>1394</v>
      </c>
      <c r="K1519" s="13">
        <v>1552</v>
      </c>
      <c r="L1519" s="14">
        <v>2946</v>
      </c>
      <c r="M1519" s="13">
        <v>1581</v>
      </c>
    </row>
    <row r="1520" spans="1:13" hidden="1">
      <c r="A1520">
        <v>6312</v>
      </c>
      <c r="B1520">
        <v>53</v>
      </c>
      <c r="C1520" t="s">
        <v>1511</v>
      </c>
      <c r="D1520">
        <v>5392</v>
      </c>
      <c r="E1520" t="s">
        <v>1535</v>
      </c>
      <c r="F1520">
        <v>0</v>
      </c>
      <c r="G1520" t="s">
        <v>42</v>
      </c>
      <c r="H1520">
        <v>0</v>
      </c>
      <c r="I1520" t="s">
        <v>42</v>
      </c>
      <c r="J1520" s="13">
        <v>1598</v>
      </c>
      <c r="K1520" s="13">
        <v>1788</v>
      </c>
      <c r="L1520" s="14">
        <v>3386</v>
      </c>
      <c r="M1520" s="13">
        <v>1198</v>
      </c>
    </row>
    <row r="1521" spans="1:13" hidden="1">
      <c r="A1521">
        <v>6312</v>
      </c>
      <c r="B1521">
        <v>53</v>
      </c>
      <c r="C1521" t="s">
        <v>1511</v>
      </c>
      <c r="D1521">
        <v>5393</v>
      </c>
      <c r="E1521" t="s">
        <v>1536</v>
      </c>
      <c r="F1521">
        <v>0</v>
      </c>
      <c r="G1521" t="s">
        <v>42</v>
      </c>
      <c r="H1521">
        <v>0</v>
      </c>
      <c r="I1521" t="s">
        <v>42</v>
      </c>
      <c r="J1521" s="13">
        <v>1091</v>
      </c>
      <c r="K1521" s="13">
        <v>1200</v>
      </c>
      <c r="L1521" s="14">
        <v>2291</v>
      </c>
      <c r="M1521">
        <v>930</v>
      </c>
    </row>
    <row r="1522" spans="1:13" hidden="1">
      <c r="A1522">
        <v>6312</v>
      </c>
      <c r="B1522">
        <v>53</v>
      </c>
      <c r="C1522" t="s">
        <v>1511</v>
      </c>
      <c r="D1522">
        <v>5394</v>
      </c>
      <c r="E1522" t="s">
        <v>1537</v>
      </c>
      <c r="F1522">
        <v>0</v>
      </c>
      <c r="G1522" t="s">
        <v>42</v>
      </c>
      <c r="H1522">
        <v>0</v>
      </c>
      <c r="I1522" t="s">
        <v>42</v>
      </c>
      <c r="J1522" s="13">
        <v>1000</v>
      </c>
      <c r="K1522" s="13">
        <v>1107</v>
      </c>
      <c r="L1522" s="14">
        <v>2107</v>
      </c>
      <c r="M1522">
        <v>880</v>
      </c>
    </row>
    <row r="1523" spans="1:13" hidden="1">
      <c r="A1523">
        <v>6312</v>
      </c>
      <c r="B1523">
        <v>53</v>
      </c>
      <c r="C1523" t="s">
        <v>1511</v>
      </c>
      <c r="D1523">
        <v>5395</v>
      </c>
      <c r="E1523" t="s">
        <v>1538</v>
      </c>
      <c r="F1523">
        <v>0</v>
      </c>
      <c r="G1523" t="s">
        <v>42</v>
      </c>
      <c r="H1523">
        <v>0</v>
      </c>
      <c r="I1523" t="s">
        <v>42</v>
      </c>
      <c r="J1523">
        <v>811</v>
      </c>
      <c r="K1523">
        <v>869</v>
      </c>
      <c r="L1523" s="14">
        <v>1680</v>
      </c>
      <c r="M1523">
        <v>675</v>
      </c>
    </row>
    <row r="1524" spans="1:13" hidden="1">
      <c r="A1524">
        <v>6312</v>
      </c>
      <c r="B1524">
        <v>53</v>
      </c>
      <c r="C1524" t="s">
        <v>1511</v>
      </c>
      <c r="D1524">
        <v>5396</v>
      </c>
      <c r="E1524" t="s">
        <v>1539</v>
      </c>
      <c r="F1524">
        <v>0</v>
      </c>
      <c r="G1524" t="s">
        <v>42</v>
      </c>
      <c r="H1524">
        <v>0</v>
      </c>
      <c r="I1524" t="s">
        <v>42</v>
      </c>
      <c r="J1524" s="13">
        <v>4530</v>
      </c>
      <c r="K1524" s="13">
        <v>5148</v>
      </c>
      <c r="L1524" s="14">
        <v>9678</v>
      </c>
      <c r="M1524" s="13">
        <v>3397</v>
      </c>
    </row>
    <row r="1525" spans="1:13" hidden="1">
      <c r="A1525">
        <v>6312</v>
      </c>
      <c r="B1525">
        <v>53</v>
      </c>
      <c r="C1525" t="s">
        <v>1511</v>
      </c>
      <c r="D1525">
        <v>5397</v>
      </c>
      <c r="E1525" t="s">
        <v>1540</v>
      </c>
      <c r="F1525">
        <v>0</v>
      </c>
      <c r="G1525" t="s">
        <v>42</v>
      </c>
      <c r="H1525">
        <v>0</v>
      </c>
      <c r="I1525" t="s">
        <v>42</v>
      </c>
      <c r="J1525" s="13">
        <v>1901</v>
      </c>
      <c r="K1525" s="13">
        <v>1967</v>
      </c>
      <c r="L1525" s="14">
        <v>3868</v>
      </c>
      <c r="M1525" s="13">
        <v>1378</v>
      </c>
    </row>
    <row r="1526" spans="1:13" hidden="1">
      <c r="A1526">
        <v>6312</v>
      </c>
      <c r="B1526">
        <v>53</v>
      </c>
      <c r="C1526" t="s">
        <v>1511</v>
      </c>
      <c r="D1526">
        <v>5398</v>
      </c>
      <c r="E1526" t="s">
        <v>1541</v>
      </c>
      <c r="F1526">
        <v>0</v>
      </c>
      <c r="G1526" t="s">
        <v>42</v>
      </c>
      <c r="H1526">
        <v>0</v>
      </c>
      <c r="I1526" t="s">
        <v>42</v>
      </c>
      <c r="J1526" s="13">
        <v>1376</v>
      </c>
      <c r="K1526" s="13">
        <v>1625</v>
      </c>
      <c r="L1526" s="14">
        <v>3001</v>
      </c>
      <c r="M1526" s="13">
        <v>1195</v>
      </c>
    </row>
    <row r="1527" spans="1:13" hidden="1">
      <c r="A1527">
        <v>6312</v>
      </c>
      <c r="B1527">
        <v>53</v>
      </c>
      <c r="C1527" t="s">
        <v>1511</v>
      </c>
      <c r="D1527">
        <v>5399</v>
      </c>
      <c r="E1527" t="s">
        <v>1542</v>
      </c>
      <c r="F1527">
        <v>0</v>
      </c>
      <c r="G1527" t="s">
        <v>42</v>
      </c>
      <c r="H1527">
        <v>0</v>
      </c>
      <c r="I1527" t="s">
        <v>42</v>
      </c>
      <c r="J1527" s="13">
        <v>14354</v>
      </c>
      <c r="K1527" s="13">
        <v>16864</v>
      </c>
      <c r="L1527" s="14">
        <v>31218</v>
      </c>
      <c r="M1527" s="13">
        <v>14654</v>
      </c>
    </row>
    <row r="1528" spans="1:13" hidden="1">
      <c r="A1528">
        <v>6312</v>
      </c>
      <c r="B1528">
        <v>54</v>
      </c>
      <c r="C1528" t="s">
        <v>1543</v>
      </c>
      <c r="D1528">
        <v>0</v>
      </c>
      <c r="E1528" t="s">
        <v>42</v>
      </c>
      <c r="F1528">
        <v>0</v>
      </c>
      <c r="G1528" t="s">
        <v>42</v>
      </c>
      <c r="H1528">
        <v>0</v>
      </c>
      <c r="I1528" t="s">
        <v>42</v>
      </c>
      <c r="J1528" s="13">
        <v>210973</v>
      </c>
      <c r="K1528" s="13">
        <v>226377</v>
      </c>
      <c r="L1528" s="14">
        <v>437350</v>
      </c>
      <c r="M1528" s="13">
        <v>179040</v>
      </c>
    </row>
    <row r="1529" spans="1:13" hidden="1">
      <c r="A1529">
        <v>6312</v>
      </c>
      <c r="B1529">
        <v>54</v>
      </c>
      <c r="C1529" t="s">
        <v>1543</v>
      </c>
      <c r="D1529">
        <v>5401</v>
      </c>
      <c r="E1529" t="s">
        <v>1544</v>
      </c>
      <c r="F1529">
        <v>0</v>
      </c>
      <c r="G1529" t="s">
        <v>42</v>
      </c>
      <c r="H1529">
        <v>0</v>
      </c>
      <c r="I1529" t="s">
        <v>42</v>
      </c>
      <c r="J1529" s="13">
        <v>29572</v>
      </c>
      <c r="K1529" s="13">
        <v>32949</v>
      </c>
      <c r="L1529" s="14">
        <v>62521</v>
      </c>
      <c r="M1529" s="13">
        <v>27253</v>
      </c>
    </row>
    <row r="1530" spans="1:13" hidden="1">
      <c r="A1530">
        <v>6312</v>
      </c>
      <c r="B1530">
        <v>54</v>
      </c>
      <c r="C1530" t="s">
        <v>1543</v>
      </c>
      <c r="D1530">
        <v>5402</v>
      </c>
      <c r="E1530" t="s">
        <v>1545</v>
      </c>
      <c r="F1530">
        <v>0</v>
      </c>
      <c r="G1530" t="s">
        <v>42</v>
      </c>
      <c r="H1530">
        <v>0</v>
      </c>
      <c r="I1530" t="s">
        <v>42</v>
      </c>
      <c r="J1530" s="13">
        <v>17132</v>
      </c>
      <c r="K1530" s="13">
        <v>18430</v>
      </c>
      <c r="L1530" s="14">
        <v>35562</v>
      </c>
      <c r="M1530" s="13">
        <v>12559</v>
      </c>
    </row>
    <row r="1531" spans="1:13" hidden="1">
      <c r="A1531">
        <v>6312</v>
      </c>
      <c r="B1531">
        <v>54</v>
      </c>
      <c r="C1531" t="s">
        <v>1543</v>
      </c>
      <c r="D1531">
        <v>5403</v>
      </c>
      <c r="E1531" t="s">
        <v>1546</v>
      </c>
      <c r="F1531">
        <v>0</v>
      </c>
      <c r="G1531" t="s">
        <v>42</v>
      </c>
      <c r="H1531">
        <v>0</v>
      </c>
      <c r="I1531" t="s">
        <v>42</v>
      </c>
      <c r="J1531" s="13">
        <v>15257</v>
      </c>
      <c r="K1531" s="13">
        <v>15413</v>
      </c>
      <c r="L1531" s="14">
        <v>30670</v>
      </c>
      <c r="M1531" s="13">
        <v>11356</v>
      </c>
    </row>
    <row r="1532" spans="1:13" hidden="1">
      <c r="A1532">
        <v>6312</v>
      </c>
      <c r="B1532">
        <v>54</v>
      </c>
      <c r="C1532" t="s">
        <v>1543</v>
      </c>
      <c r="D1532">
        <v>5404</v>
      </c>
      <c r="E1532" t="s">
        <v>1547</v>
      </c>
      <c r="F1532">
        <v>0</v>
      </c>
      <c r="G1532" t="s">
        <v>42</v>
      </c>
      <c r="H1532">
        <v>0</v>
      </c>
      <c r="I1532" t="s">
        <v>42</v>
      </c>
      <c r="J1532" s="13">
        <v>33154</v>
      </c>
      <c r="K1532" s="13">
        <v>36121</v>
      </c>
      <c r="L1532" s="14">
        <v>69275</v>
      </c>
      <c r="M1532" s="13">
        <v>27792</v>
      </c>
    </row>
    <row r="1533" spans="1:13" hidden="1">
      <c r="A1533">
        <v>6312</v>
      </c>
      <c r="B1533">
        <v>54</v>
      </c>
      <c r="C1533" t="s">
        <v>1543</v>
      </c>
      <c r="D1533">
        <v>5405</v>
      </c>
      <c r="E1533" t="s">
        <v>1548</v>
      </c>
      <c r="F1533">
        <v>0</v>
      </c>
      <c r="G1533" t="s">
        <v>42</v>
      </c>
      <c r="H1533">
        <v>0</v>
      </c>
      <c r="I1533" t="s">
        <v>42</v>
      </c>
      <c r="J1533" s="13">
        <v>10072</v>
      </c>
      <c r="K1533" s="13">
        <v>9632</v>
      </c>
      <c r="L1533" s="14">
        <v>19704</v>
      </c>
      <c r="M1533" s="13">
        <v>8371</v>
      </c>
    </row>
    <row r="1534" spans="1:13" hidden="1">
      <c r="A1534">
        <v>6312</v>
      </c>
      <c r="B1534">
        <v>54</v>
      </c>
      <c r="C1534" t="s">
        <v>1543</v>
      </c>
      <c r="D1534">
        <v>5406</v>
      </c>
      <c r="E1534" t="s">
        <v>1549</v>
      </c>
      <c r="F1534">
        <v>0</v>
      </c>
      <c r="G1534" t="s">
        <v>42</v>
      </c>
      <c r="H1534">
        <v>0</v>
      </c>
      <c r="I1534" t="s">
        <v>42</v>
      </c>
      <c r="J1534" s="13">
        <v>20786</v>
      </c>
      <c r="K1534" s="13">
        <v>21574</v>
      </c>
      <c r="L1534" s="14">
        <v>42360</v>
      </c>
      <c r="M1534" s="13">
        <v>16078</v>
      </c>
    </row>
    <row r="1535" spans="1:13" hidden="1">
      <c r="A1535">
        <v>6312</v>
      </c>
      <c r="B1535">
        <v>54</v>
      </c>
      <c r="C1535" t="s">
        <v>1543</v>
      </c>
      <c r="D1535">
        <v>5407</v>
      </c>
      <c r="E1535" t="s">
        <v>1550</v>
      </c>
      <c r="F1535">
        <v>0</v>
      </c>
      <c r="G1535" t="s">
        <v>42</v>
      </c>
      <c r="H1535">
        <v>0</v>
      </c>
      <c r="I1535" t="s">
        <v>42</v>
      </c>
      <c r="J1535" s="13">
        <v>21236</v>
      </c>
      <c r="K1535" s="13">
        <v>21381</v>
      </c>
      <c r="L1535" s="14">
        <v>42617</v>
      </c>
      <c r="M1535" s="13">
        <v>15226</v>
      </c>
    </row>
    <row r="1536" spans="1:13" hidden="1">
      <c r="A1536">
        <v>6312</v>
      </c>
      <c r="B1536">
        <v>54</v>
      </c>
      <c r="C1536" t="s">
        <v>1543</v>
      </c>
      <c r="D1536">
        <v>5408</v>
      </c>
      <c r="E1536" t="s">
        <v>1551</v>
      </c>
      <c r="F1536">
        <v>0</v>
      </c>
      <c r="G1536" t="s">
        <v>42</v>
      </c>
      <c r="H1536">
        <v>0</v>
      </c>
      <c r="I1536" t="s">
        <v>42</v>
      </c>
      <c r="J1536" s="13">
        <v>6023</v>
      </c>
      <c r="K1536" s="13">
        <v>6852</v>
      </c>
      <c r="L1536" s="14">
        <v>12875</v>
      </c>
      <c r="M1536" s="13">
        <v>5049</v>
      </c>
    </row>
    <row r="1537" spans="1:13" hidden="1">
      <c r="A1537">
        <v>6312</v>
      </c>
      <c r="B1537">
        <v>54</v>
      </c>
      <c r="C1537" t="s">
        <v>1543</v>
      </c>
      <c r="D1537">
        <v>5482</v>
      </c>
      <c r="E1537" t="s">
        <v>1552</v>
      </c>
      <c r="F1537">
        <v>0</v>
      </c>
      <c r="G1537" t="s">
        <v>42</v>
      </c>
      <c r="H1537">
        <v>0</v>
      </c>
      <c r="I1537" t="s">
        <v>42</v>
      </c>
      <c r="J1537" s="13">
        <v>3195</v>
      </c>
      <c r="K1537" s="13">
        <v>3347</v>
      </c>
      <c r="L1537" s="14">
        <v>6542</v>
      </c>
      <c r="M1537" s="13">
        <v>2615</v>
      </c>
    </row>
    <row r="1538" spans="1:13" hidden="1">
      <c r="A1538">
        <v>6312</v>
      </c>
      <c r="B1538">
        <v>54</v>
      </c>
      <c r="C1538" t="s">
        <v>1543</v>
      </c>
      <c r="D1538">
        <v>5483</v>
      </c>
      <c r="E1538" t="s">
        <v>1553</v>
      </c>
      <c r="F1538">
        <v>0</v>
      </c>
      <c r="G1538" t="s">
        <v>42</v>
      </c>
      <c r="H1538">
        <v>0</v>
      </c>
      <c r="I1538" t="s">
        <v>42</v>
      </c>
      <c r="J1538" s="13">
        <v>1482</v>
      </c>
      <c r="K1538" s="13">
        <v>1445</v>
      </c>
      <c r="L1538" s="14">
        <v>2927</v>
      </c>
      <c r="M1538" s="13">
        <v>1140</v>
      </c>
    </row>
    <row r="1539" spans="1:13" hidden="1">
      <c r="A1539">
        <v>6312</v>
      </c>
      <c r="B1539">
        <v>54</v>
      </c>
      <c r="C1539" t="s">
        <v>1543</v>
      </c>
      <c r="D1539">
        <v>5484</v>
      </c>
      <c r="E1539" t="s">
        <v>1554</v>
      </c>
      <c r="F1539">
        <v>0</v>
      </c>
      <c r="G1539" t="s">
        <v>42</v>
      </c>
      <c r="H1539">
        <v>0</v>
      </c>
      <c r="I1539" t="s">
        <v>42</v>
      </c>
      <c r="J1539" s="13">
        <v>3208</v>
      </c>
      <c r="K1539" s="13">
        <v>3151</v>
      </c>
      <c r="L1539" s="14">
        <v>6359</v>
      </c>
      <c r="M1539" s="13">
        <v>2435</v>
      </c>
    </row>
    <row r="1540" spans="1:13" hidden="1">
      <c r="A1540">
        <v>6312</v>
      </c>
      <c r="B1540">
        <v>54</v>
      </c>
      <c r="C1540" t="s">
        <v>1543</v>
      </c>
      <c r="D1540">
        <v>5485</v>
      </c>
      <c r="E1540" t="s">
        <v>1555</v>
      </c>
      <c r="F1540">
        <v>0</v>
      </c>
      <c r="G1540" t="s">
        <v>42</v>
      </c>
      <c r="H1540">
        <v>0</v>
      </c>
      <c r="I1540" t="s">
        <v>42</v>
      </c>
      <c r="J1540" s="13">
        <v>5638</v>
      </c>
      <c r="K1540" s="13">
        <v>6405</v>
      </c>
      <c r="L1540" s="14">
        <v>12043</v>
      </c>
      <c r="M1540" s="13">
        <v>4899</v>
      </c>
    </row>
    <row r="1541" spans="1:13" hidden="1">
      <c r="A1541">
        <v>6312</v>
      </c>
      <c r="B1541">
        <v>54</v>
      </c>
      <c r="C1541" t="s">
        <v>1543</v>
      </c>
      <c r="D1541">
        <v>5486</v>
      </c>
      <c r="E1541" t="s">
        <v>1556</v>
      </c>
      <c r="F1541">
        <v>0</v>
      </c>
      <c r="G1541" t="s">
        <v>42</v>
      </c>
      <c r="H1541">
        <v>0</v>
      </c>
      <c r="I1541" t="s">
        <v>42</v>
      </c>
      <c r="J1541" s="13">
        <v>3531</v>
      </c>
      <c r="K1541" s="13">
        <v>3681</v>
      </c>
      <c r="L1541" s="14">
        <v>7212</v>
      </c>
      <c r="M1541" s="13">
        <v>2706</v>
      </c>
    </row>
    <row r="1542" spans="1:13" hidden="1">
      <c r="A1542">
        <v>6312</v>
      </c>
      <c r="B1542">
        <v>54</v>
      </c>
      <c r="C1542" t="s">
        <v>1543</v>
      </c>
      <c r="D1542">
        <v>5487</v>
      </c>
      <c r="E1542" t="s">
        <v>1557</v>
      </c>
      <c r="F1542">
        <v>0</v>
      </c>
      <c r="G1542" t="s">
        <v>42</v>
      </c>
      <c r="H1542">
        <v>0</v>
      </c>
      <c r="I1542" t="s">
        <v>42</v>
      </c>
      <c r="J1542" s="13">
        <v>2071</v>
      </c>
      <c r="K1542" s="13">
        <v>2402</v>
      </c>
      <c r="L1542" s="14">
        <v>4473</v>
      </c>
      <c r="M1542" s="13">
        <v>1880</v>
      </c>
    </row>
    <row r="1543" spans="1:13" hidden="1">
      <c r="A1543">
        <v>6312</v>
      </c>
      <c r="B1543">
        <v>54</v>
      </c>
      <c r="C1543" t="s">
        <v>1543</v>
      </c>
      <c r="D1543">
        <v>5488</v>
      </c>
      <c r="E1543" t="s">
        <v>1558</v>
      </c>
      <c r="F1543">
        <v>0</v>
      </c>
      <c r="G1543" t="s">
        <v>42</v>
      </c>
      <c r="H1543">
        <v>0</v>
      </c>
      <c r="I1543" t="s">
        <v>42</v>
      </c>
      <c r="J1543" s="13">
        <v>1435</v>
      </c>
      <c r="K1543" s="13">
        <v>1507</v>
      </c>
      <c r="L1543" s="14">
        <v>2942</v>
      </c>
      <c r="M1543" s="13">
        <v>1417</v>
      </c>
    </row>
    <row r="1544" spans="1:13" hidden="1">
      <c r="A1544">
        <v>6312</v>
      </c>
      <c r="B1544">
        <v>54</v>
      </c>
      <c r="C1544" t="s">
        <v>1543</v>
      </c>
      <c r="D1544">
        <v>5489</v>
      </c>
      <c r="E1544" t="s">
        <v>1559</v>
      </c>
      <c r="F1544">
        <v>0</v>
      </c>
      <c r="G1544" t="s">
        <v>42</v>
      </c>
      <c r="H1544">
        <v>0</v>
      </c>
      <c r="I1544" t="s">
        <v>42</v>
      </c>
      <c r="J1544" s="13">
        <v>3073</v>
      </c>
      <c r="K1544" s="13">
        <v>3648</v>
      </c>
      <c r="L1544" s="14">
        <v>6721</v>
      </c>
      <c r="M1544" s="13">
        <v>3101</v>
      </c>
    </row>
    <row r="1545" spans="1:13" hidden="1">
      <c r="A1545">
        <v>6312</v>
      </c>
      <c r="B1545">
        <v>54</v>
      </c>
      <c r="C1545" t="s">
        <v>1543</v>
      </c>
      <c r="D1545">
        <v>5490</v>
      </c>
      <c r="E1545" t="s">
        <v>1560</v>
      </c>
      <c r="F1545">
        <v>0</v>
      </c>
      <c r="G1545" t="s">
        <v>42</v>
      </c>
      <c r="H1545">
        <v>0</v>
      </c>
      <c r="I1545" t="s">
        <v>42</v>
      </c>
      <c r="J1545" s="13">
        <v>1821</v>
      </c>
      <c r="K1545" s="13">
        <v>1968</v>
      </c>
      <c r="L1545" s="14">
        <v>3789</v>
      </c>
      <c r="M1545" s="13">
        <v>1556</v>
      </c>
    </row>
    <row r="1546" spans="1:13" hidden="1">
      <c r="A1546">
        <v>6312</v>
      </c>
      <c r="B1546">
        <v>54</v>
      </c>
      <c r="C1546" t="s">
        <v>1543</v>
      </c>
      <c r="D1546">
        <v>5491</v>
      </c>
      <c r="E1546" t="s">
        <v>1561</v>
      </c>
      <c r="F1546">
        <v>0</v>
      </c>
      <c r="G1546" t="s">
        <v>42</v>
      </c>
      <c r="H1546">
        <v>0</v>
      </c>
      <c r="I1546" t="s">
        <v>42</v>
      </c>
      <c r="J1546" s="13">
        <v>5247</v>
      </c>
      <c r="K1546" s="13">
        <v>5822</v>
      </c>
      <c r="L1546" s="14">
        <v>11069</v>
      </c>
      <c r="M1546" s="13">
        <v>5144</v>
      </c>
    </row>
    <row r="1547" spans="1:13" hidden="1">
      <c r="A1547">
        <v>6312</v>
      </c>
      <c r="B1547">
        <v>54</v>
      </c>
      <c r="C1547" t="s">
        <v>1543</v>
      </c>
      <c r="D1547">
        <v>5492</v>
      </c>
      <c r="E1547" t="s">
        <v>1562</v>
      </c>
      <c r="F1547">
        <v>0</v>
      </c>
      <c r="G1547" t="s">
        <v>42</v>
      </c>
      <c r="H1547">
        <v>0</v>
      </c>
      <c r="I1547" t="s">
        <v>42</v>
      </c>
      <c r="J1547" s="13">
        <v>1751</v>
      </c>
      <c r="K1547" s="13">
        <v>2039</v>
      </c>
      <c r="L1547" s="14">
        <v>3790</v>
      </c>
      <c r="M1547" s="13">
        <v>1896</v>
      </c>
    </row>
    <row r="1548" spans="1:13" hidden="1">
      <c r="A1548">
        <v>6312</v>
      </c>
      <c r="B1548">
        <v>54</v>
      </c>
      <c r="C1548" t="s">
        <v>1543</v>
      </c>
      <c r="D1548">
        <v>5493</v>
      </c>
      <c r="E1548" t="s">
        <v>1563</v>
      </c>
      <c r="F1548">
        <v>0</v>
      </c>
      <c r="G1548" t="s">
        <v>42</v>
      </c>
      <c r="H1548">
        <v>0</v>
      </c>
      <c r="I1548" t="s">
        <v>42</v>
      </c>
      <c r="J1548" s="13">
        <v>2274</v>
      </c>
      <c r="K1548" s="13">
        <v>2586</v>
      </c>
      <c r="L1548" s="14">
        <v>4860</v>
      </c>
      <c r="M1548" s="13">
        <v>2218</v>
      </c>
    </row>
    <row r="1549" spans="1:13" hidden="1">
      <c r="A1549">
        <v>6312</v>
      </c>
      <c r="B1549">
        <v>54</v>
      </c>
      <c r="C1549" t="s">
        <v>1543</v>
      </c>
      <c r="D1549">
        <v>5494</v>
      </c>
      <c r="E1549" t="s">
        <v>1564</v>
      </c>
      <c r="F1549">
        <v>0</v>
      </c>
      <c r="G1549" t="s">
        <v>42</v>
      </c>
      <c r="H1549">
        <v>0</v>
      </c>
      <c r="I1549" t="s">
        <v>42</v>
      </c>
      <c r="J1549" s="13">
        <v>1024</v>
      </c>
      <c r="K1549" s="13">
        <v>1226</v>
      </c>
      <c r="L1549" s="14">
        <v>2250</v>
      </c>
      <c r="M1549">
        <v>820</v>
      </c>
    </row>
    <row r="1550" spans="1:13" hidden="1">
      <c r="A1550">
        <v>6312</v>
      </c>
      <c r="B1550">
        <v>54</v>
      </c>
      <c r="C1550" t="s">
        <v>1543</v>
      </c>
      <c r="D1550">
        <v>5495</v>
      </c>
      <c r="E1550" t="s">
        <v>1565</v>
      </c>
      <c r="F1550">
        <v>0</v>
      </c>
      <c r="G1550" t="s">
        <v>42</v>
      </c>
      <c r="H1550">
        <v>0</v>
      </c>
      <c r="I1550" t="s">
        <v>42</v>
      </c>
      <c r="J1550" s="13">
        <v>5906</v>
      </c>
      <c r="K1550" s="13">
        <v>6549</v>
      </c>
      <c r="L1550" s="14">
        <v>12455</v>
      </c>
      <c r="M1550" s="13">
        <v>6031</v>
      </c>
    </row>
    <row r="1551" spans="1:13" hidden="1">
      <c r="A1551">
        <v>6312</v>
      </c>
      <c r="B1551">
        <v>54</v>
      </c>
      <c r="C1551" t="s">
        <v>1543</v>
      </c>
      <c r="D1551">
        <v>5496</v>
      </c>
      <c r="E1551" t="s">
        <v>1566</v>
      </c>
      <c r="F1551">
        <v>0</v>
      </c>
      <c r="G1551" t="s">
        <v>42</v>
      </c>
      <c r="H1551">
        <v>0</v>
      </c>
      <c r="I1551" t="s">
        <v>42</v>
      </c>
      <c r="J1551" s="13">
        <v>2047</v>
      </c>
      <c r="K1551" s="13">
        <v>2371</v>
      </c>
      <c r="L1551" s="14">
        <v>4418</v>
      </c>
      <c r="M1551" s="13">
        <v>1965</v>
      </c>
    </row>
    <row r="1552" spans="1:13" hidden="1">
      <c r="A1552">
        <v>6312</v>
      </c>
      <c r="B1552">
        <v>54</v>
      </c>
      <c r="C1552" t="s">
        <v>1543</v>
      </c>
      <c r="D1552">
        <v>5497</v>
      </c>
      <c r="E1552" t="s">
        <v>1567</v>
      </c>
      <c r="F1552">
        <v>0</v>
      </c>
      <c r="G1552" t="s">
        <v>42</v>
      </c>
      <c r="H1552">
        <v>0</v>
      </c>
      <c r="I1552" t="s">
        <v>42</v>
      </c>
      <c r="J1552" s="13">
        <v>2856</v>
      </c>
      <c r="K1552" s="13">
        <v>3255</v>
      </c>
      <c r="L1552" s="14">
        <v>6111</v>
      </c>
      <c r="M1552" s="13">
        <v>3139</v>
      </c>
    </row>
    <row r="1553" spans="1:13" hidden="1">
      <c r="A1553">
        <v>6312</v>
      </c>
      <c r="B1553">
        <v>54</v>
      </c>
      <c r="C1553" t="s">
        <v>1543</v>
      </c>
      <c r="D1553">
        <v>5498</v>
      </c>
      <c r="E1553" t="s">
        <v>1568</v>
      </c>
      <c r="F1553">
        <v>0</v>
      </c>
      <c r="G1553" t="s">
        <v>42</v>
      </c>
      <c r="H1553">
        <v>0</v>
      </c>
      <c r="I1553" t="s">
        <v>42</v>
      </c>
      <c r="J1553" s="13">
        <v>4312</v>
      </c>
      <c r="K1553" s="13">
        <v>4612</v>
      </c>
      <c r="L1553" s="14">
        <v>8924</v>
      </c>
      <c r="M1553" s="13">
        <v>3640</v>
      </c>
    </row>
    <row r="1554" spans="1:13" hidden="1">
      <c r="A1554">
        <v>6312</v>
      </c>
      <c r="B1554">
        <v>54</v>
      </c>
      <c r="C1554" t="s">
        <v>1543</v>
      </c>
      <c r="D1554">
        <v>5499</v>
      </c>
      <c r="E1554" t="s">
        <v>1569</v>
      </c>
      <c r="F1554">
        <v>0</v>
      </c>
      <c r="G1554" t="s">
        <v>42</v>
      </c>
      <c r="H1554">
        <v>0</v>
      </c>
      <c r="I1554" t="s">
        <v>42</v>
      </c>
      <c r="J1554" s="13">
        <v>6870</v>
      </c>
      <c r="K1554" s="13">
        <v>8011</v>
      </c>
      <c r="L1554" s="14">
        <v>14881</v>
      </c>
      <c r="M1554" s="13">
        <v>8754</v>
      </c>
    </row>
    <row r="1555" spans="1:13" hidden="1">
      <c r="A1555">
        <v>6312</v>
      </c>
      <c r="B1555">
        <v>55</v>
      </c>
      <c r="C1555" t="s">
        <v>1570</v>
      </c>
      <c r="D1555">
        <v>0</v>
      </c>
      <c r="E1555" t="s">
        <v>42</v>
      </c>
      <c r="F1555">
        <v>0</v>
      </c>
      <c r="G1555" t="s">
        <v>42</v>
      </c>
      <c r="H1555">
        <v>0</v>
      </c>
      <c r="I1555" t="s">
        <v>42</v>
      </c>
      <c r="J1555" s="13">
        <v>238738</v>
      </c>
      <c r="K1555" s="13">
        <v>237989</v>
      </c>
      <c r="L1555" s="14">
        <v>476727</v>
      </c>
      <c r="M1555" s="13">
        <v>170708</v>
      </c>
    </row>
    <row r="1556" spans="1:13" hidden="1">
      <c r="A1556">
        <v>6312</v>
      </c>
      <c r="B1556">
        <v>55</v>
      </c>
      <c r="C1556" t="s">
        <v>1570</v>
      </c>
      <c r="D1556">
        <v>5501</v>
      </c>
      <c r="E1556" t="s">
        <v>1571</v>
      </c>
      <c r="F1556">
        <v>0</v>
      </c>
      <c r="G1556" t="s">
        <v>42</v>
      </c>
      <c r="H1556">
        <v>0</v>
      </c>
      <c r="I1556" t="s">
        <v>42</v>
      </c>
      <c r="J1556" s="13">
        <v>31404</v>
      </c>
      <c r="K1556" s="13">
        <v>31301</v>
      </c>
      <c r="L1556" s="14">
        <v>62705</v>
      </c>
      <c r="M1556" s="13">
        <v>24462</v>
      </c>
    </row>
    <row r="1557" spans="1:13" hidden="1">
      <c r="A1557">
        <v>6312</v>
      </c>
      <c r="B1557">
        <v>55</v>
      </c>
      <c r="C1557" t="s">
        <v>1570</v>
      </c>
      <c r="D1557">
        <v>5502</v>
      </c>
      <c r="E1557" t="s">
        <v>1572</v>
      </c>
      <c r="F1557">
        <v>0</v>
      </c>
      <c r="G1557" t="s">
        <v>42</v>
      </c>
      <c r="H1557">
        <v>0</v>
      </c>
      <c r="I1557" t="s">
        <v>42</v>
      </c>
      <c r="J1557" s="13">
        <v>8287</v>
      </c>
      <c r="K1557" s="13">
        <v>7970</v>
      </c>
      <c r="L1557" s="14">
        <v>16257</v>
      </c>
      <c r="M1557" s="13">
        <v>4892</v>
      </c>
    </row>
    <row r="1558" spans="1:13" hidden="1">
      <c r="A1558">
        <v>6312</v>
      </c>
      <c r="B1558">
        <v>55</v>
      </c>
      <c r="C1558" t="s">
        <v>1570</v>
      </c>
      <c r="D1558">
        <v>5503</v>
      </c>
      <c r="E1558" t="s">
        <v>1573</v>
      </c>
      <c r="F1558">
        <v>0</v>
      </c>
      <c r="G1558" t="s">
        <v>42</v>
      </c>
      <c r="H1558">
        <v>0</v>
      </c>
      <c r="I1558" t="s">
        <v>42</v>
      </c>
      <c r="J1558" s="13">
        <v>5785</v>
      </c>
      <c r="K1558" s="13">
        <v>5757</v>
      </c>
      <c r="L1558" s="14">
        <v>11542</v>
      </c>
      <c r="M1558" s="13">
        <v>3949</v>
      </c>
    </row>
    <row r="1559" spans="1:13" hidden="1">
      <c r="A1559">
        <v>6312</v>
      </c>
      <c r="B1559">
        <v>55</v>
      </c>
      <c r="C1559" t="s">
        <v>1570</v>
      </c>
      <c r="D1559">
        <v>5504</v>
      </c>
      <c r="E1559" t="s">
        <v>1574</v>
      </c>
      <c r="F1559">
        <v>0</v>
      </c>
      <c r="G1559" t="s">
        <v>42</v>
      </c>
      <c r="H1559">
        <v>0</v>
      </c>
      <c r="I1559" t="s">
        <v>42</v>
      </c>
      <c r="J1559" s="13">
        <v>15009</v>
      </c>
      <c r="K1559" s="13">
        <v>14904</v>
      </c>
      <c r="L1559" s="14">
        <v>29913</v>
      </c>
      <c r="M1559" s="13">
        <v>10327</v>
      </c>
    </row>
    <row r="1560" spans="1:13" hidden="1">
      <c r="A1560">
        <v>6312</v>
      </c>
      <c r="B1560">
        <v>55</v>
      </c>
      <c r="C1560" t="s">
        <v>1570</v>
      </c>
      <c r="D1560">
        <v>5505</v>
      </c>
      <c r="E1560" t="s">
        <v>1575</v>
      </c>
      <c r="F1560">
        <v>0</v>
      </c>
      <c r="G1560" t="s">
        <v>42</v>
      </c>
      <c r="H1560">
        <v>0</v>
      </c>
      <c r="I1560" t="s">
        <v>42</v>
      </c>
      <c r="J1560" s="13">
        <v>26778</v>
      </c>
      <c r="K1560" s="13">
        <v>27062</v>
      </c>
      <c r="L1560" s="14">
        <v>53840</v>
      </c>
      <c r="M1560" s="13">
        <v>15914</v>
      </c>
    </row>
    <row r="1561" spans="1:13" hidden="1">
      <c r="A1561">
        <v>6312</v>
      </c>
      <c r="B1561">
        <v>55</v>
      </c>
      <c r="C1561" t="s">
        <v>1570</v>
      </c>
      <c r="D1561">
        <v>5506</v>
      </c>
      <c r="E1561" t="s">
        <v>1576</v>
      </c>
      <c r="F1561">
        <v>0</v>
      </c>
      <c r="G1561" t="s">
        <v>42</v>
      </c>
      <c r="H1561">
        <v>0</v>
      </c>
      <c r="I1561" t="s">
        <v>42</v>
      </c>
      <c r="J1561" s="13">
        <v>22702</v>
      </c>
      <c r="K1561" s="13">
        <v>22657</v>
      </c>
      <c r="L1561" s="14">
        <v>45359</v>
      </c>
      <c r="M1561" s="13">
        <v>14490</v>
      </c>
    </row>
    <row r="1562" spans="1:13" hidden="1">
      <c r="A1562">
        <v>6312</v>
      </c>
      <c r="B1562">
        <v>55</v>
      </c>
      <c r="C1562" t="s">
        <v>1570</v>
      </c>
      <c r="D1562">
        <v>5507</v>
      </c>
      <c r="E1562" t="s">
        <v>1577</v>
      </c>
      <c r="F1562">
        <v>0</v>
      </c>
      <c r="G1562" t="s">
        <v>42</v>
      </c>
      <c r="H1562">
        <v>0</v>
      </c>
      <c r="I1562" t="s">
        <v>42</v>
      </c>
      <c r="J1562" s="13">
        <v>33673</v>
      </c>
      <c r="K1562" s="13">
        <v>33310</v>
      </c>
      <c r="L1562" s="14">
        <v>66983</v>
      </c>
      <c r="M1562" s="13">
        <v>24382</v>
      </c>
    </row>
    <row r="1563" spans="1:13" hidden="1">
      <c r="A1563">
        <v>6312</v>
      </c>
      <c r="B1563">
        <v>55</v>
      </c>
      <c r="C1563" t="s">
        <v>1570</v>
      </c>
      <c r="D1563">
        <v>5508</v>
      </c>
      <c r="E1563" t="s">
        <v>1578</v>
      </c>
      <c r="F1563">
        <v>0</v>
      </c>
      <c r="G1563" t="s">
        <v>42</v>
      </c>
      <c r="H1563">
        <v>0</v>
      </c>
      <c r="I1563" t="s">
        <v>42</v>
      </c>
      <c r="J1563" s="13">
        <v>7857</v>
      </c>
      <c r="K1563" s="13">
        <v>7740</v>
      </c>
      <c r="L1563" s="14">
        <v>15597</v>
      </c>
      <c r="M1563" s="13">
        <v>5190</v>
      </c>
    </row>
    <row r="1564" spans="1:13" hidden="1">
      <c r="A1564">
        <v>6312</v>
      </c>
      <c r="B1564">
        <v>55</v>
      </c>
      <c r="C1564" t="s">
        <v>1570</v>
      </c>
      <c r="D1564">
        <v>5509</v>
      </c>
      <c r="E1564" t="s">
        <v>1579</v>
      </c>
      <c r="F1564">
        <v>0</v>
      </c>
      <c r="G1564" t="s">
        <v>42</v>
      </c>
      <c r="H1564">
        <v>0</v>
      </c>
      <c r="I1564" t="s">
        <v>42</v>
      </c>
      <c r="J1564" s="13">
        <v>8753</v>
      </c>
      <c r="K1564" s="13">
        <v>8837</v>
      </c>
      <c r="L1564" s="14">
        <v>17590</v>
      </c>
      <c r="M1564" s="13">
        <v>5762</v>
      </c>
    </row>
    <row r="1565" spans="1:13" hidden="1">
      <c r="A1565">
        <v>6312</v>
      </c>
      <c r="B1565">
        <v>55</v>
      </c>
      <c r="C1565" t="s">
        <v>1570</v>
      </c>
      <c r="D1565">
        <v>5510</v>
      </c>
      <c r="E1565" t="s">
        <v>1580</v>
      </c>
      <c r="F1565">
        <v>0</v>
      </c>
      <c r="G1565" t="s">
        <v>42</v>
      </c>
      <c r="H1565">
        <v>0</v>
      </c>
      <c r="I1565" t="s">
        <v>42</v>
      </c>
      <c r="J1565" s="13">
        <v>7263</v>
      </c>
      <c r="K1565" s="13">
        <v>7075</v>
      </c>
      <c r="L1565" s="14">
        <v>14338</v>
      </c>
      <c r="M1565" s="13">
        <v>4481</v>
      </c>
    </row>
    <row r="1566" spans="1:13" hidden="1">
      <c r="A1566">
        <v>6312</v>
      </c>
      <c r="B1566">
        <v>55</v>
      </c>
      <c r="C1566" t="s">
        <v>1570</v>
      </c>
      <c r="D1566">
        <v>5511</v>
      </c>
      <c r="E1566" t="s">
        <v>1581</v>
      </c>
      <c r="F1566">
        <v>0</v>
      </c>
      <c r="G1566" t="s">
        <v>42</v>
      </c>
      <c r="H1566">
        <v>0</v>
      </c>
      <c r="I1566" t="s">
        <v>42</v>
      </c>
      <c r="J1566" s="13">
        <v>8046</v>
      </c>
      <c r="K1566" s="13">
        <v>7660</v>
      </c>
      <c r="L1566" s="14">
        <v>15706</v>
      </c>
      <c r="M1566" s="13">
        <v>5102</v>
      </c>
    </row>
    <row r="1567" spans="1:13" hidden="1">
      <c r="A1567">
        <v>6312</v>
      </c>
      <c r="B1567">
        <v>55</v>
      </c>
      <c r="C1567" t="s">
        <v>1570</v>
      </c>
      <c r="D1567">
        <v>5512</v>
      </c>
      <c r="E1567" t="s">
        <v>1582</v>
      </c>
      <c r="F1567">
        <v>0</v>
      </c>
      <c r="G1567" t="s">
        <v>42</v>
      </c>
      <c r="H1567">
        <v>0</v>
      </c>
      <c r="I1567" t="s">
        <v>42</v>
      </c>
      <c r="J1567" s="13">
        <v>7790</v>
      </c>
      <c r="K1567" s="13">
        <v>7448</v>
      </c>
      <c r="L1567" s="14">
        <v>15238</v>
      </c>
      <c r="M1567" s="13">
        <v>4903</v>
      </c>
    </row>
    <row r="1568" spans="1:13" hidden="1">
      <c r="A1568">
        <v>6312</v>
      </c>
      <c r="B1568">
        <v>55</v>
      </c>
      <c r="C1568" t="s">
        <v>1570</v>
      </c>
      <c r="D1568">
        <v>5513</v>
      </c>
      <c r="E1568" t="s">
        <v>1583</v>
      </c>
      <c r="F1568">
        <v>0</v>
      </c>
      <c r="G1568" t="s">
        <v>42</v>
      </c>
      <c r="H1568">
        <v>0</v>
      </c>
      <c r="I1568" t="s">
        <v>42</v>
      </c>
      <c r="J1568" s="13">
        <v>6413</v>
      </c>
      <c r="K1568" s="13">
        <v>5996</v>
      </c>
      <c r="L1568" s="14">
        <v>12409</v>
      </c>
      <c r="M1568" s="13">
        <v>3780</v>
      </c>
    </row>
    <row r="1569" spans="1:13" hidden="1">
      <c r="A1569">
        <v>6312</v>
      </c>
      <c r="B1569">
        <v>55</v>
      </c>
      <c r="C1569" t="s">
        <v>1570</v>
      </c>
      <c r="D1569">
        <v>5514</v>
      </c>
      <c r="E1569" t="s">
        <v>1584</v>
      </c>
      <c r="F1569">
        <v>0</v>
      </c>
      <c r="G1569" t="s">
        <v>42</v>
      </c>
      <c r="H1569">
        <v>0</v>
      </c>
      <c r="I1569" t="s">
        <v>42</v>
      </c>
      <c r="J1569" s="13">
        <v>17856</v>
      </c>
      <c r="K1569" s="13">
        <v>18166</v>
      </c>
      <c r="L1569" s="14">
        <v>36022</v>
      </c>
      <c r="M1569" s="13">
        <v>13548</v>
      </c>
    </row>
    <row r="1570" spans="1:13" hidden="1">
      <c r="A1570">
        <v>6312</v>
      </c>
      <c r="B1570">
        <v>55</v>
      </c>
      <c r="C1570" t="s">
        <v>1570</v>
      </c>
      <c r="D1570">
        <v>5515</v>
      </c>
      <c r="E1570" t="s">
        <v>317</v>
      </c>
      <c r="F1570">
        <v>0</v>
      </c>
      <c r="G1570" t="s">
        <v>42</v>
      </c>
      <c r="H1570">
        <v>0</v>
      </c>
      <c r="I1570" t="s">
        <v>42</v>
      </c>
      <c r="J1570" s="13">
        <v>5032</v>
      </c>
      <c r="K1570" s="13">
        <v>4791</v>
      </c>
      <c r="L1570" s="14">
        <v>9823</v>
      </c>
      <c r="M1570" s="13">
        <v>3366</v>
      </c>
    </row>
    <row r="1571" spans="1:13" hidden="1">
      <c r="A1571">
        <v>6312</v>
      </c>
      <c r="B1571">
        <v>55</v>
      </c>
      <c r="C1571" t="s">
        <v>1570</v>
      </c>
      <c r="D1571">
        <v>5592</v>
      </c>
      <c r="E1571" t="s">
        <v>1585</v>
      </c>
      <c r="F1571">
        <v>0</v>
      </c>
      <c r="G1571" t="s">
        <v>42</v>
      </c>
      <c r="H1571">
        <v>0</v>
      </c>
      <c r="I1571" t="s">
        <v>42</v>
      </c>
      <c r="J1571" s="13">
        <v>4730</v>
      </c>
      <c r="K1571" s="13">
        <v>4926</v>
      </c>
      <c r="L1571" s="14">
        <v>9656</v>
      </c>
      <c r="M1571" s="13">
        <v>3909</v>
      </c>
    </row>
    <row r="1572" spans="1:13" hidden="1">
      <c r="A1572">
        <v>6312</v>
      </c>
      <c r="B1572">
        <v>55</v>
      </c>
      <c r="C1572" t="s">
        <v>1570</v>
      </c>
      <c r="D1572">
        <v>5593</v>
      </c>
      <c r="E1572" t="s">
        <v>1586</v>
      </c>
      <c r="F1572">
        <v>0</v>
      </c>
      <c r="G1572" t="s">
        <v>42</v>
      </c>
      <c r="H1572">
        <v>0</v>
      </c>
      <c r="I1572" t="s">
        <v>42</v>
      </c>
      <c r="J1572" s="13">
        <v>1709</v>
      </c>
      <c r="K1572" s="13">
        <v>1642</v>
      </c>
      <c r="L1572" s="14">
        <v>3351</v>
      </c>
      <c r="M1572" s="13">
        <v>1419</v>
      </c>
    </row>
    <row r="1573" spans="1:13" hidden="1">
      <c r="A1573">
        <v>6312</v>
      </c>
      <c r="B1573">
        <v>55</v>
      </c>
      <c r="C1573" t="s">
        <v>1570</v>
      </c>
      <c r="D1573">
        <v>5594</v>
      </c>
      <c r="E1573" t="s">
        <v>1587</v>
      </c>
      <c r="F1573">
        <v>0</v>
      </c>
      <c r="G1573" t="s">
        <v>42</v>
      </c>
      <c r="H1573">
        <v>0</v>
      </c>
      <c r="I1573" t="s">
        <v>42</v>
      </c>
      <c r="J1573" s="13">
        <v>1317</v>
      </c>
      <c r="K1573" s="13">
        <v>1545</v>
      </c>
      <c r="L1573" s="14">
        <v>2862</v>
      </c>
      <c r="M1573" s="13">
        <v>1295</v>
      </c>
    </row>
    <row r="1574" spans="1:13" hidden="1">
      <c r="A1574">
        <v>6312</v>
      </c>
      <c r="B1574">
        <v>55</v>
      </c>
      <c r="C1574" t="s">
        <v>1570</v>
      </c>
      <c r="D1574">
        <v>5595</v>
      </c>
      <c r="E1574" t="s">
        <v>1588</v>
      </c>
      <c r="F1574">
        <v>0</v>
      </c>
      <c r="G1574" t="s">
        <v>42</v>
      </c>
      <c r="H1574">
        <v>0</v>
      </c>
      <c r="I1574" t="s">
        <v>42</v>
      </c>
      <c r="J1574" s="13">
        <v>2475</v>
      </c>
      <c r="K1574" s="13">
        <v>2686</v>
      </c>
      <c r="L1574" s="14">
        <v>5161</v>
      </c>
      <c r="M1574" s="13">
        <v>2700</v>
      </c>
    </row>
    <row r="1575" spans="1:13" hidden="1">
      <c r="A1575">
        <v>6312</v>
      </c>
      <c r="B1575">
        <v>55</v>
      </c>
      <c r="C1575" t="s">
        <v>1570</v>
      </c>
      <c r="D1575">
        <v>5596</v>
      </c>
      <c r="E1575" t="s">
        <v>1589</v>
      </c>
      <c r="F1575">
        <v>0</v>
      </c>
      <c r="G1575" t="s">
        <v>42</v>
      </c>
      <c r="H1575">
        <v>0</v>
      </c>
      <c r="I1575" t="s">
        <v>42</v>
      </c>
      <c r="J1575" s="13">
        <v>5045</v>
      </c>
      <c r="K1575" s="13">
        <v>5408</v>
      </c>
      <c r="L1575" s="14">
        <v>10453</v>
      </c>
      <c r="M1575" s="13">
        <v>4844</v>
      </c>
    </row>
    <row r="1576" spans="1:13" hidden="1">
      <c r="A1576">
        <v>6312</v>
      </c>
      <c r="B1576">
        <v>55</v>
      </c>
      <c r="C1576" t="s">
        <v>1570</v>
      </c>
      <c r="D1576">
        <v>5597</v>
      </c>
      <c r="E1576" t="s">
        <v>1590</v>
      </c>
      <c r="F1576">
        <v>0</v>
      </c>
      <c r="G1576" t="s">
        <v>42</v>
      </c>
      <c r="H1576">
        <v>0</v>
      </c>
      <c r="I1576" t="s">
        <v>42</v>
      </c>
      <c r="J1576" s="13">
        <v>1137</v>
      </c>
      <c r="K1576" s="13">
        <v>1279</v>
      </c>
      <c r="L1576" s="14">
        <v>2416</v>
      </c>
      <c r="M1576" s="13">
        <v>1221</v>
      </c>
    </row>
    <row r="1577" spans="1:13" hidden="1">
      <c r="A1577">
        <v>6312</v>
      </c>
      <c r="B1577">
        <v>55</v>
      </c>
      <c r="C1577" t="s">
        <v>1570</v>
      </c>
      <c r="D1577">
        <v>5599</v>
      </c>
      <c r="E1577" t="s">
        <v>1591</v>
      </c>
      <c r="F1577">
        <v>0</v>
      </c>
      <c r="G1577" t="s">
        <v>42</v>
      </c>
      <c r="H1577">
        <v>0</v>
      </c>
      <c r="I1577" t="s">
        <v>42</v>
      </c>
      <c r="J1577" s="13">
        <v>9677</v>
      </c>
      <c r="K1577" s="13">
        <v>9829</v>
      </c>
      <c r="L1577" s="14">
        <v>19506</v>
      </c>
      <c r="M1577" s="13">
        <v>10772</v>
      </c>
    </row>
    <row r="1578" spans="1:13" hidden="1">
      <c r="A1578">
        <v>6312</v>
      </c>
      <c r="B1578">
        <v>56</v>
      </c>
      <c r="C1578" t="s">
        <v>1592</v>
      </c>
      <c r="D1578">
        <v>0</v>
      </c>
      <c r="E1578" t="s">
        <v>42</v>
      </c>
      <c r="F1578">
        <v>0</v>
      </c>
      <c r="G1578" t="s">
        <v>42</v>
      </c>
      <c r="H1578">
        <v>0</v>
      </c>
      <c r="I1578" t="s">
        <v>42</v>
      </c>
      <c r="J1578" s="13">
        <v>227686</v>
      </c>
      <c r="K1578" s="13">
        <v>239670</v>
      </c>
      <c r="L1578" s="14">
        <v>467356</v>
      </c>
      <c r="M1578" s="13">
        <v>195004</v>
      </c>
    </row>
    <row r="1579" spans="1:13" hidden="1">
      <c r="A1579">
        <v>6312</v>
      </c>
      <c r="B1579">
        <v>56</v>
      </c>
      <c r="C1579" t="s">
        <v>1592</v>
      </c>
      <c r="D1579">
        <v>5601</v>
      </c>
      <c r="E1579" t="s">
        <v>1593</v>
      </c>
      <c r="F1579">
        <v>0</v>
      </c>
      <c r="G1579" t="s">
        <v>42</v>
      </c>
      <c r="H1579">
        <v>0</v>
      </c>
      <c r="I1579" t="s">
        <v>42</v>
      </c>
      <c r="J1579" s="13">
        <v>21102</v>
      </c>
      <c r="K1579" s="13">
        <v>22378</v>
      </c>
      <c r="L1579" s="14">
        <v>43480</v>
      </c>
      <c r="M1579" s="13">
        <v>17322</v>
      </c>
    </row>
    <row r="1580" spans="1:13" hidden="1">
      <c r="A1580">
        <v>6312</v>
      </c>
      <c r="B1580">
        <v>56</v>
      </c>
      <c r="C1580" t="s">
        <v>1592</v>
      </c>
      <c r="D1580">
        <v>5602</v>
      </c>
      <c r="E1580" t="s">
        <v>1594</v>
      </c>
      <c r="F1580">
        <v>0</v>
      </c>
      <c r="G1580" t="s">
        <v>42</v>
      </c>
      <c r="H1580">
        <v>0</v>
      </c>
      <c r="I1580" t="s">
        <v>42</v>
      </c>
      <c r="J1580" s="13">
        <v>8750</v>
      </c>
      <c r="K1580" s="13">
        <v>9641</v>
      </c>
      <c r="L1580" s="14">
        <v>18391</v>
      </c>
      <c r="M1580" s="13">
        <v>7144</v>
      </c>
    </row>
    <row r="1581" spans="1:13" hidden="1">
      <c r="A1581">
        <v>6312</v>
      </c>
      <c r="B1581">
        <v>56</v>
      </c>
      <c r="C1581" t="s">
        <v>1592</v>
      </c>
      <c r="D1581">
        <v>5603</v>
      </c>
      <c r="E1581" t="s">
        <v>1595</v>
      </c>
      <c r="F1581">
        <v>0</v>
      </c>
      <c r="G1581" t="s">
        <v>42</v>
      </c>
      <c r="H1581">
        <v>0</v>
      </c>
      <c r="I1581" t="s">
        <v>42</v>
      </c>
      <c r="J1581" s="13">
        <v>27763</v>
      </c>
      <c r="K1581" s="13">
        <v>27869</v>
      </c>
      <c r="L1581" s="14">
        <v>55632</v>
      </c>
      <c r="M1581" s="13">
        <v>21292</v>
      </c>
    </row>
    <row r="1582" spans="1:13" hidden="1">
      <c r="A1582">
        <v>6312</v>
      </c>
      <c r="B1582">
        <v>56</v>
      </c>
      <c r="C1582" t="s">
        <v>1592</v>
      </c>
      <c r="D1582">
        <v>5604</v>
      </c>
      <c r="E1582" t="s">
        <v>1596</v>
      </c>
      <c r="F1582">
        <v>0</v>
      </c>
      <c r="G1582" t="s">
        <v>42</v>
      </c>
      <c r="H1582">
        <v>0</v>
      </c>
      <c r="I1582" t="s">
        <v>42</v>
      </c>
      <c r="J1582" s="13">
        <v>4848</v>
      </c>
      <c r="K1582" s="13">
        <v>4945</v>
      </c>
      <c r="L1582" s="14">
        <v>9793</v>
      </c>
      <c r="M1582" s="13">
        <v>3912</v>
      </c>
    </row>
    <row r="1583" spans="1:13" hidden="1">
      <c r="A1583">
        <v>6312</v>
      </c>
      <c r="B1583">
        <v>56</v>
      </c>
      <c r="C1583" t="s">
        <v>1592</v>
      </c>
      <c r="D1583">
        <v>5605</v>
      </c>
      <c r="E1583" t="s">
        <v>1597</v>
      </c>
      <c r="F1583">
        <v>0</v>
      </c>
      <c r="G1583" t="s">
        <v>42</v>
      </c>
      <c r="H1583">
        <v>0</v>
      </c>
      <c r="I1583" t="s">
        <v>42</v>
      </c>
      <c r="J1583" s="13">
        <v>18689</v>
      </c>
      <c r="K1583" s="13">
        <v>19679</v>
      </c>
      <c r="L1583" s="14">
        <v>38368</v>
      </c>
      <c r="M1583" s="13">
        <v>14720</v>
      </c>
    </row>
    <row r="1584" spans="1:13" hidden="1">
      <c r="A1584">
        <v>6312</v>
      </c>
      <c r="B1584">
        <v>56</v>
      </c>
      <c r="C1584" t="s">
        <v>1592</v>
      </c>
      <c r="D1584">
        <v>5606</v>
      </c>
      <c r="E1584" t="s">
        <v>1598</v>
      </c>
      <c r="F1584">
        <v>0</v>
      </c>
      <c r="G1584" t="s">
        <v>42</v>
      </c>
      <c r="H1584">
        <v>0</v>
      </c>
      <c r="I1584" t="s">
        <v>42</v>
      </c>
      <c r="J1584" s="13">
        <v>19831</v>
      </c>
      <c r="K1584" s="13">
        <v>19670</v>
      </c>
      <c r="L1584" s="14">
        <v>39501</v>
      </c>
      <c r="M1584" s="13">
        <v>12375</v>
      </c>
    </row>
    <row r="1585" spans="1:13" hidden="1">
      <c r="A1585">
        <v>6312</v>
      </c>
      <c r="B1585">
        <v>56</v>
      </c>
      <c r="C1585" t="s">
        <v>1592</v>
      </c>
      <c r="D1585">
        <v>5607</v>
      </c>
      <c r="E1585" t="s">
        <v>1599</v>
      </c>
      <c r="F1585">
        <v>0</v>
      </c>
      <c r="G1585" t="s">
        <v>42</v>
      </c>
      <c r="H1585">
        <v>0</v>
      </c>
      <c r="I1585" t="s">
        <v>42</v>
      </c>
      <c r="J1585" s="13">
        <v>9849</v>
      </c>
      <c r="K1585" s="13">
        <v>10478</v>
      </c>
      <c r="L1585" s="14">
        <v>20327</v>
      </c>
      <c r="M1585" s="13">
        <v>9431</v>
      </c>
    </row>
    <row r="1586" spans="1:13" hidden="1">
      <c r="A1586">
        <v>6312</v>
      </c>
      <c r="B1586">
        <v>56</v>
      </c>
      <c r="C1586" t="s">
        <v>1592</v>
      </c>
      <c r="D1586">
        <v>5608</v>
      </c>
      <c r="E1586" t="s">
        <v>1600</v>
      </c>
      <c r="F1586">
        <v>0</v>
      </c>
      <c r="G1586" t="s">
        <v>42</v>
      </c>
      <c r="H1586">
        <v>0</v>
      </c>
      <c r="I1586" t="s">
        <v>42</v>
      </c>
      <c r="J1586" s="13">
        <v>12110</v>
      </c>
      <c r="K1586" s="13">
        <v>12290</v>
      </c>
      <c r="L1586" s="14">
        <v>24400</v>
      </c>
      <c r="M1586" s="13">
        <v>9425</v>
      </c>
    </row>
    <row r="1587" spans="1:13" hidden="1">
      <c r="A1587">
        <v>6312</v>
      </c>
      <c r="B1587">
        <v>56</v>
      </c>
      <c r="C1587" t="s">
        <v>1592</v>
      </c>
      <c r="D1587">
        <v>5609</v>
      </c>
      <c r="E1587" t="s">
        <v>1601</v>
      </c>
      <c r="F1587">
        <v>0</v>
      </c>
      <c r="G1587" t="s">
        <v>42</v>
      </c>
      <c r="H1587">
        <v>0</v>
      </c>
      <c r="I1587" t="s">
        <v>42</v>
      </c>
      <c r="J1587" s="13">
        <v>6108</v>
      </c>
      <c r="K1587" s="13">
        <v>6615</v>
      </c>
      <c r="L1587" s="14">
        <v>12723</v>
      </c>
      <c r="M1587" s="13">
        <v>4993</v>
      </c>
    </row>
    <row r="1588" spans="1:13" hidden="1">
      <c r="A1588">
        <v>6312</v>
      </c>
      <c r="B1588">
        <v>56</v>
      </c>
      <c r="C1588" t="s">
        <v>1592</v>
      </c>
      <c r="D1588">
        <v>5677</v>
      </c>
      <c r="E1588" t="s">
        <v>1602</v>
      </c>
      <c r="F1588">
        <v>0</v>
      </c>
      <c r="G1588" t="s">
        <v>42</v>
      </c>
      <c r="H1588">
        <v>0</v>
      </c>
      <c r="I1588" t="s">
        <v>42</v>
      </c>
      <c r="J1588" s="13">
        <v>5797</v>
      </c>
      <c r="K1588" s="13">
        <v>6793</v>
      </c>
      <c r="L1588" s="14">
        <v>12590</v>
      </c>
      <c r="M1588" s="13">
        <v>7205</v>
      </c>
    </row>
    <row r="1589" spans="1:13" hidden="1">
      <c r="A1589">
        <v>6312</v>
      </c>
      <c r="B1589">
        <v>56</v>
      </c>
      <c r="C1589" t="s">
        <v>1592</v>
      </c>
      <c r="D1589">
        <v>5678</v>
      </c>
      <c r="E1589" t="s">
        <v>1603</v>
      </c>
      <c r="F1589">
        <v>0</v>
      </c>
      <c r="G1589" t="s">
        <v>42</v>
      </c>
      <c r="H1589">
        <v>0</v>
      </c>
      <c r="I1589" t="s">
        <v>42</v>
      </c>
      <c r="J1589" s="13">
        <v>4270</v>
      </c>
      <c r="K1589" s="13">
        <v>4645</v>
      </c>
      <c r="L1589" s="14">
        <v>8915</v>
      </c>
      <c r="M1589" s="13">
        <v>3275</v>
      </c>
    </row>
    <row r="1590" spans="1:13" hidden="1">
      <c r="A1590">
        <v>6312</v>
      </c>
      <c r="B1590">
        <v>56</v>
      </c>
      <c r="C1590" t="s">
        <v>1592</v>
      </c>
      <c r="D1590">
        <v>5679</v>
      </c>
      <c r="E1590" t="s">
        <v>1604</v>
      </c>
      <c r="F1590">
        <v>0</v>
      </c>
      <c r="G1590" t="s">
        <v>42</v>
      </c>
      <c r="H1590">
        <v>0</v>
      </c>
      <c r="I1590" t="s">
        <v>42</v>
      </c>
      <c r="J1590" s="13">
        <v>4295</v>
      </c>
      <c r="K1590" s="13">
        <v>4543</v>
      </c>
      <c r="L1590" s="14">
        <v>8838</v>
      </c>
      <c r="M1590" s="13">
        <v>3756</v>
      </c>
    </row>
    <row r="1591" spans="1:13" hidden="1">
      <c r="A1591">
        <v>6312</v>
      </c>
      <c r="B1591">
        <v>56</v>
      </c>
      <c r="C1591" t="s">
        <v>1592</v>
      </c>
      <c r="D1591">
        <v>5680</v>
      </c>
      <c r="E1591" t="s">
        <v>1605</v>
      </c>
      <c r="F1591">
        <v>0</v>
      </c>
      <c r="G1591" t="s">
        <v>42</v>
      </c>
      <c r="H1591">
        <v>0</v>
      </c>
      <c r="I1591" t="s">
        <v>42</v>
      </c>
      <c r="J1591" s="13">
        <v>2987</v>
      </c>
      <c r="K1591" s="13">
        <v>3196</v>
      </c>
      <c r="L1591" s="14">
        <v>6183</v>
      </c>
      <c r="M1591" s="13">
        <v>2656</v>
      </c>
    </row>
    <row r="1592" spans="1:13" hidden="1">
      <c r="A1592">
        <v>6312</v>
      </c>
      <c r="B1592">
        <v>56</v>
      </c>
      <c r="C1592" t="s">
        <v>1592</v>
      </c>
      <c r="D1592">
        <v>5681</v>
      </c>
      <c r="E1592" t="s">
        <v>1606</v>
      </c>
      <c r="F1592">
        <v>0</v>
      </c>
      <c r="G1592" t="s">
        <v>42</v>
      </c>
      <c r="H1592">
        <v>0</v>
      </c>
      <c r="I1592" t="s">
        <v>42</v>
      </c>
      <c r="J1592" s="13">
        <v>3287</v>
      </c>
      <c r="K1592" s="13">
        <v>3461</v>
      </c>
      <c r="L1592" s="14">
        <v>6748</v>
      </c>
      <c r="M1592" s="13">
        <v>2730</v>
      </c>
    </row>
    <row r="1593" spans="1:13" hidden="1">
      <c r="A1593">
        <v>6312</v>
      </c>
      <c r="B1593">
        <v>56</v>
      </c>
      <c r="C1593" t="s">
        <v>1592</v>
      </c>
      <c r="D1593">
        <v>5682</v>
      </c>
      <c r="E1593" t="s">
        <v>1607</v>
      </c>
      <c r="F1593">
        <v>0</v>
      </c>
      <c r="G1593" t="s">
        <v>42</v>
      </c>
      <c r="H1593">
        <v>0</v>
      </c>
      <c r="I1593" t="s">
        <v>42</v>
      </c>
      <c r="J1593" s="13">
        <v>4425</v>
      </c>
      <c r="K1593" s="13">
        <v>4710</v>
      </c>
      <c r="L1593" s="14">
        <v>9135</v>
      </c>
      <c r="M1593" s="13">
        <v>3919</v>
      </c>
    </row>
    <row r="1594" spans="1:13" hidden="1">
      <c r="A1594">
        <v>6312</v>
      </c>
      <c r="B1594">
        <v>56</v>
      </c>
      <c r="C1594" t="s">
        <v>1592</v>
      </c>
      <c r="D1594">
        <v>5683</v>
      </c>
      <c r="E1594" t="s">
        <v>1608</v>
      </c>
      <c r="F1594">
        <v>0</v>
      </c>
      <c r="G1594" t="s">
        <v>42</v>
      </c>
      <c r="H1594">
        <v>0</v>
      </c>
      <c r="I1594" t="s">
        <v>42</v>
      </c>
      <c r="J1594" s="13">
        <v>3845</v>
      </c>
      <c r="K1594" s="13">
        <v>3989</v>
      </c>
      <c r="L1594" s="14">
        <v>7834</v>
      </c>
      <c r="M1594" s="13">
        <v>2938</v>
      </c>
    </row>
    <row r="1595" spans="1:13" hidden="1">
      <c r="A1595">
        <v>6312</v>
      </c>
      <c r="B1595">
        <v>56</v>
      </c>
      <c r="C1595" t="s">
        <v>1592</v>
      </c>
      <c r="D1595">
        <v>5684</v>
      </c>
      <c r="E1595" t="s">
        <v>1609</v>
      </c>
      <c r="F1595">
        <v>0</v>
      </c>
      <c r="G1595" t="s">
        <v>42</v>
      </c>
      <c r="H1595">
        <v>0</v>
      </c>
      <c r="I1595" t="s">
        <v>42</v>
      </c>
      <c r="J1595" s="13">
        <v>6249</v>
      </c>
      <c r="K1595" s="13">
        <v>6871</v>
      </c>
      <c r="L1595" s="14">
        <v>13120</v>
      </c>
      <c r="M1595" s="13">
        <v>6743</v>
      </c>
    </row>
    <row r="1596" spans="1:13" hidden="1">
      <c r="A1596">
        <v>6312</v>
      </c>
      <c r="B1596">
        <v>56</v>
      </c>
      <c r="C1596" t="s">
        <v>1592</v>
      </c>
      <c r="D1596">
        <v>5685</v>
      </c>
      <c r="E1596" t="s">
        <v>1610</v>
      </c>
      <c r="F1596">
        <v>0</v>
      </c>
      <c r="G1596" t="s">
        <v>42</v>
      </c>
      <c r="H1596">
        <v>0</v>
      </c>
      <c r="I1596" t="s">
        <v>42</v>
      </c>
      <c r="J1596" s="13">
        <v>4435</v>
      </c>
      <c r="K1596" s="13">
        <v>4619</v>
      </c>
      <c r="L1596" s="14">
        <v>9054</v>
      </c>
      <c r="M1596" s="13">
        <v>3400</v>
      </c>
    </row>
    <row r="1597" spans="1:13" hidden="1">
      <c r="A1597">
        <v>6312</v>
      </c>
      <c r="B1597">
        <v>56</v>
      </c>
      <c r="C1597" t="s">
        <v>1592</v>
      </c>
      <c r="D1597">
        <v>5686</v>
      </c>
      <c r="E1597" t="s">
        <v>1611</v>
      </c>
      <c r="F1597">
        <v>0</v>
      </c>
      <c r="G1597" t="s">
        <v>42</v>
      </c>
      <c r="H1597">
        <v>0</v>
      </c>
      <c r="I1597" t="s">
        <v>42</v>
      </c>
      <c r="J1597" s="13">
        <v>3443</v>
      </c>
      <c r="K1597" s="13">
        <v>3657</v>
      </c>
      <c r="L1597" s="14">
        <v>7100</v>
      </c>
      <c r="M1597" s="13">
        <v>3221</v>
      </c>
    </row>
    <row r="1598" spans="1:13" hidden="1">
      <c r="A1598">
        <v>6312</v>
      </c>
      <c r="B1598">
        <v>56</v>
      </c>
      <c r="C1598" t="s">
        <v>1592</v>
      </c>
      <c r="D1598">
        <v>5687</v>
      </c>
      <c r="E1598" t="s">
        <v>1612</v>
      </c>
      <c r="F1598">
        <v>0</v>
      </c>
      <c r="G1598" t="s">
        <v>42</v>
      </c>
      <c r="H1598">
        <v>0</v>
      </c>
      <c r="I1598" t="s">
        <v>42</v>
      </c>
      <c r="J1598" s="13">
        <v>8094</v>
      </c>
      <c r="K1598" s="13">
        <v>7632</v>
      </c>
      <c r="L1598" s="14">
        <v>15726</v>
      </c>
      <c r="M1598" s="13">
        <v>9546</v>
      </c>
    </row>
    <row r="1599" spans="1:13" hidden="1">
      <c r="A1599">
        <v>6312</v>
      </c>
      <c r="B1599">
        <v>56</v>
      </c>
      <c r="C1599" t="s">
        <v>1592</v>
      </c>
      <c r="D1599">
        <v>5688</v>
      </c>
      <c r="E1599" t="s">
        <v>1613</v>
      </c>
      <c r="F1599">
        <v>0</v>
      </c>
      <c r="G1599" t="s">
        <v>42</v>
      </c>
      <c r="H1599">
        <v>0</v>
      </c>
      <c r="I1599" t="s">
        <v>42</v>
      </c>
      <c r="J1599" s="13">
        <v>3912</v>
      </c>
      <c r="K1599" s="13">
        <v>4395</v>
      </c>
      <c r="L1599" s="14">
        <v>8307</v>
      </c>
      <c r="M1599" s="13">
        <v>3554</v>
      </c>
    </row>
    <row r="1600" spans="1:13" hidden="1">
      <c r="A1600">
        <v>6312</v>
      </c>
      <c r="B1600">
        <v>56</v>
      </c>
      <c r="C1600" t="s">
        <v>1592</v>
      </c>
      <c r="D1600">
        <v>5689</v>
      </c>
      <c r="E1600" t="s">
        <v>1614</v>
      </c>
      <c r="F1600">
        <v>0</v>
      </c>
      <c r="G1600" t="s">
        <v>42</v>
      </c>
      <c r="H1600">
        <v>0</v>
      </c>
      <c r="I1600" t="s">
        <v>42</v>
      </c>
      <c r="J1600" s="13">
        <v>3818</v>
      </c>
      <c r="K1600" s="13">
        <v>4112</v>
      </c>
      <c r="L1600" s="14">
        <v>7930</v>
      </c>
      <c r="M1600" s="13">
        <v>3376</v>
      </c>
    </row>
    <row r="1601" spans="1:13" hidden="1">
      <c r="A1601">
        <v>6312</v>
      </c>
      <c r="B1601">
        <v>56</v>
      </c>
      <c r="C1601" t="s">
        <v>1592</v>
      </c>
      <c r="D1601">
        <v>5690</v>
      </c>
      <c r="E1601" t="s">
        <v>1615</v>
      </c>
      <c r="F1601">
        <v>0</v>
      </c>
      <c r="G1601" t="s">
        <v>42</v>
      </c>
      <c r="H1601">
        <v>0</v>
      </c>
      <c r="I1601" t="s">
        <v>42</v>
      </c>
      <c r="J1601" s="13">
        <v>2388</v>
      </c>
      <c r="K1601" s="13">
        <v>2618</v>
      </c>
      <c r="L1601" s="14">
        <v>5006</v>
      </c>
      <c r="M1601" s="13">
        <v>2152</v>
      </c>
    </row>
    <row r="1602" spans="1:13" hidden="1">
      <c r="A1602">
        <v>6312</v>
      </c>
      <c r="B1602">
        <v>56</v>
      </c>
      <c r="C1602" t="s">
        <v>1592</v>
      </c>
      <c r="D1602">
        <v>5691</v>
      </c>
      <c r="E1602" t="s">
        <v>1616</v>
      </c>
      <c r="F1602">
        <v>0</v>
      </c>
      <c r="G1602" t="s">
        <v>42</v>
      </c>
      <c r="H1602">
        <v>0</v>
      </c>
      <c r="I1602" t="s">
        <v>42</v>
      </c>
      <c r="J1602" s="13">
        <v>2690</v>
      </c>
      <c r="K1602" s="13">
        <v>2966</v>
      </c>
      <c r="L1602" s="14">
        <v>5656</v>
      </c>
      <c r="M1602" s="13">
        <v>2800</v>
      </c>
    </row>
    <row r="1603" spans="1:13" hidden="1">
      <c r="A1603">
        <v>6312</v>
      </c>
      <c r="B1603">
        <v>56</v>
      </c>
      <c r="C1603" t="s">
        <v>1592</v>
      </c>
      <c r="D1603">
        <v>5692</v>
      </c>
      <c r="E1603" t="s">
        <v>1617</v>
      </c>
      <c r="F1603">
        <v>0</v>
      </c>
      <c r="G1603" t="s">
        <v>42</v>
      </c>
      <c r="H1603">
        <v>0</v>
      </c>
      <c r="I1603" t="s">
        <v>42</v>
      </c>
      <c r="J1603" s="13">
        <v>3337</v>
      </c>
      <c r="K1603" s="13">
        <v>3411</v>
      </c>
      <c r="L1603" s="14">
        <v>6748</v>
      </c>
      <c r="M1603" s="13">
        <v>2474</v>
      </c>
    </row>
    <row r="1604" spans="1:13" hidden="1">
      <c r="A1604">
        <v>6312</v>
      </c>
      <c r="B1604">
        <v>56</v>
      </c>
      <c r="C1604" t="s">
        <v>1592</v>
      </c>
      <c r="D1604">
        <v>5693</v>
      </c>
      <c r="E1604" t="s">
        <v>1618</v>
      </c>
      <c r="F1604">
        <v>0</v>
      </c>
      <c r="G1604" t="s">
        <v>42</v>
      </c>
      <c r="H1604">
        <v>0</v>
      </c>
      <c r="I1604" t="s">
        <v>42</v>
      </c>
      <c r="J1604" s="13">
        <v>5864</v>
      </c>
      <c r="K1604" s="13">
        <v>6792</v>
      </c>
      <c r="L1604" s="14">
        <v>12656</v>
      </c>
      <c r="M1604" s="13">
        <v>5348</v>
      </c>
    </row>
    <row r="1605" spans="1:13" hidden="1">
      <c r="A1605">
        <v>6312</v>
      </c>
      <c r="B1605">
        <v>56</v>
      </c>
      <c r="C1605" t="s">
        <v>1592</v>
      </c>
      <c r="D1605">
        <v>5694</v>
      </c>
      <c r="E1605" t="s">
        <v>1619</v>
      </c>
      <c r="F1605">
        <v>0</v>
      </c>
      <c r="G1605" t="s">
        <v>42</v>
      </c>
      <c r="H1605">
        <v>0</v>
      </c>
      <c r="I1605" t="s">
        <v>42</v>
      </c>
      <c r="J1605" s="13">
        <v>4164</v>
      </c>
      <c r="K1605" s="13">
        <v>4083</v>
      </c>
      <c r="L1605" s="14">
        <v>8247</v>
      </c>
      <c r="M1605" s="13">
        <v>3180</v>
      </c>
    </row>
    <row r="1606" spans="1:13" hidden="1">
      <c r="A1606">
        <v>6312</v>
      </c>
      <c r="B1606">
        <v>56</v>
      </c>
      <c r="C1606" t="s">
        <v>1592</v>
      </c>
      <c r="D1606">
        <v>5695</v>
      </c>
      <c r="E1606" t="s">
        <v>1620</v>
      </c>
      <c r="F1606">
        <v>0</v>
      </c>
      <c r="G1606" t="s">
        <v>42</v>
      </c>
      <c r="H1606">
        <v>0</v>
      </c>
      <c r="I1606" t="s">
        <v>42</v>
      </c>
      <c r="J1606" s="13">
        <v>4324</v>
      </c>
      <c r="K1606" s="13">
        <v>4355</v>
      </c>
      <c r="L1606" s="14">
        <v>8679</v>
      </c>
      <c r="M1606" s="13">
        <v>3845</v>
      </c>
    </row>
    <row r="1607" spans="1:13" hidden="1">
      <c r="A1607">
        <v>6312</v>
      </c>
      <c r="B1607">
        <v>56</v>
      </c>
      <c r="C1607" t="s">
        <v>1592</v>
      </c>
      <c r="D1607">
        <v>5696</v>
      </c>
      <c r="E1607" t="s">
        <v>1621</v>
      </c>
      <c r="F1607">
        <v>0</v>
      </c>
      <c r="G1607" t="s">
        <v>42</v>
      </c>
      <c r="H1607">
        <v>0</v>
      </c>
      <c r="I1607" t="s">
        <v>42</v>
      </c>
      <c r="J1607" s="13">
        <v>2649</v>
      </c>
      <c r="K1607" s="13">
        <v>2835</v>
      </c>
      <c r="L1607" s="14">
        <v>5484</v>
      </c>
      <c r="M1607" s="13">
        <v>2259</v>
      </c>
    </row>
    <row r="1608" spans="1:13" hidden="1">
      <c r="A1608">
        <v>6312</v>
      </c>
      <c r="B1608">
        <v>56</v>
      </c>
      <c r="C1608" t="s">
        <v>1592</v>
      </c>
      <c r="D1608">
        <v>5697</v>
      </c>
      <c r="E1608" t="s">
        <v>1622</v>
      </c>
      <c r="F1608">
        <v>0</v>
      </c>
      <c r="G1608" t="s">
        <v>42</v>
      </c>
      <c r="H1608">
        <v>0</v>
      </c>
      <c r="I1608" t="s">
        <v>42</v>
      </c>
      <c r="J1608" s="13">
        <v>2823</v>
      </c>
      <c r="K1608" s="13">
        <v>3389</v>
      </c>
      <c r="L1608" s="14">
        <v>6212</v>
      </c>
      <c r="M1608" s="13">
        <v>3667</v>
      </c>
    </row>
    <row r="1609" spans="1:13" hidden="1">
      <c r="A1609">
        <v>6312</v>
      </c>
      <c r="B1609">
        <v>56</v>
      </c>
      <c r="C1609" t="s">
        <v>1592</v>
      </c>
      <c r="D1609">
        <v>5698</v>
      </c>
      <c r="E1609" t="s">
        <v>1623</v>
      </c>
      <c r="F1609">
        <v>0</v>
      </c>
      <c r="G1609" t="s">
        <v>42</v>
      </c>
      <c r="H1609">
        <v>0</v>
      </c>
      <c r="I1609" t="s">
        <v>42</v>
      </c>
      <c r="J1609" s="13">
        <v>3960</v>
      </c>
      <c r="K1609" s="13">
        <v>4281</v>
      </c>
      <c r="L1609" s="14">
        <v>8241</v>
      </c>
      <c r="M1609" s="13">
        <v>4133</v>
      </c>
    </row>
    <row r="1610" spans="1:13" hidden="1">
      <c r="A1610">
        <v>6312</v>
      </c>
      <c r="B1610">
        <v>56</v>
      </c>
      <c r="C1610" t="s">
        <v>1592</v>
      </c>
      <c r="D1610">
        <v>5699</v>
      </c>
      <c r="E1610" t="s">
        <v>1624</v>
      </c>
      <c r="F1610">
        <v>0</v>
      </c>
      <c r="G1610" t="s">
        <v>42</v>
      </c>
      <c r="H1610">
        <v>0</v>
      </c>
      <c r="I1610" t="s">
        <v>42</v>
      </c>
      <c r="J1610" s="13">
        <v>7580</v>
      </c>
      <c r="K1610" s="13">
        <v>8752</v>
      </c>
      <c r="L1610" s="14">
        <v>16332</v>
      </c>
      <c r="M1610" s="13">
        <v>8213</v>
      </c>
    </row>
    <row r="1611" spans="1:13" hidden="1">
      <c r="A1611">
        <v>6312</v>
      </c>
      <c r="B1611">
        <v>57</v>
      </c>
      <c r="C1611" t="s">
        <v>1625</v>
      </c>
      <c r="D1611">
        <v>0</v>
      </c>
      <c r="E1611" t="s">
        <v>42</v>
      </c>
      <c r="F1611">
        <v>0</v>
      </c>
      <c r="G1611" t="s">
        <v>42</v>
      </c>
      <c r="H1611">
        <v>0</v>
      </c>
      <c r="I1611" t="s">
        <v>42</v>
      </c>
      <c r="J1611" s="13">
        <v>629960</v>
      </c>
      <c r="K1611" s="13">
        <v>665066</v>
      </c>
      <c r="L1611" s="14">
        <v>1295026</v>
      </c>
      <c r="M1611" s="13">
        <v>558825</v>
      </c>
    </row>
    <row r="1612" spans="1:13" hidden="1">
      <c r="A1612">
        <v>6312</v>
      </c>
      <c r="B1612">
        <v>57</v>
      </c>
      <c r="C1612" t="s">
        <v>1625</v>
      </c>
      <c r="D1612">
        <v>5701</v>
      </c>
      <c r="E1612" t="s">
        <v>1626</v>
      </c>
      <c r="F1612">
        <v>0</v>
      </c>
      <c r="G1612" t="s">
        <v>42</v>
      </c>
      <c r="H1612">
        <v>0</v>
      </c>
      <c r="I1612" t="s">
        <v>42</v>
      </c>
      <c r="J1612" s="13">
        <v>51868</v>
      </c>
      <c r="K1612" s="13">
        <v>57126</v>
      </c>
      <c r="L1612" s="14">
        <v>108994</v>
      </c>
      <c r="M1612" s="13">
        <v>51067</v>
      </c>
    </row>
    <row r="1613" spans="1:13" hidden="1">
      <c r="A1613">
        <v>6312</v>
      </c>
      <c r="B1613">
        <v>57</v>
      </c>
      <c r="C1613" t="s">
        <v>1625</v>
      </c>
      <c r="D1613">
        <v>5702</v>
      </c>
      <c r="E1613" t="s">
        <v>1627</v>
      </c>
      <c r="F1613">
        <v>0</v>
      </c>
      <c r="G1613" t="s">
        <v>42</v>
      </c>
      <c r="H1613">
        <v>0</v>
      </c>
      <c r="I1613" t="s">
        <v>42</v>
      </c>
      <c r="J1613" s="13">
        <v>18911</v>
      </c>
      <c r="K1613" s="13">
        <v>19929</v>
      </c>
      <c r="L1613" s="14">
        <v>38840</v>
      </c>
      <c r="M1613" s="13">
        <v>15263</v>
      </c>
    </row>
    <row r="1614" spans="1:13" hidden="1">
      <c r="A1614">
        <v>6312</v>
      </c>
      <c r="B1614">
        <v>57</v>
      </c>
      <c r="C1614" t="s">
        <v>1625</v>
      </c>
      <c r="D1614">
        <v>5703</v>
      </c>
      <c r="E1614" t="s">
        <v>1628</v>
      </c>
      <c r="F1614">
        <v>0</v>
      </c>
      <c r="G1614" t="s">
        <v>42</v>
      </c>
      <c r="H1614">
        <v>0</v>
      </c>
      <c r="I1614" t="s">
        <v>42</v>
      </c>
      <c r="J1614" s="13">
        <v>12413</v>
      </c>
      <c r="K1614" s="13">
        <v>12891</v>
      </c>
      <c r="L1614" s="14">
        <v>25304</v>
      </c>
      <c r="M1614" s="13">
        <v>10431</v>
      </c>
    </row>
    <row r="1615" spans="1:13" hidden="1">
      <c r="A1615">
        <v>6312</v>
      </c>
      <c r="B1615">
        <v>57</v>
      </c>
      <c r="C1615" t="s">
        <v>1625</v>
      </c>
      <c r="D1615">
        <v>5704</v>
      </c>
      <c r="E1615" t="s">
        <v>1629</v>
      </c>
      <c r="F1615">
        <v>0</v>
      </c>
      <c r="G1615" t="s">
        <v>42</v>
      </c>
      <c r="H1615">
        <v>0</v>
      </c>
      <c r="I1615" t="s">
        <v>42</v>
      </c>
      <c r="J1615" s="13">
        <v>37186</v>
      </c>
      <c r="K1615" s="13">
        <v>37653</v>
      </c>
      <c r="L1615" s="14">
        <v>74839</v>
      </c>
      <c r="M1615" s="13">
        <v>28705</v>
      </c>
    </row>
    <row r="1616" spans="1:13" hidden="1">
      <c r="A1616">
        <v>6312</v>
      </c>
      <c r="B1616">
        <v>57</v>
      </c>
      <c r="C1616" t="s">
        <v>1625</v>
      </c>
      <c r="D1616">
        <v>5705</v>
      </c>
      <c r="E1616" t="s">
        <v>1630</v>
      </c>
      <c r="F1616">
        <v>0</v>
      </c>
      <c r="G1616" t="s">
        <v>42</v>
      </c>
      <c r="H1616">
        <v>0</v>
      </c>
      <c r="I1616" t="s">
        <v>42</v>
      </c>
      <c r="J1616" s="13">
        <v>54838</v>
      </c>
      <c r="K1616" s="13">
        <v>57917</v>
      </c>
      <c r="L1616" s="14">
        <v>112755</v>
      </c>
      <c r="M1616" s="13">
        <v>47738</v>
      </c>
    </row>
    <row r="1617" spans="1:13" hidden="1">
      <c r="A1617">
        <v>6312</v>
      </c>
      <c r="B1617">
        <v>57</v>
      </c>
      <c r="C1617" t="s">
        <v>1625</v>
      </c>
      <c r="D1617">
        <v>5706</v>
      </c>
      <c r="E1617" t="s">
        <v>1631</v>
      </c>
      <c r="F1617">
        <v>0</v>
      </c>
      <c r="G1617" t="s">
        <v>42</v>
      </c>
      <c r="H1617">
        <v>0</v>
      </c>
      <c r="I1617" t="s">
        <v>42</v>
      </c>
      <c r="J1617" s="13">
        <v>5893</v>
      </c>
      <c r="K1617" s="13">
        <v>5985</v>
      </c>
      <c r="L1617" s="14">
        <v>11878</v>
      </c>
      <c r="M1617" s="13">
        <v>4044</v>
      </c>
    </row>
    <row r="1618" spans="1:13" hidden="1">
      <c r="A1618">
        <v>6312</v>
      </c>
      <c r="B1618">
        <v>57</v>
      </c>
      <c r="C1618" t="s">
        <v>1625</v>
      </c>
      <c r="D1618">
        <v>5707</v>
      </c>
      <c r="E1618" t="s">
        <v>1632</v>
      </c>
      <c r="F1618">
        <v>0</v>
      </c>
      <c r="G1618" t="s">
        <v>42</v>
      </c>
      <c r="H1618">
        <v>0</v>
      </c>
      <c r="I1618" t="s">
        <v>42</v>
      </c>
      <c r="J1618" s="13">
        <v>34002</v>
      </c>
      <c r="K1618" s="13">
        <v>36351</v>
      </c>
      <c r="L1618" s="14">
        <v>70353</v>
      </c>
      <c r="M1618" s="13">
        <v>28143</v>
      </c>
    </row>
    <row r="1619" spans="1:13" hidden="1">
      <c r="A1619">
        <v>6312</v>
      </c>
      <c r="B1619">
        <v>57</v>
      </c>
      <c r="C1619" t="s">
        <v>1625</v>
      </c>
      <c r="D1619">
        <v>5708</v>
      </c>
      <c r="E1619" t="s">
        <v>1633</v>
      </c>
      <c r="F1619">
        <v>0</v>
      </c>
      <c r="G1619" t="s">
        <v>42</v>
      </c>
      <c r="H1619">
        <v>0</v>
      </c>
      <c r="I1619" t="s">
        <v>42</v>
      </c>
      <c r="J1619" s="13">
        <v>23754</v>
      </c>
      <c r="K1619" s="13">
        <v>24964</v>
      </c>
      <c r="L1619" s="14">
        <v>48718</v>
      </c>
      <c r="M1619" s="13">
        <v>21354</v>
      </c>
    </row>
    <row r="1620" spans="1:13" hidden="1">
      <c r="A1620">
        <v>6312</v>
      </c>
      <c r="B1620">
        <v>57</v>
      </c>
      <c r="C1620" t="s">
        <v>1625</v>
      </c>
      <c r="D1620">
        <v>5709</v>
      </c>
      <c r="E1620" t="s">
        <v>1634</v>
      </c>
      <c r="F1620">
        <v>0</v>
      </c>
      <c r="G1620" t="s">
        <v>42</v>
      </c>
      <c r="H1620">
        <v>0</v>
      </c>
      <c r="I1620" t="s">
        <v>42</v>
      </c>
      <c r="J1620" s="13">
        <v>32931</v>
      </c>
      <c r="K1620" s="13">
        <v>36839</v>
      </c>
      <c r="L1620" s="14">
        <v>69770</v>
      </c>
      <c r="M1620" s="13">
        <v>28865</v>
      </c>
    </row>
    <row r="1621" spans="1:13" hidden="1">
      <c r="A1621">
        <v>6312</v>
      </c>
      <c r="B1621">
        <v>57</v>
      </c>
      <c r="C1621" t="s">
        <v>1625</v>
      </c>
      <c r="D1621">
        <v>5710</v>
      </c>
      <c r="E1621" t="s">
        <v>1635</v>
      </c>
      <c r="F1621">
        <v>0</v>
      </c>
      <c r="G1621" t="s">
        <v>42</v>
      </c>
      <c r="H1621">
        <v>0</v>
      </c>
      <c r="I1621" t="s">
        <v>42</v>
      </c>
      <c r="J1621" s="13">
        <v>39324</v>
      </c>
      <c r="K1621" s="13">
        <v>38783</v>
      </c>
      <c r="L1621" s="14">
        <v>78107</v>
      </c>
      <c r="M1621" s="13">
        <v>29052</v>
      </c>
    </row>
    <row r="1622" spans="1:13" hidden="1">
      <c r="A1622">
        <v>6312</v>
      </c>
      <c r="B1622">
        <v>57</v>
      </c>
      <c r="C1622" t="s">
        <v>1625</v>
      </c>
      <c r="D1622">
        <v>5711</v>
      </c>
      <c r="E1622" t="s">
        <v>1636</v>
      </c>
      <c r="F1622">
        <v>0</v>
      </c>
      <c r="G1622" t="s">
        <v>42</v>
      </c>
      <c r="H1622">
        <v>0</v>
      </c>
      <c r="I1622" t="s">
        <v>42</v>
      </c>
      <c r="J1622" s="13">
        <v>30385</v>
      </c>
      <c r="K1622" s="13">
        <v>30851</v>
      </c>
      <c r="L1622" s="14">
        <v>61236</v>
      </c>
      <c r="M1622" s="13">
        <v>24366</v>
      </c>
    </row>
    <row r="1623" spans="1:13" hidden="1">
      <c r="A1623">
        <v>6312</v>
      </c>
      <c r="B1623">
        <v>57</v>
      </c>
      <c r="C1623" t="s">
        <v>1625</v>
      </c>
      <c r="D1623">
        <v>5712</v>
      </c>
      <c r="E1623" t="s">
        <v>1637</v>
      </c>
      <c r="F1623">
        <v>0</v>
      </c>
      <c r="G1623" t="s">
        <v>42</v>
      </c>
      <c r="H1623">
        <v>0</v>
      </c>
      <c r="I1623" t="s">
        <v>42</v>
      </c>
      <c r="J1623" s="13">
        <v>13625</v>
      </c>
      <c r="K1623" s="13">
        <v>13790</v>
      </c>
      <c r="L1623" s="14">
        <v>27415</v>
      </c>
      <c r="M1623" s="13">
        <v>9667</v>
      </c>
    </row>
    <row r="1624" spans="1:13" hidden="1">
      <c r="A1624">
        <v>6312</v>
      </c>
      <c r="B1624">
        <v>57</v>
      </c>
      <c r="C1624" t="s">
        <v>1625</v>
      </c>
      <c r="D1624">
        <v>5713</v>
      </c>
      <c r="E1624" t="s">
        <v>1638</v>
      </c>
      <c r="F1624">
        <v>0</v>
      </c>
      <c r="G1624" t="s">
        <v>42</v>
      </c>
      <c r="H1624">
        <v>0</v>
      </c>
      <c r="I1624" t="s">
        <v>42</v>
      </c>
      <c r="J1624" s="13">
        <v>18416</v>
      </c>
      <c r="K1624" s="13">
        <v>17937</v>
      </c>
      <c r="L1624" s="14">
        <v>36353</v>
      </c>
      <c r="M1624" s="13">
        <v>13030</v>
      </c>
    </row>
    <row r="1625" spans="1:13" hidden="1">
      <c r="A1625">
        <v>6312</v>
      </c>
      <c r="B1625">
        <v>57</v>
      </c>
      <c r="C1625" t="s">
        <v>1625</v>
      </c>
      <c r="D1625">
        <v>5714</v>
      </c>
      <c r="E1625" t="s">
        <v>1639</v>
      </c>
      <c r="F1625">
        <v>0</v>
      </c>
      <c r="G1625" t="s">
        <v>42</v>
      </c>
      <c r="H1625">
        <v>0</v>
      </c>
      <c r="I1625" t="s">
        <v>42</v>
      </c>
      <c r="J1625" s="13">
        <v>6890</v>
      </c>
      <c r="K1625" s="13">
        <v>7193</v>
      </c>
      <c r="L1625" s="14">
        <v>14083</v>
      </c>
      <c r="M1625" s="13">
        <v>5504</v>
      </c>
    </row>
    <row r="1626" spans="1:13" hidden="1">
      <c r="A1626">
        <v>6312</v>
      </c>
      <c r="B1626">
        <v>57</v>
      </c>
      <c r="C1626" t="s">
        <v>1625</v>
      </c>
      <c r="D1626">
        <v>5715</v>
      </c>
      <c r="E1626" t="s">
        <v>1640</v>
      </c>
      <c r="F1626">
        <v>0</v>
      </c>
      <c r="G1626" t="s">
        <v>42</v>
      </c>
      <c r="H1626">
        <v>0</v>
      </c>
      <c r="I1626" t="s">
        <v>42</v>
      </c>
      <c r="J1626" s="13">
        <v>38576</v>
      </c>
      <c r="K1626" s="13">
        <v>38779</v>
      </c>
      <c r="L1626" s="14">
        <v>77355</v>
      </c>
      <c r="M1626" s="13">
        <v>24822</v>
      </c>
    </row>
    <row r="1627" spans="1:13" hidden="1">
      <c r="A1627">
        <v>6312</v>
      </c>
      <c r="B1627">
        <v>57</v>
      </c>
      <c r="C1627" t="s">
        <v>1625</v>
      </c>
      <c r="D1627">
        <v>5716</v>
      </c>
      <c r="E1627" t="s">
        <v>1641</v>
      </c>
      <c r="F1627">
        <v>0</v>
      </c>
      <c r="G1627" t="s">
        <v>42</v>
      </c>
      <c r="H1627">
        <v>0</v>
      </c>
      <c r="I1627" t="s">
        <v>42</v>
      </c>
      <c r="J1627" s="13">
        <v>12044</v>
      </c>
      <c r="K1627" s="13">
        <v>12663</v>
      </c>
      <c r="L1627" s="14">
        <v>24707</v>
      </c>
      <c r="M1627" s="13">
        <v>10856</v>
      </c>
    </row>
    <row r="1628" spans="1:13" hidden="1">
      <c r="A1628">
        <v>6312</v>
      </c>
      <c r="B1628">
        <v>57</v>
      </c>
      <c r="C1628" t="s">
        <v>1625</v>
      </c>
      <c r="D1628">
        <v>5717</v>
      </c>
      <c r="E1628" t="s">
        <v>1642</v>
      </c>
      <c r="F1628">
        <v>0</v>
      </c>
      <c r="G1628" t="s">
        <v>42</v>
      </c>
      <c r="H1628">
        <v>0</v>
      </c>
      <c r="I1628" t="s">
        <v>42</v>
      </c>
      <c r="J1628" s="13">
        <v>11862</v>
      </c>
      <c r="K1628" s="13">
        <v>12059</v>
      </c>
      <c r="L1628" s="14">
        <v>23921</v>
      </c>
      <c r="M1628" s="13">
        <v>8945</v>
      </c>
    </row>
    <row r="1629" spans="1:13" hidden="1">
      <c r="A1629">
        <v>6312</v>
      </c>
      <c r="B1629">
        <v>57</v>
      </c>
      <c r="C1629" t="s">
        <v>1625</v>
      </c>
      <c r="D1629">
        <v>5718</v>
      </c>
      <c r="E1629" t="s">
        <v>1643</v>
      </c>
      <c r="F1629">
        <v>0</v>
      </c>
      <c r="G1629" t="s">
        <v>42</v>
      </c>
      <c r="H1629">
        <v>0</v>
      </c>
      <c r="I1629" t="s">
        <v>42</v>
      </c>
      <c r="J1629" s="13">
        <v>9382</v>
      </c>
      <c r="K1629" s="13">
        <v>9326</v>
      </c>
      <c r="L1629" s="14">
        <v>18708</v>
      </c>
      <c r="M1629" s="13">
        <v>8615</v>
      </c>
    </row>
    <row r="1630" spans="1:13" hidden="1">
      <c r="A1630">
        <v>6312</v>
      </c>
      <c r="B1630">
        <v>57</v>
      </c>
      <c r="C1630" t="s">
        <v>1625</v>
      </c>
      <c r="D1630">
        <v>5764</v>
      </c>
      <c r="E1630" t="s">
        <v>1644</v>
      </c>
      <c r="F1630">
        <v>0</v>
      </c>
      <c r="G1630" t="s">
        <v>42</v>
      </c>
      <c r="H1630">
        <v>0</v>
      </c>
      <c r="I1630" t="s">
        <v>42</v>
      </c>
      <c r="J1630" s="13">
        <v>10700</v>
      </c>
      <c r="K1630" s="13">
        <v>10927</v>
      </c>
      <c r="L1630" s="14">
        <v>21627</v>
      </c>
      <c r="M1630" s="13">
        <v>8977</v>
      </c>
    </row>
    <row r="1631" spans="1:13" hidden="1">
      <c r="A1631">
        <v>6312</v>
      </c>
      <c r="B1631">
        <v>57</v>
      </c>
      <c r="C1631" t="s">
        <v>1625</v>
      </c>
      <c r="D1631">
        <v>5765</v>
      </c>
      <c r="E1631" t="s">
        <v>1645</v>
      </c>
      <c r="F1631">
        <v>0</v>
      </c>
      <c r="G1631" t="s">
        <v>42</v>
      </c>
      <c r="H1631">
        <v>0</v>
      </c>
      <c r="I1631" t="s">
        <v>42</v>
      </c>
      <c r="J1631" s="13">
        <v>6212</v>
      </c>
      <c r="K1631" s="13">
        <v>6204</v>
      </c>
      <c r="L1631" s="14">
        <v>12416</v>
      </c>
      <c r="M1631" s="13">
        <v>5237</v>
      </c>
    </row>
    <row r="1632" spans="1:13" hidden="1">
      <c r="A1632">
        <v>6312</v>
      </c>
      <c r="B1632">
        <v>57</v>
      </c>
      <c r="C1632" t="s">
        <v>1625</v>
      </c>
      <c r="D1632">
        <v>5766</v>
      </c>
      <c r="E1632" t="s">
        <v>1646</v>
      </c>
      <c r="F1632">
        <v>0</v>
      </c>
      <c r="G1632" t="s">
        <v>42</v>
      </c>
      <c r="H1632">
        <v>0</v>
      </c>
      <c r="I1632" t="s">
        <v>42</v>
      </c>
      <c r="J1632" s="13">
        <v>5317</v>
      </c>
      <c r="K1632" s="13">
        <v>5313</v>
      </c>
      <c r="L1632" s="14">
        <v>10630</v>
      </c>
      <c r="M1632" s="13">
        <v>3749</v>
      </c>
    </row>
    <row r="1633" spans="1:13" hidden="1">
      <c r="A1633">
        <v>6312</v>
      </c>
      <c r="B1633">
        <v>57</v>
      </c>
      <c r="C1633" t="s">
        <v>1625</v>
      </c>
      <c r="D1633">
        <v>5767</v>
      </c>
      <c r="E1633" t="s">
        <v>1647</v>
      </c>
      <c r="F1633">
        <v>0</v>
      </c>
      <c r="G1633" t="s">
        <v>42</v>
      </c>
      <c r="H1633">
        <v>0</v>
      </c>
      <c r="I1633" t="s">
        <v>42</v>
      </c>
      <c r="J1633" s="13">
        <v>3196</v>
      </c>
      <c r="K1633" s="13">
        <v>3178</v>
      </c>
      <c r="L1633" s="14">
        <v>6374</v>
      </c>
      <c r="M1633" s="13">
        <v>2674</v>
      </c>
    </row>
    <row r="1634" spans="1:13" hidden="1">
      <c r="A1634">
        <v>6312</v>
      </c>
      <c r="B1634">
        <v>57</v>
      </c>
      <c r="C1634" t="s">
        <v>1625</v>
      </c>
      <c r="D1634">
        <v>5768</v>
      </c>
      <c r="E1634" t="s">
        <v>1648</v>
      </c>
      <c r="F1634">
        <v>0</v>
      </c>
      <c r="G1634" t="s">
        <v>42</v>
      </c>
      <c r="H1634">
        <v>0</v>
      </c>
      <c r="I1634" t="s">
        <v>42</v>
      </c>
      <c r="J1634" s="13">
        <v>5353</v>
      </c>
      <c r="K1634" s="13">
        <v>6010</v>
      </c>
      <c r="L1634" s="14">
        <v>11363</v>
      </c>
      <c r="M1634" s="13">
        <v>5324</v>
      </c>
    </row>
    <row r="1635" spans="1:13" hidden="1">
      <c r="A1635">
        <v>6312</v>
      </c>
      <c r="B1635">
        <v>57</v>
      </c>
      <c r="C1635" t="s">
        <v>1625</v>
      </c>
      <c r="D1635">
        <v>5769</v>
      </c>
      <c r="E1635" t="s">
        <v>1649</v>
      </c>
      <c r="F1635">
        <v>0</v>
      </c>
      <c r="G1635" t="s">
        <v>42</v>
      </c>
      <c r="H1635">
        <v>0</v>
      </c>
      <c r="I1635" t="s">
        <v>42</v>
      </c>
      <c r="J1635" s="13">
        <v>5410</v>
      </c>
      <c r="K1635" s="13">
        <v>5629</v>
      </c>
      <c r="L1635" s="14">
        <v>11039</v>
      </c>
      <c r="M1635" s="13">
        <v>4003</v>
      </c>
    </row>
    <row r="1636" spans="1:13" hidden="1">
      <c r="A1636">
        <v>6312</v>
      </c>
      <c r="B1636">
        <v>57</v>
      </c>
      <c r="C1636" t="s">
        <v>1625</v>
      </c>
      <c r="D1636">
        <v>5770</v>
      </c>
      <c r="E1636" t="s">
        <v>1621</v>
      </c>
      <c r="F1636">
        <v>0</v>
      </c>
      <c r="G1636" t="s">
        <v>42</v>
      </c>
      <c r="H1636">
        <v>0</v>
      </c>
      <c r="I1636" t="s">
        <v>42</v>
      </c>
      <c r="J1636" s="13">
        <v>4709</v>
      </c>
      <c r="K1636" s="13">
        <v>4837</v>
      </c>
      <c r="L1636" s="14">
        <v>9546</v>
      </c>
      <c r="M1636" s="13">
        <v>4198</v>
      </c>
    </row>
    <row r="1637" spans="1:13" hidden="1">
      <c r="A1637">
        <v>6312</v>
      </c>
      <c r="B1637">
        <v>57</v>
      </c>
      <c r="C1637" t="s">
        <v>1625</v>
      </c>
      <c r="D1637">
        <v>5771</v>
      </c>
      <c r="E1637" t="s">
        <v>1650</v>
      </c>
      <c r="F1637">
        <v>0</v>
      </c>
      <c r="G1637" t="s">
        <v>42</v>
      </c>
      <c r="H1637">
        <v>0</v>
      </c>
      <c r="I1637" t="s">
        <v>42</v>
      </c>
      <c r="J1637" s="13">
        <v>5586</v>
      </c>
      <c r="K1637" s="13">
        <v>6062</v>
      </c>
      <c r="L1637" s="14">
        <v>11648</v>
      </c>
      <c r="M1637" s="13">
        <v>5737</v>
      </c>
    </row>
    <row r="1638" spans="1:13" hidden="1">
      <c r="A1638">
        <v>6312</v>
      </c>
      <c r="B1638">
        <v>57</v>
      </c>
      <c r="C1638" t="s">
        <v>1625</v>
      </c>
      <c r="D1638">
        <v>5772</v>
      </c>
      <c r="E1638" t="s">
        <v>1463</v>
      </c>
      <c r="F1638">
        <v>0</v>
      </c>
      <c r="G1638" t="s">
        <v>42</v>
      </c>
      <c r="H1638">
        <v>0</v>
      </c>
      <c r="I1638" t="s">
        <v>42</v>
      </c>
      <c r="J1638" s="13">
        <v>5469</v>
      </c>
      <c r="K1638" s="13">
        <v>6132</v>
      </c>
      <c r="L1638" s="14">
        <v>11601</v>
      </c>
      <c r="M1638" s="13">
        <v>5548</v>
      </c>
    </row>
    <row r="1639" spans="1:13" hidden="1">
      <c r="A1639">
        <v>6312</v>
      </c>
      <c r="B1639">
        <v>57</v>
      </c>
      <c r="C1639" t="s">
        <v>1625</v>
      </c>
      <c r="D1639">
        <v>5773</v>
      </c>
      <c r="E1639" t="s">
        <v>1651</v>
      </c>
      <c r="F1639">
        <v>0</v>
      </c>
      <c r="G1639" t="s">
        <v>42</v>
      </c>
      <c r="H1639">
        <v>0</v>
      </c>
      <c r="I1639" t="s">
        <v>42</v>
      </c>
      <c r="J1639" s="13">
        <v>10359</v>
      </c>
      <c r="K1639" s="13">
        <v>11934</v>
      </c>
      <c r="L1639" s="14">
        <v>22293</v>
      </c>
      <c r="M1639" s="13">
        <v>9670</v>
      </c>
    </row>
    <row r="1640" spans="1:13" hidden="1">
      <c r="A1640">
        <v>6312</v>
      </c>
      <c r="B1640">
        <v>57</v>
      </c>
      <c r="C1640" t="s">
        <v>1625</v>
      </c>
      <c r="D1640">
        <v>5774</v>
      </c>
      <c r="E1640" t="s">
        <v>1652</v>
      </c>
      <c r="F1640">
        <v>0</v>
      </c>
      <c r="G1640" t="s">
        <v>42</v>
      </c>
      <c r="H1640">
        <v>0</v>
      </c>
      <c r="I1640" t="s">
        <v>42</v>
      </c>
      <c r="J1640" s="13">
        <v>9497</v>
      </c>
      <c r="K1640" s="13">
        <v>10753</v>
      </c>
      <c r="L1640" s="14">
        <v>20250</v>
      </c>
      <c r="M1640" s="13">
        <v>13899</v>
      </c>
    </row>
    <row r="1641" spans="1:13" hidden="1">
      <c r="A1641">
        <v>6312</v>
      </c>
      <c r="B1641">
        <v>57</v>
      </c>
      <c r="C1641" t="s">
        <v>1625</v>
      </c>
      <c r="D1641">
        <v>5775</v>
      </c>
      <c r="E1641" t="s">
        <v>1608</v>
      </c>
      <c r="F1641">
        <v>0</v>
      </c>
      <c r="G1641" t="s">
        <v>42</v>
      </c>
      <c r="H1641">
        <v>0</v>
      </c>
      <c r="I1641" t="s">
        <v>42</v>
      </c>
      <c r="J1641" s="13">
        <v>2019</v>
      </c>
      <c r="K1641" s="13">
        <v>2028</v>
      </c>
      <c r="L1641" s="14">
        <v>4047</v>
      </c>
      <c r="M1641" s="13">
        <v>1692</v>
      </c>
    </row>
    <row r="1642" spans="1:13" hidden="1">
      <c r="A1642">
        <v>6312</v>
      </c>
      <c r="B1642">
        <v>57</v>
      </c>
      <c r="C1642" t="s">
        <v>1625</v>
      </c>
      <c r="D1642">
        <v>5776</v>
      </c>
      <c r="E1642" t="s">
        <v>1653</v>
      </c>
      <c r="F1642">
        <v>0</v>
      </c>
      <c r="G1642" t="s">
        <v>42</v>
      </c>
      <c r="H1642">
        <v>0</v>
      </c>
      <c r="I1642" t="s">
        <v>42</v>
      </c>
      <c r="J1642">
        <v>858</v>
      </c>
      <c r="K1642">
        <v>958</v>
      </c>
      <c r="L1642" s="14">
        <v>1816</v>
      </c>
      <c r="M1642">
        <v>803</v>
      </c>
    </row>
    <row r="1643" spans="1:13" hidden="1">
      <c r="A1643">
        <v>6312</v>
      </c>
      <c r="B1643">
        <v>57</v>
      </c>
      <c r="C1643" t="s">
        <v>1625</v>
      </c>
      <c r="D1643">
        <v>5777</v>
      </c>
      <c r="E1643" t="s">
        <v>1654</v>
      </c>
      <c r="F1643">
        <v>0</v>
      </c>
      <c r="G1643" t="s">
        <v>42</v>
      </c>
      <c r="H1643">
        <v>0</v>
      </c>
      <c r="I1643" t="s">
        <v>42</v>
      </c>
      <c r="J1643" s="13">
        <v>2026</v>
      </c>
      <c r="K1643" s="13">
        <v>2214</v>
      </c>
      <c r="L1643" s="14">
        <v>4240</v>
      </c>
      <c r="M1643" s="13">
        <v>1989</v>
      </c>
    </row>
    <row r="1644" spans="1:13" hidden="1">
      <c r="A1644">
        <v>6312</v>
      </c>
      <c r="B1644">
        <v>57</v>
      </c>
      <c r="C1644" t="s">
        <v>1625</v>
      </c>
      <c r="D1644">
        <v>5778</v>
      </c>
      <c r="E1644" t="s">
        <v>1655</v>
      </c>
      <c r="F1644">
        <v>0</v>
      </c>
      <c r="G1644" t="s">
        <v>42</v>
      </c>
      <c r="H1644">
        <v>0</v>
      </c>
      <c r="I1644" t="s">
        <v>42</v>
      </c>
      <c r="J1644" s="13">
        <v>2953</v>
      </c>
      <c r="K1644" s="13">
        <v>3157</v>
      </c>
      <c r="L1644" s="14">
        <v>6110</v>
      </c>
      <c r="M1644" s="13">
        <v>2245</v>
      </c>
    </row>
    <row r="1645" spans="1:13" hidden="1">
      <c r="A1645">
        <v>6312</v>
      </c>
      <c r="B1645">
        <v>57</v>
      </c>
      <c r="C1645" t="s">
        <v>1625</v>
      </c>
      <c r="D1645">
        <v>5779</v>
      </c>
      <c r="E1645" t="s">
        <v>1656</v>
      </c>
      <c r="F1645">
        <v>0</v>
      </c>
      <c r="G1645" t="s">
        <v>42</v>
      </c>
      <c r="H1645">
        <v>0</v>
      </c>
      <c r="I1645" t="s">
        <v>42</v>
      </c>
      <c r="J1645" s="13">
        <v>2024</v>
      </c>
      <c r="K1645" s="13">
        <v>2193</v>
      </c>
      <c r="L1645" s="14">
        <v>4217</v>
      </c>
      <c r="M1645" s="13">
        <v>2209</v>
      </c>
    </row>
    <row r="1646" spans="1:13" hidden="1">
      <c r="A1646">
        <v>6312</v>
      </c>
      <c r="B1646">
        <v>57</v>
      </c>
      <c r="C1646" t="s">
        <v>1625</v>
      </c>
      <c r="D1646">
        <v>5780</v>
      </c>
      <c r="E1646" t="s">
        <v>1657</v>
      </c>
      <c r="F1646">
        <v>0</v>
      </c>
      <c r="G1646" t="s">
        <v>42</v>
      </c>
      <c r="H1646">
        <v>0</v>
      </c>
      <c r="I1646" t="s">
        <v>42</v>
      </c>
      <c r="J1646" s="13">
        <v>2081</v>
      </c>
      <c r="K1646" s="13">
        <v>2466</v>
      </c>
      <c r="L1646" s="14">
        <v>4547</v>
      </c>
      <c r="M1646" s="13">
        <v>2386</v>
      </c>
    </row>
    <row r="1647" spans="1:13" hidden="1">
      <c r="A1647">
        <v>6312</v>
      </c>
      <c r="B1647">
        <v>57</v>
      </c>
      <c r="C1647" t="s">
        <v>1625</v>
      </c>
      <c r="D1647">
        <v>5781</v>
      </c>
      <c r="E1647" t="s">
        <v>1658</v>
      </c>
      <c r="F1647">
        <v>0</v>
      </c>
      <c r="G1647" t="s">
        <v>42</v>
      </c>
      <c r="H1647">
        <v>0</v>
      </c>
      <c r="I1647" t="s">
        <v>42</v>
      </c>
      <c r="J1647" s="13">
        <v>1369</v>
      </c>
      <c r="K1647" s="13">
        <v>1557</v>
      </c>
      <c r="L1647" s="14">
        <v>2926</v>
      </c>
      <c r="M1647" s="13">
        <v>1579</v>
      </c>
    </row>
    <row r="1648" spans="1:13" hidden="1">
      <c r="A1648">
        <v>6312</v>
      </c>
      <c r="B1648">
        <v>57</v>
      </c>
      <c r="C1648" t="s">
        <v>1625</v>
      </c>
      <c r="D1648">
        <v>5782</v>
      </c>
      <c r="E1648" t="s">
        <v>1659</v>
      </c>
      <c r="F1648">
        <v>0</v>
      </c>
      <c r="G1648" t="s">
        <v>42</v>
      </c>
      <c r="H1648">
        <v>0</v>
      </c>
      <c r="I1648" t="s">
        <v>42</v>
      </c>
      <c r="J1648" s="13">
        <v>2384</v>
      </c>
      <c r="K1648" s="13">
        <v>2436</v>
      </c>
      <c r="L1648" s="14">
        <v>4820</v>
      </c>
      <c r="M1648" s="13">
        <v>2102</v>
      </c>
    </row>
    <row r="1649" spans="1:13" hidden="1">
      <c r="A1649">
        <v>6312</v>
      </c>
      <c r="B1649">
        <v>57</v>
      </c>
      <c r="C1649" t="s">
        <v>1625</v>
      </c>
      <c r="D1649">
        <v>5783</v>
      </c>
      <c r="E1649" t="s">
        <v>1660</v>
      </c>
      <c r="F1649">
        <v>0</v>
      </c>
      <c r="G1649" t="s">
        <v>42</v>
      </c>
      <c r="H1649">
        <v>0</v>
      </c>
      <c r="I1649" t="s">
        <v>42</v>
      </c>
      <c r="J1649">
        <v>718</v>
      </c>
      <c r="K1649">
        <v>764</v>
      </c>
      <c r="L1649" s="14">
        <v>1482</v>
      </c>
      <c r="M1649" s="13">
        <v>1093</v>
      </c>
    </row>
    <row r="1650" spans="1:13" hidden="1">
      <c r="A1650">
        <v>6312</v>
      </c>
      <c r="B1650">
        <v>57</v>
      </c>
      <c r="C1650" t="s">
        <v>1625</v>
      </c>
      <c r="D1650">
        <v>5784</v>
      </c>
      <c r="E1650" t="s">
        <v>1661</v>
      </c>
      <c r="F1650">
        <v>0</v>
      </c>
      <c r="G1650" t="s">
        <v>42</v>
      </c>
      <c r="H1650">
        <v>0</v>
      </c>
      <c r="I1650" t="s">
        <v>42</v>
      </c>
      <c r="J1650" s="13">
        <v>2331</v>
      </c>
      <c r="K1650" s="13">
        <v>2705</v>
      </c>
      <c r="L1650" s="14">
        <v>5036</v>
      </c>
      <c r="M1650" s="13">
        <v>2501</v>
      </c>
    </row>
    <row r="1651" spans="1:13" hidden="1">
      <c r="A1651">
        <v>6312</v>
      </c>
      <c r="B1651">
        <v>57</v>
      </c>
      <c r="C1651" t="s">
        <v>1625</v>
      </c>
      <c r="D1651">
        <v>5785</v>
      </c>
      <c r="E1651" t="s">
        <v>1662</v>
      </c>
      <c r="F1651">
        <v>0</v>
      </c>
      <c r="G1651" t="s">
        <v>42</v>
      </c>
      <c r="H1651">
        <v>0</v>
      </c>
      <c r="I1651" t="s">
        <v>42</v>
      </c>
      <c r="J1651" s="13">
        <v>13196</v>
      </c>
      <c r="K1651" s="13">
        <v>15125</v>
      </c>
      <c r="L1651" s="14">
        <v>28321</v>
      </c>
      <c r="M1651" s="13">
        <v>13624</v>
      </c>
    </row>
    <row r="1652" spans="1:13" hidden="1">
      <c r="A1652">
        <v>6312</v>
      </c>
      <c r="B1652">
        <v>57</v>
      </c>
      <c r="C1652" t="s">
        <v>1625</v>
      </c>
      <c r="D1652">
        <v>5786</v>
      </c>
      <c r="E1652" t="s">
        <v>1663</v>
      </c>
      <c r="F1652">
        <v>0</v>
      </c>
      <c r="G1652" t="s">
        <v>42</v>
      </c>
      <c r="H1652">
        <v>0</v>
      </c>
      <c r="I1652" t="s">
        <v>42</v>
      </c>
      <c r="J1652" s="13">
        <v>3045</v>
      </c>
      <c r="K1652" s="13">
        <v>3452</v>
      </c>
      <c r="L1652" s="14">
        <v>6497</v>
      </c>
      <c r="M1652" s="13">
        <v>3326</v>
      </c>
    </row>
    <row r="1653" spans="1:13" hidden="1">
      <c r="A1653">
        <v>6312</v>
      </c>
      <c r="B1653">
        <v>57</v>
      </c>
      <c r="C1653" t="s">
        <v>1625</v>
      </c>
      <c r="D1653">
        <v>5787</v>
      </c>
      <c r="E1653" t="s">
        <v>1664</v>
      </c>
      <c r="F1653">
        <v>0</v>
      </c>
      <c r="G1653" t="s">
        <v>42</v>
      </c>
      <c r="H1653">
        <v>0</v>
      </c>
      <c r="I1653" t="s">
        <v>42</v>
      </c>
      <c r="J1653" s="13">
        <v>1240</v>
      </c>
      <c r="K1653" s="13">
        <v>1367</v>
      </c>
      <c r="L1653" s="14">
        <v>2607</v>
      </c>
      <c r="M1653" s="13">
        <v>1234</v>
      </c>
    </row>
    <row r="1654" spans="1:13" hidden="1">
      <c r="A1654">
        <v>6312</v>
      </c>
      <c r="B1654">
        <v>57</v>
      </c>
      <c r="C1654" t="s">
        <v>1625</v>
      </c>
      <c r="D1654">
        <v>5788</v>
      </c>
      <c r="E1654" t="s">
        <v>1665</v>
      </c>
      <c r="F1654">
        <v>0</v>
      </c>
      <c r="G1654" t="s">
        <v>42</v>
      </c>
      <c r="H1654">
        <v>0</v>
      </c>
      <c r="I1654" t="s">
        <v>42</v>
      </c>
      <c r="J1654" s="13">
        <v>1704</v>
      </c>
      <c r="K1654" s="13">
        <v>1954</v>
      </c>
      <c r="L1654" s="14">
        <v>3658</v>
      </c>
      <c r="M1654" s="13">
        <v>2420</v>
      </c>
    </row>
    <row r="1655" spans="1:13" hidden="1">
      <c r="A1655">
        <v>6312</v>
      </c>
      <c r="B1655">
        <v>57</v>
      </c>
      <c r="C1655" t="s">
        <v>1625</v>
      </c>
      <c r="D1655">
        <v>5789</v>
      </c>
      <c r="E1655" t="s">
        <v>1666</v>
      </c>
      <c r="F1655">
        <v>0</v>
      </c>
      <c r="G1655" t="s">
        <v>42</v>
      </c>
      <c r="H1655">
        <v>0</v>
      </c>
      <c r="I1655" t="s">
        <v>42</v>
      </c>
      <c r="J1655" s="13">
        <v>2161</v>
      </c>
      <c r="K1655" s="13">
        <v>2417</v>
      </c>
      <c r="L1655" s="14">
        <v>4578</v>
      </c>
      <c r="M1655" s="13">
        <v>2153</v>
      </c>
    </row>
    <row r="1656" spans="1:13" hidden="1">
      <c r="A1656">
        <v>6312</v>
      </c>
      <c r="B1656">
        <v>57</v>
      </c>
      <c r="C1656" t="s">
        <v>1625</v>
      </c>
      <c r="D1656">
        <v>5790</v>
      </c>
      <c r="E1656" t="s">
        <v>1667</v>
      </c>
      <c r="F1656">
        <v>0</v>
      </c>
      <c r="G1656" t="s">
        <v>42</v>
      </c>
      <c r="H1656">
        <v>0</v>
      </c>
      <c r="I1656" t="s">
        <v>42</v>
      </c>
      <c r="J1656" s="13">
        <v>6745</v>
      </c>
      <c r="K1656" s="13">
        <v>7553</v>
      </c>
      <c r="L1656" s="14">
        <v>14298</v>
      </c>
      <c r="M1656" s="13">
        <v>6155</v>
      </c>
    </row>
    <row r="1657" spans="1:13" hidden="1">
      <c r="A1657">
        <v>6312</v>
      </c>
      <c r="B1657">
        <v>57</v>
      </c>
      <c r="C1657" t="s">
        <v>1625</v>
      </c>
      <c r="D1657">
        <v>5791</v>
      </c>
      <c r="E1657" t="s">
        <v>1414</v>
      </c>
      <c r="F1657">
        <v>0</v>
      </c>
      <c r="G1657" t="s">
        <v>42</v>
      </c>
      <c r="H1657">
        <v>0</v>
      </c>
      <c r="I1657" t="s">
        <v>42</v>
      </c>
      <c r="J1657" s="13">
        <v>3109</v>
      </c>
      <c r="K1657" s="13">
        <v>3248</v>
      </c>
      <c r="L1657" s="14">
        <v>6357</v>
      </c>
      <c r="M1657" s="13">
        <v>2408</v>
      </c>
    </row>
    <row r="1658" spans="1:13" hidden="1">
      <c r="A1658">
        <v>6312</v>
      </c>
      <c r="B1658">
        <v>57</v>
      </c>
      <c r="C1658" t="s">
        <v>1625</v>
      </c>
      <c r="D1658">
        <v>5792</v>
      </c>
      <c r="E1658" t="s">
        <v>1668</v>
      </c>
      <c r="F1658">
        <v>0</v>
      </c>
      <c r="G1658" t="s">
        <v>42</v>
      </c>
      <c r="H1658">
        <v>0</v>
      </c>
      <c r="I1658" t="s">
        <v>42</v>
      </c>
      <c r="J1658" s="13">
        <v>3744</v>
      </c>
      <c r="K1658" s="13">
        <v>3879</v>
      </c>
      <c r="L1658" s="14">
        <v>7623</v>
      </c>
      <c r="M1658" s="13">
        <v>3047</v>
      </c>
    </row>
    <row r="1659" spans="1:13" hidden="1">
      <c r="A1659">
        <v>6312</v>
      </c>
      <c r="B1659">
        <v>57</v>
      </c>
      <c r="C1659" t="s">
        <v>1625</v>
      </c>
      <c r="D1659">
        <v>5793</v>
      </c>
      <c r="E1659" t="s">
        <v>1669</v>
      </c>
      <c r="F1659">
        <v>0</v>
      </c>
      <c r="G1659" t="s">
        <v>42</v>
      </c>
      <c r="H1659">
        <v>0</v>
      </c>
      <c r="I1659" t="s">
        <v>42</v>
      </c>
      <c r="J1659" s="13">
        <v>3024</v>
      </c>
      <c r="K1659" s="13">
        <v>3473</v>
      </c>
      <c r="L1659" s="14">
        <v>6497</v>
      </c>
      <c r="M1659" s="13">
        <v>3500</v>
      </c>
    </row>
    <row r="1660" spans="1:13" hidden="1">
      <c r="A1660">
        <v>6312</v>
      </c>
      <c r="B1660">
        <v>57</v>
      </c>
      <c r="C1660" t="s">
        <v>1625</v>
      </c>
      <c r="D1660">
        <v>5794</v>
      </c>
      <c r="E1660" t="s">
        <v>1670</v>
      </c>
      <c r="F1660">
        <v>0</v>
      </c>
      <c r="G1660" t="s">
        <v>42</v>
      </c>
      <c r="H1660">
        <v>0</v>
      </c>
      <c r="I1660" t="s">
        <v>42</v>
      </c>
      <c r="J1660" s="13">
        <v>2337</v>
      </c>
      <c r="K1660" s="13">
        <v>2708</v>
      </c>
      <c r="L1660" s="14">
        <v>5045</v>
      </c>
      <c r="M1660" s="13">
        <v>2744</v>
      </c>
    </row>
    <row r="1661" spans="1:13" hidden="1">
      <c r="A1661">
        <v>6312</v>
      </c>
      <c r="B1661">
        <v>57</v>
      </c>
      <c r="C1661" t="s">
        <v>1625</v>
      </c>
      <c r="D1661">
        <v>5795</v>
      </c>
      <c r="E1661" t="s">
        <v>1671</v>
      </c>
      <c r="F1661">
        <v>0</v>
      </c>
      <c r="G1661" t="s">
        <v>42</v>
      </c>
      <c r="H1661">
        <v>0</v>
      </c>
      <c r="I1661" t="s">
        <v>42</v>
      </c>
      <c r="J1661" s="13">
        <v>1962</v>
      </c>
      <c r="K1661" s="13">
        <v>2073</v>
      </c>
      <c r="L1661" s="14">
        <v>4035</v>
      </c>
      <c r="M1661" s="13">
        <v>1592</v>
      </c>
    </row>
    <row r="1662" spans="1:13" hidden="1">
      <c r="A1662">
        <v>6312</v>
      </c>
      <c r="B1662">
        <v>57</v>
      </c>
      <c r="C1662" t="s">
        <v>1625</v>
      </c>
      <c r="D1662">
        <v>5796</v>
      </c>
      <c r="E1662" t="s">
        <v>1672</v>
      </c>
      <c r="F1662">
        <v>0</v>
      </c>
      <c r="G1662" t="s">
        <v>42</v>
      </c>
      <c r="H1662">
        <v>0</v>
      </c>
      <c r="I1662" t="s">
        <v>42</v>
      </c>
      <c r="J1662" s="13">
        <v>1792</v>
      </c>
      <c r="K1662" s="13">
        <v>2027</v>
      </c>
      <c r="L1662" s="14">
        <v>3819</v>
      </c>
      <c r="M1662" s="13">
        <v>2342</v>
      </c>
    </row>
    <row r="1663" spans="1:13" hidden="1">
      <c r="A1663">
        <v>6312</v>
      </c>
      <c r="B1663">
        <v>57</v>
      </c>
      <c r="C1663" t="s">
        <v>1625</v>
      </c>
      <c r="D1663">
        <v>5797</v>
      </c>
      <c r="E1663" t="s">
        <v>1673</v>
      </c>
      <c r="F1663">
        <v>0</v>
      </c>
      <c r="G1663" t="s">
        <v>42</v>
      </c>
      <c r="H1663">
        <v>0</v>
      </c>
      <c r="I1663" t="s">
        <v>42</v>
      </c>
      <c r="J1663" s="13">
        <v>2920</v>
      </c>
      <c r="K1663" s="13">
        <v>3072</v>
      </c>
      <c r="L1663" s="14">
        <v>5992</v>
      </c>
      <c r="M1663" s="13">
        <v>2513</v>
      </c>
    </row>
    <row r="1664" spans="1:13" hidden="1">
      <c r="A1664">
        <v>6312</v>
      </c>
      <c r="B1664">
        <v>57</v>
      </c>
      <c r="C1664" t="s">
        <v>1625</v>
      </c>
      <c r="D1664">
        <v>5798</v>
      </c>
      <c r="E1664" t="s">
        <v>1674</v>
      </c>
      <c r="F1664">
        <v>0</v>
      </c>
      <c r="G1664" t="s">
        <v>42</v>
      </c>
      <c r="H1664">
        <v>0</v>
      </c>
      <c r="I1664" t="s">
        <v>42</v>
      </c>
      <c r="J1664" s="13">
        <v>3176</v>
      </c>
      <c r="K1664" s="13">
        <v>3614</v>
      </c>
      <c r="L1664" s="14">
        <v>6790</v>
      </c>
      <c r="M1664" s="13">
        <v>3077</v>
      </c>
    </row>
    <row r="1665" spans="1:13" hidden="1">
      <c r="A1665">
        <v>6312</v>
      </c>
      <c r="B1665">
        <v>57</v>
      </c>
      <c r="C1665" t="s">
        <v>1625</v>
      </c>
      <c r="D1665">
        <v>5799</v>
      </c>
      <c r="E1665" t="s">
        <v>1675</v>
      </c>
      <c r="F1665">
        <v>0</v>
      </c>
      <c r="G1665" t="s">
        <v>42</v>
      </c>
      <c r="H1665">
        <v>0</v>
      </c>
      <c r="I1665" t="s">
        <v>42</v>
      </c>
      <c r="J1665" s="13">
        <v>36934</v>
      </c>
      <c r="K1665" s="13">
        <v>40611</v>
      </c>
      <c r="L1665" s="14">
        <v>77545</v>
      </c>
      <c r="M1665" s="13">
        <v>50608</v>
      </c>
    </row>
    <row r="1666" spans="1:13" hidden="1">
      <c r="A1666">
        <v>6312</v>
      </c>
      <c r="B1666">
        <v>58</v>
      </c>
      <c r="C1666" t="s">
        <v>1676</v>
      </c>
      <c r="D1666">
        <v>0</v>
      </c>
      <c r="E1666" t="s">
        <v>42</v>
      </c>
      <c r="F1666">
        <v>0</v>
      </c>
      <c r="G1666" t="s">
        <v>42</v>
      </c>
      <c r="H1666">
        <v>0</v>
      </c>
      <c r="I1666" t="s">
        <v>42</v>
      </c>
      <c r="J1666" s="13">
        <v>144311</v>
      </c>
      <c r="K1666" s="13">
        <v>140238</v>
      </c>
      <c r="L1666" s="14">
        <v>284549</v>
      </c>
      <c r="M1666" s="13">
        <v>115163</v>
      </c>
    </row>
    <row r="1667" spans="1:13" hidden="1">
      <c r="A1667">
        <v>6312</v>
      </c>
      <c r="B1667">
        <v>58</v>
      </c>
      <c r="C1667" t="s">
        <v>1676</v>
      </c>
      <c r="D1667">
        <v>5801</v>
      </c>
      <c r="E1667" t="s">
        <v>1677</v>
      </c>
      <c r="F1667">
        <v>0</v>
      </c>
      <c r="G1667" t="s">
        <v>42</v>
      </c>
      <c r="H1667">
        <v>0</v>
      </c>
      <c r="I1667" t="s">
        <v>42</v>
      </c>
      <c r="J1667" s="13">
        <v>28328</v>
      </c>
      <c r="K1667" s="13">
        <v>27839</v>
      </c>
      <c r="L1667" s="14">
        <v>56167</v>
      </c>
      <c r="M1667" s="13">
        <v>22862</v>
      </c>
    </row>
    <row r="1668" spans="1:13" hidden="1">
      <c r="A1668">
        <v>6312</v>
      </c>
      <c r="B1668">
        <v>58</v>
      </c>
      <c r="C1668" t="s">
        <v>1676</v>
      </c>
      <c r="D1668">
        <v>5802</v>
      </c>
      <c r="E1668" t="s">
        <v>1678</v>
      </c>
      <c r="F1668">
        <v>0</v>
      </c>
      <c r="G1668" t="s">
        <v>42</v>
      </c>
      <c r="H1668">
        <v>0</v>
      </c>
      <c r="I1668" t="s">
        <v>42</v>
      </c>
      <c r="J1668" s="13">
        <v>10333</v>
      </c>
      <c r="K1668" s="13">
        <v>9719</v>
      </c>
      <c r="L1668" s="14">
        <v>20052</v>
      </c>
      <c r="M1668" s="13">
        <v>7622</v>
      </c>
    </row>
    <row r="1669" spans="1:13" hidden="1">
      <c r="A1669">
        <v>6312</v>
      </c>
      <c r="B1669">
        <v>58</v>
      </c>
      <c r="C1669" t="s">
        <v>1676</v>
      </c>
      <c r="D1669">
        <v>5803</v>
      </c>
      <c r="E1669" t="s">
        <v>1679</v>
      </c>
      <c r="F1669">
        <v>0</v>
      </c>
      <c r="G1669" t="s">
        <v>42</v>
      </c>
      <c r="H1669">
        <v>0</v>
      </c>
      <c r="I1669" t="s">
        <v>42</v>
      </c>
      <c r="J1669" s="13">
        <v>18176</v>
      </c>
      <c r="K1669" s="13">
        <v>16874</v>
      </c>
      <c r="L1669" s="14">
        <v>35050</v>
      </c>
      <c r="M1669" s="13">
        <v>14988</v>
      </c>
    </row>
    <row r="1670" spans="1:13" hidden="1">
      <c r="A1670">
        <v>6312</v>
      </c>
      <c r="B1670">
        <v>58</v>
      </c>
      <c r="C1670" t="s">
        <v>1676</v>
      </c>
      <c r="D1670">
        <v>5804</v>
      </c>
      <c r="E1670" t="s">
        <v>1680</v>
      </c>
      <c r="F1670">
        <v>0</v>
      </c>
      <c r="G1670" t="s">
        <v>42</v>
      </c>
      <c r="H1670">
        <v>0</v>
      </c>
      <c r="I1670" t="s">
        <v>42</v>
      </c>
      <c r="J1670" s="13">
        <v>26423</v>
      </c>
      <c r="K1670" s="13">
        <v>25958</v>
      </c>
      <c r="L1670" s="14">
        <v>52381</v>
      </c>
      <c r="M1670" s="13">
        <v>21357</v>
      </c>
    </row>
    <row r="1671" spans="1:13" hidden="1">
      <c r="A1671">
        <v>6312</v>
      </c>
      <c r="B1671">
        <v>58</v>
      </c>
      <c r="C1671" t="s">
        <v>1676</v>
      </c>
      <c r="D1671">
        <v>5805</v>
      </c>
      <c r="E1671" t="s">
        <v>1681</v>
      </c>
      <c r="F1671">
        <v>0</v>
      </c>
      <c r="G1671" t="s">
        <v>42</v>
      </c>
      <c r="H1671">
        <v>0</v>
      </c>
      <c r="I1671" t="s">
        <v>42</v>
      </c>
      <c r="J1671" s="13">
        <v>16288</v>
      </c>
      <c r="K1671" s="13">
        <v>16046</v>
      </c>
      <c r="L1671" s="14">
        <v>32334</v>
      </c>
      <c r="M1671" s="13">
        <v>10719</v>
      </c>
    </row>
    <row r="1672" spans="1:13" hidden="1">
      <c r="A1672">
        <v>6312</v>
      </c>
      <c r="B1672">
        <v>58</v>
      </c>
      <c r="C1672" t="s">
        <v>1676</v>
      </c>
      <c r="D1672">
        <v>5806</v>
      </c>
      <c r="E1672" t="s">
        <v>1682</v>
      </c>
      <c r="F1672">
        <v>0</v>
      </c>
      <c r="G1672" t="s">
        <v>42</v>
      </c>
      <c r="H1672">
        <v>0</v>
      </c>
      <c r="I1672" t="s">
        <v>42</v>
      </c>
      <c r="J1672" s="13">
        <v>23368</v>
      </c>
      <c r="K1672" s="13">
        <v>22622</v>
      </c>
      <c r="L1672" s="14">
        <v>45990</v>
      </c>
      <c r="M1672" s="13">
        <v>17050</v>
      </c>
    </row>
    <row r="1673" spans="1:13" hidden="1">
      <c r="A1673">
        <v>6312</v>
      </c>
      <c r="B1673">
        <v>58</v>
      </c>
      <c r="C1673" t="s">
        <v>1676</v>
      </c>
      <c r="D1673">
        <v>5807</v>
      </c>
      <c r="E1673" t="s">
        <v>1683</v>
      </c>
      <c r="F1673">
        <v>0</v>
      </c>
      <c r="G1673" t="s">
        <v>42</v>
      </c>
      <c r="H1673">
        <v>0</v>
      </c>
      <c r="I1673" t="s">
        <v>42</v>
      </c>
      <c r="J1673" s="13">
        <v>11185</v>
      </c>
      <c r="K1673" s="13">
        <v>10518</v>
      </c>
      <c r="L1673" s="14">
        <v>21703</v>
      </c>
      <c r="M1673" s="13">
        <v>8597</v>
      </c>
    </row>
    <row r="1674" spans="1:13" hidden="1">
      <c r="A1674">
        <v>6312</v>
      </c>
      <c r="B1674">
        <v>58</v>
      </c>
      <c r="C1674" t="s">
        <v>1676</v>
      </c>
      <c r="D1674">
        <v>5895</v>
      </c>
      <c r="E1674" t="s">
        <v>1684</v>
      </c>
      <c r="F1674">
        <v>0</v>
      </c>
      <c r="G1674" t="s">
        <v>42</v>
      </c>
      <c r="H1674">
        <v>0</v>
      </c>
      <c r="I1674" t="s">
        <v>42</v>
      </c>
      <c r="J1674" s="13">
        <v>1797</v>
      </c>
      <c r="K1674" s="13">
        <v>1818</v>
      </c>
      <c r="L1674" s="14">
        <v>3615</v>
      </c>
      <c r="M1674" s="13">
        <v>1778</v>
      </c>
    </row>
    <row r="1675" spans="1:13" hidden="1">
      <c r="A1675">
        <v>6312</v>
      </c>
      <c r="B1675">
        <v>58</v>
      </c>
      <c r="C1675" t="s">
        <v>1676</v>
      </c>
      <c r="D1675">
        <v>5896</v>
      </c>
      <c r="E1675" t="s">
        <v>1685</v>
      </c>
      <c r="F1675">
        <v>0</v>
      </c>
      <c r="G1675" t="s">
        <v>42</v>
      </c>
      <c r="H1675">
        <v>0</v>
      </c>
      <c r="I1675" t="s">
        <v>42</v>
      </c>
      <c r="J1675" s="13">
        <v>1346</v>
      </c>
      <c r="K1675" s="13">
        <v>1505</v>
      </c>
      <c r="L1675" s="14">
        <v>2851</v>
      </c>
      <c r="M1675" s="13">
        <v>1945</v>
      </c>
    </row>
    <row r="1676" spans="1:13" hidden="1">
      <c r="A1676">
        <v>6312</v>
      </c>
      <c r="B1676">
        <v>58</v>
      </c>
      <c r="C1676" t="s">
        <v>1676</v>
      </c>
      <c r="D1676">
        <v>5897</v>
      </c>
      <c r="E1676" t="s">
        <v>1686</v>
      </c>
      <c r="F1676">
        <v>0</v>
      </c>
      <c r="G1676" t="s">
        <v>42</v>
      </c>
      <c r="H1676">
        <v>0</v>
      </c>
      <c r="I1676" t="s">
        <v>42</v>
      </c>
      <c r="J1676" s="13">
        <v>1753</v>
      </c>
      <c r="K1676" s="13">
        <v>1845</v>
      </c>
      <c r="L1676" s="14">
        <v>3598</v>
      </c>
      <c r="M1676" s="13">
        <v>1890</v>
      </c>
    </row>
    <row r="1677" spans="1:13" hidden="1">
      <c r="A1677">
        <v>6312</v>
      </c>
      <c r="B1677">
        <v>58</v>
      </c>
      <c r="C1677" t="s">
        <v>1676</v>
      </c>
      <c r="D1677">
        <v>5898</v>
      </c>
      <c r="E1677" t="s">
        <v>1687</v>
      </c>
      <c r="F1677">
        <v>0</v>
      </c>
      <c r="G1677" t="s">
        <v>42</v>
      </c>
      <c r="H1677">
        <v>0</v>
      </c>
      <c r="I1677" t="s">
        <v>42</v>
      </c>
      <c r="J1677" s="13">
        <v>1703</v>
      </c>
      <c r="K1677" s="13">
        <v>1774</v>
      </c>
      <c r="L1677" s="14">
        <v>3477</v>
      </c>
      <c r="M1677" s="13">
        <v>1709</v>
      </c>
    </row>
    <row r="1678" spans="1:13" hidden="1">
      <c r="A1678">
        <v>6312</v>
      </c>
      <c r="B1678">
        <v>58</v>
      </c>
      <c r="C1678" t="s">
        <v>1676</v>
      </c>
      <c r="D1678">
        <v>5899</v>
      </c>
      <c r="E1678" t="s">
        <v>1688</v>
      </c>
      <c r="F1678">
        <v>0</v>
      </c>
      <c r="G1678" t="s">
        <v>42</v>
      </c>
      <c r="H1678">
        <v>0</v>
      </c>
      <c r="I1678" t="s">
        <v>42</v>
      </c>
      <c r="J1678" s="13">
        <v>3611</v>
      </c>
      <c r="K1678" s="13">
        <v>3720</v>
      </c>
      <c r="L1678" s="14">
        <v>7331</v>
      </c>
      <c r="M1678" s="13">
        <v>4646</v>
      </c>
    </row>
    <row r="1679" spans="1:13" hidden="1">
      <c r="A1679">
        <v>6312</v>
      </c>
      <c r="B1679">
        <v>60</v>
      </c>
      <c r="C1679" t="s">
        <v>1689</v>
      </c>
      <c r="D1679">
        <v>0</v>
      </c>
      <c r="E1679" t="s">
        <v>42</v>
      </c>
      <c r="F1679">
        <v>0</v>
      </c>
      <c r="G1679" t="s">
        <v>42</v>
      </c>
      <c r="H1679">
        <v>0</v>
      </c>
      <c r="I1679" t="s">
        <v>42</v>
      </c>
      <c r="J1679" s="13">
        <v>507379</v>
      </c>
      <c r="K1679" s="13">
        <v>532929</v>
      </c>
      <c r="L1679" s="14">
        <v>1040308</v>
      </c>
      <c r="M1679" s="13">
        <v>420803</v>
      </c>
    </row>
    <row r="1680" spans="1:13" hidden="1">
      <c r="A1680">
        <v>6312</v>
      </c>
      <c r="B1680">
        <v>60</v>
      </c>
      <c r="C1680" t="s">
        <v>1689</v>
      </c>
      <c r="D1680">
        <v>6001</v>
      </c>
      <c r="E1680" t="s">
        <v>1690</v>
      </c>
      <c r="F1680">
        <v>0</v>
      </c>
      <c r="G1680" t="s">
        <v>42</v>
      </c>
      <c r="H1680">
        <v>0</v>
      </c>
      <c r="I1680" t="s">
        <v>42</v>
      </c>
      <c r="J1680" s="13">
        <v>77556</v>
      </c>
      <c r="K1680" s="13">
        <v>82180</v>
      </c>
      <c r="L1680" s="14">
        <v>159736</v>
      </c>
      <c r="M1680" s="13">
        <v>69809</v>
      </c>
    </row>
    <row r="1681" spans="1:13" hidden="1">
      <c r="A1681">
        <v>6312</v>
      </c>
      <c r="B1681">
        <v>60</v>
      </c>
      <c r="C1681" t="s">
        <v>1689</v>
      </c>
      <c r="D1681">
        <v>6002</v>
      </c>
      <c r="E1681" t="s">
        <v>1691</v>
      </c>
      <c r="F1681">
        <v>0</v>
      </c>
      <c r="G1681" t="s">
        <v>42</v>
      </c>
      <c r="H1681">
        <v>0</v>
      </c>
      <c r="I1681" t="s">
        <v>42</v>
      </c>
      <c r="J1681" s="13">
        <v>13070</v>
      </c>
      <c r="K1681" s="13">
        <v>13739</v>
      </c>
      <c r="L1681" s="14">
        <v>26809</v>
      </c>
      <c r="M1681" s="13">
        <v>9614</v>
      </c>
    </row>
    <row r="1682" spans="1:13" hidden="1">
      <c r="A1682">
        <v>6312</v>
      </c>
      <c r="B1682">
        <v>60</v>
      </c>
      <c r="C1682" t="s">
        <v>1689</v>
      </c>
      <c r="D1682">
        <v>6003</v>
      </c>
      <c r="E1682" t="s">
        <v>1692</v>
      </c>
      <c r="F1682">
        <v>0</v>
      </c>
      <c r="G1682" t="s">
        <v>42</v>
      </c>
      <c r="H1682">
        <v>0</v>
      </c>
      <c r="I1682" t="s">
        <v>42</v>
      </c>
      <c r="J1682" s="13">
        <v>25948</v>
      </c>
      <c r="K1682" s="13">
        <v>27552</v>
      </c>
      <c r="L1682" s="14">
        <v>53500</v>
      </c>
      <c r="M1682" s="13">
        <v>19299</v>
      </c>
    </row>
    <row r="1683" spans="1:13" hidden="1">
      <c r="A1683">
        <v>6312</v>
      </c>
      <c r="B1683">
        <v>60</v>
      </c>
      <c r="C1683" t="s">
        <v>1689</v>
      </c>
      <c r="D1683">
        <v>6004</v>
      </c>
      <c r="E1683" t="s">
        <v>1693</v>
      </c>
      <c r="F1683">
        <v>0</v>
      </c>
      <c r="G1683" t="s">
        <v>42</v>
      </c>
      <c r="H1683">
        <v>0</v>
      </c>
      <c r="I1683" t="s">
        <v>42</v>
      </c>
      <c r="J1683" s="13">
        <v>27009</v>
      </c>
      <c r="K1683" s="13">
        <v>27476</v>
      </c>
      <c r="L1683" s="14">
        <v>54485</v>
      </c>
      <c r="M1683" s="13">
        <v>23201</v>
      </c>
    </row>
    <row r="1684" spans="1:13" hidden="1">
      <c r="A1684">
        <v>6312</v>
      </c>
      <c r="B1684">
        <v>60</v>
      </c>
      <c r="C1684" t="s">
        <v>1689</v>
      </c>
      <c r="D1684">
        <v>6005</v>
      </c>
      <c r="E1684" t="s">
        <v>1694</v>
      </c>
      <c r="F1684">
        <v>0</v>
      </c>
      <c r="G1684" t="s">
        <v>42</v>
      </c>
      <c r="H1684">
        <v>0</v>
      </c>
      <c r="I1684" t="s">
        <v>42</v>
      </c>
      <c r="J1684" s="13">
        <v>39889</v>
      </c>
      <c r="K1684" s="13">
        <v>41624</v>
      </c>
      <c r="L1684" s="14">
        <v>81513</v>
      </c>
      <c r="M1684" s="13">
        <v>28538</v>
      </c>
    </row>
    <row r="1685" spans="1:13" hidden="1">
      <c r="A1685">
        <v>6312</v>
      </c>
      <c r="B1685">
        <v>60</v>
      </c>
      <c r="C1685" t="s">
        <v>1689</v>
      </c>
      <c r="D1685">
        <v>6006</v>
      </c>
      <c r="E1685" t="s">
        <v>1695</v>
      </c>
      <c r="F1685">
        <v>0</v>
      </c>
      <c r="G1685" t="s">
        <v>42</v>
      </c>
      <c r="H1685">
        <v>0</v>
      </c>
      <c r="I1685" t="s">
        <v>42</v>
      </c>
      <c r="J1685" s="13">
        <v>13960</v>
      </c>
      <c r="K1685" s="13">
        <v>14621</v>
      </c>
      <c r="L1685" s="14">
        <v>28581</v>
      </c>
      <c r="M1685" s="13">
        <v>10488</v>
      </c>
    </row>
    <row r="1686" spans="1:13" hidden="1">
      <c r="A1686">
        <v>6312</v>
      </c>
      <c r="B1686">
        <v>60</v>
      </c>
      <c r="C1686" t="s">
        <v>1689</v>
      </c>
      <c r="D1686">
        <v>6007</v>
      </c>
      <c r="E1686" t="s">
        <v>1696</v>
      </c>
      <c r="F1686">
        <v>0</v>
      </c>
      <c r="G1686" t="s">
        <v>42</v>
      </c>
      <c r="H1686">
        <v>0</v>
      </c>
      <c r="I1686" t="s">
        <v>42</v>
      </c>
      <c r="J1686" s="13">
        <v>38571</v>
      </c>
      <c r="K1686" s="13">
        <v>39354</v>
      </c>
      <c r="L1686" s="14">
        <v>77925</v>
      </c>
      <c r="M1686" s="13">
        <v>29788</v>
      </c>
    </row>
    <row r="1687" spans="1:13" hidden="1">
      <c r="A1687">
        <v>6312</v>
      </c>
      <c r="B1687">
        <v>60</v>
      </c>
      <c r="C1687" t="s">
        <v>1689</v>
      </c>
      <c r="D1687">
        <v>6008</v>
      </c>
      <c r="E1687" t="s">
        <v>1697</v>
      </c>
      <c r="F1687">
        <v>0</v>
      </c>
      <c r="G1687" t="s">
        <v>42</v>
      </c>
      <c r="H1687">
        <v>0</v>
      </c>
      <c r="I1687" t="s">
        <v>42</v>
      </c>
      <c r="J1687" s="13">
        <v>29605</v>
      </c>
      <c r="K1687" s="13">
        <v>30915</v>
      </c>
      <c r="L1687" s="14">
        <v>60520</v>
      </c>
      <c r="M1687" s="13">
        <v>23482</v>
      </c>
    </row>
    <row r="1688" spans="1:13" hidden="1">
      <c r="A1688">
        <v>6312</v>
      </c>
      <c r="B1688">
        <v>60</v>
      </c>
      <c r="C1688" t="s">
        <v>1689</v>
      </c>
      <c r="D1688">
        <v>6009</v>
      </c>
      <c r="E1688" t="s">
        <v>1698</v>
      </c>
      <c r="F1688">
        <v>0</v>
      </c>
      <c r="G1688" t="s">
        <v>42</v>
      </c>
      <c r="H1688">
        <v>0</v>
      </c>
      <c r="I1688" t="s">
        <v>42</v>
      </c>
      <c r="J1688" s="13">
        <v>29681</v>
      </c>
      <c r="K1688" s="13">
        <v>30263</v>
      </c>
      <c r="L1688" s="14">
        <v>59944</v>
      </c>
      <c r="M1688" s="13">
        <v>20948</v>
      </c>
    </row>
    <row r="1689" spans="1:13" hidden="1">
      <c r="A1689">
        <v>6312</v>
      </c>
      <c r="B1689">
        <v>60</v>
      </c>
      <c r="C1689" t="s">
        <v>1689</v>
      </c>
      <c r="D1689">
        <v>6010</v>
      </c>
      <c r="E1689" t="s">
        <v>1699</v>
      </c>
      <c r="F1689">
        <v>0</v>
      </c>
      <c r="G1689" t="s">
        <v>42</v>
      </c>
      <c r="H1689">
        <v>0</v>
      </c>
      <c r="I1689" t="s">
        <v>42</v>
      </c>
      <c r="J1689" s="13">
        <v>24327</v>
      </c>
      <c r="K1689" s="13">
        <v>25670</v>
      </c>
      <c r="L1689" s="14">
        <v>49997</v>
      </c>
      <c r="M1689" s="13">
        <v>21002</v>
      </c>
    </row>
    <row r="1690" spans="1:13" hidden="1">
      <c r="A1690">
        <v>6312</v>
      </c>
      <c r="B1690">
        <v>60</v>
      </c>
      <c r="C1690" t="s">
        <v>1689</v>
      </c>
      <c r="D1690">
        <v>6011</v>
      </c>
      <c r="E1690" t="s">
        <v>1700</v>
      </c>
      <c r="F1690">
        <v>0</v>
      </c>
      <c r="G1690" t="s">
        <v>42</v>
      </c>
      <c r="H1690">
        <v>0</v>
      </c>
      <c r="I1690" t="s">
        <v>42</v>
      </c>
      <c r="J1690" s="13">
        <v>36176</v>
      </c>
      <c r="K1690" s="13">
        <v>37609</v>
      </c>
      <c r="L1690" s="14">
        <v>73785</v>
      </c>
      <c r="M1690" s="13">
        <v>27641</v>
      </c>
    </row>
    <row r="1691" spans="1:13" hidden="1">
      <c r="A1691">
        <v>6312</v>
      </c>
      <c r="B1691">
        <v>60</v>
      </c>
      <c r="C1691" t="s">
        <v>1689</v>
      </c>
      <c r="D1691">
        <v>6012</v>
      </c>
      <c r="E1691" t="s">
        <v>1701</v>
      </c>
      <c r="F1691">
        <v>0</v>
      </c>
      <c r="G1691" t="s">
        <v>42</v>
      </c>
      <c r="H1691">
        <v>0</v>
      </c>
      <c r="I1691" t="s">
        <v>42</v>
      </c>
      <c r="J1691" s="13">
        <v>16792</v>
      </c>
      <c r="K1691" s="13">
        <v>17393</v>
      </c>
      <c r="L1691" s="14">
        <v>34185</v>
      </c>
      <c r="M1691" s="13">
        <v>12604</v>
      </c>
    </row>
    <row r="1692" spans="1:13" hidden="1">
      <c r="A1692">
        <v>6312</v>
      </c>
      <c r="B1692">
        <v>60</v>
      </c>
      <c r="C1692" t="s">
        <v>1689</v>
      </c>
      <c r="D1692">
        <v>6013</v>
      </c>
      <c r="E1692" t="s">
        <v>1702</v>
      </c>
      <c r="F1692">
        <v>0</v>
      </c>
      <c r="G1692" t="s">
        <v>42</v>
      </c>
      <c r="H1692">
        <v>0</v>
      </c>
      <c r="I1692" t="s">
        <v>42</v>
      </c>
      <c r="J1692" s="13">
        <v>24982</v>
      </c>
      <c r="K1692" s="13">
        <v>25222</v>
      </c>
      <c r="L1692" s="14">
        <v>50204</v>
      </c>
      <c r="M1692" s="13">
        <v>18663</v>
      </c>
    </row>
    <row r="1693" spans="1:13" hidden="1">
      <c r="A1693">
        <v>6312</v>
      </c>
      <c r="B1693">
        <v>60</v>
      </c>
      <c r="C1693" t="s">
        <v>1689</v>
      </c>
      <c r="D1693">
        <v>6014</v>
      </c>
      <c r="E1693" t="s">
        <v>1703</v>
      </c>
      <c r="F1693">
        <v>0</v>
      </c>
      <c r="G1693" t="s">
        <v>42</v>
      </c>
      <c r="H1693">
        <v>0</v>
      </c>
      <c r="I1693" t="s">
        <v>42</v>
      </c>
      <c r="J1693" s="13">
        <v>10512</v>
      </c>
      <c r="K1693" s="13">
        <v>10395</v>
      </c>
      <c r="L1693" s="14">
        <v>20907</v>
      </c>
      <c r="M1693" s="13">
        <v>6903</v>
      </c>
    </row>
    <row r="1694" spans="1:13" hidden="1">
      <c r="A1694">
        <v>6312</v>
      </c>
      <c r="B1694">
        <v>60</v>
      </c>
      <c r="C1694" t="s">
        <v>1689</v>
      </c>
      <c r="D1694">
        <v>6015</v>
      </c>
      <c r="E1694" t="s">
        <v>1704</v>
      </c>
      <c r="F1694">
        <v>0</v>
      </c>
      <c r="G1694" t="s">
        <v>42</v>
      </c>
      <c r="H1694">
        <v>0</v>
      </c>
      <c r="I1694" t="s">
        <v>42</v>
      </c>
      <c r="J1694" s="13">
        <v>8942</v>
      </c>
      <c r="K1694" s="13">
        <v>9078</v>
      </c>
      <c r="L1694" s="14">
        <v>18020</v>
      </c>
      <c r="M1694" s="13">
        <v>6400</v>
      </c>
    </row>
    <row r="1695" spans="1:13" hidden="1">
      <c r="A1695">
        <v>6312</v>
      </c>
      <c r="B1695">
        <v>60</v>
      </c>
      <c r="C1695" t="s">
        <v>1689</v>
      </c>
      <c r="D1695">
        <v>6082</v>
      </c>
      <c r="E1695" t="s">
        <v>1705</v>
      </c>
      <c r="F1695">
        <v>0</v>
      </c>
      <c r="G1695" t="s">
        <v>42</v>
      </c>
      <c r="H1695">
        <v>0</v>
      </c>
      <c r="I1695" t="s">
        <v>42</v>
      </c>
      <c r="J1695" s="13">
        <v>2644</v>
      </c>
      <c r="K1695" s="13">
        <v>2828</v>
      </c>
      <c r="L1695" s="14">
        <v>5472</v>
      </c>
      <c r="M1695" s="13">
        <v>2738</v>
      </c>
    </row>
    <row r="1696" spans="1:13" hidden="1">
      <c r="A1696">
        <v>6312</v>
      </c>
      <c r="B1696">
        <v>60</v>
      </c>
      <c r="C1696" t="s">
        <v>1689</v>
      </c>
      <c r="D1696">
        <v>6083</v>
      </c>
      <c r="E1696" t="s">
        <v>1706</v>
      </c>
      <c r="F1696">
        <v>0</v>
      </c>
      <c r="G1696" t="s">
        <v>42</v>
      </c>
      <c r="H1696">
        <v>0</v>
      </c>
      <c r="I1696" t="s">
        <v>42</v>
      </c>
      <c r="J1696" s="13">
        <v>2843</v>
      </c>
      <c r="K1696" s="13">
        <v>3206</v>
      </c>
      <c r="L1696" s="14">
        <v>6049</v>
      </c>
      <c r="M1696" s="13">
        <v>3478</v>
      </c>
    </row>
    <row r="1697" spans="1:13" hidden="1">
      <c r="A1697">
        <v>6312</v>
      </c>
      <c r="B1697">
        <v>60</v>
      </c>
      <c r="C1697" t="s">
        <v>1689</v>
      </c>
      <c r="D1697">
        <v>6084</v>
      </c>
      <c r="E1697" t="s">
        <v>1707</v>
      </c>
      <c r="F1697">
        <v>0</v>
      </c>
      <c r="G1697" t="s">
        <v>42</v>
      </c>
      <c r="H1697">
        <v>0</v>
      </c>
      <c r="I1697" t="s">
        <v>42</v>
      </c>
      <c r="J1697" s="13">
        <v>1562</v>
      </c>
      <c r="K1697" s="13">
        <v>1756</v>
      </c>
      <c r="L1697" s="14">
        <v>3318</v>
      </c>
      <c r="M1697" s="13">
        <v>1444</v>
      </c>
    </row>
    <row r="1698" spans="1:13" hidden="1">
      <c r="A1698">
        <v>6312</v>
      </c>
      <c r="B1698">
        <v>60</v>
      </c>
      <c r="C1698" t="s">
        <v>1689</v>
      </c>
      <c r="D1698">
        <v>6085</v>
      </c>
      <c r="E1698" t="s">
        <v>1708</v>
      </c>
      <c r="F1698">
        <v>0</v>
      </c>
      <c r="G1698" t="s">
        <v>42</v>
      </c>
      <c r="H1698">
        <v>0</v>
      </c>
      <c r="I1698" t="s">
        <v>42</v>
      </c>
      <c r="J1698" s="13">
        <v>2601</v>
      </c>
      <c r="K1698" s="13">
        <v>3010</v>
      </c>
      <c r="L1698" s="14">
        <v>5611</v>
      </c>
      <c r="M1698" s="13">
        <v>2965</v>
      </c>
    </row>
    <row r="1699" spans="1:13" hidden="1">
      <c r="A1699">
        <v>6312</v>
      </c>
      <c r="B1699">
        <v>60</v>
      </c>
      <c r="C1699" t="s">
        <v>1689</v>
      </c>
      <c r="D1699">
        <v>6086</v>
      </c>
      <c r="E1699" t="s">
        <v>1709</v>
      </c>
      <c r="F1699">
        <v>0</v>
      </c>
      <c r="G1699" t="s">
        <v>42</v>
      </c>
      <c r="H1699">
        <v>0</v>
      </c>
      <c r="I1699" t="s">
        <v>42</v>
      </c>
      <c r="J1699" s="13">
        <v>2428</v>
      </c>
      <c r="K1699" s="13">
        <v>2631</v>
      </c>
      <c r="L1699" s="14">
        <v>5059</v>
      </c>
      <c r="M1699" s="13">
        <v>2737</v>
      </c>
    </row>
    <row r="1700" spans="1:13" hidden="1">
      <c r="A1700">
        <v>6312</v>
      </c>
      <c r="B1700">
        <v>60</v>
      </c>
      <c r="C1700" t="s">
        <v>1689</v>
      </c>
      <c r="D1700">
        <v>6087</v>
      </c>
      <c r="E1700" t="s">
        <v>1710</v>
      </c>
      <c r="F1700">
        <v>0</v>
      </c>
      <c r="G1700" t="s">
        <v>42</v>
      </c>
      <c r="H1700">
        <v>0</v>
      </c>
      <c r="I1700" t="s">
        <v>42</v>
      </c>
      <c r="J1700" s="13">
        <v>4889</v>
      </c>
      <c r="K1700" s="13">
        <v>5443</v>
      </c>
      <c r="L1700" s="14">
        <v>10332</v>
      </c>
      <c r="M1700" s="13">
        <v>4946</v>
      </c>
    </row>
    <row r="1701" spans="1:13" hidden="1">
      <c r="A1701">
        <v>6312</v>
      </c>
      <c r="B1701">
        <v>60</v>
      </c>
      <c r="C1701" t="s">
        <v>1689</v>
      </c>
      <c r="D1701">
        <v>6088</v>
      </c>
      <c r="E1701" t="s">
        <v>1711</v>
      </c>
      <c r="F1701">
        <v>0</v>
      </c>
      <c r="G1701" t="s">
        <v>42</v>
      </c>
      <c r="H1701">
        <v>0</v>
      </c>
      <c r="I1701" t="s">
        <v>42</v>
      </c>
      <c r="J1701" s="13">
        <v>2639</v>
      </c>
      <c r="K1701" s="13">
        <v>2992</v>
      </c>
      <c r="L1701" s="14">
        <v>5631</v>
      </c>
      <c r="M1701" s="13">
        <v>2878</v>
      </c>
    </row>
    <row r="1702" spans="1:13" hidden="1">
      <c r="A1702">
        <v>6312</v>
      </c>
      <c r="B1702">
        <v>60</v>
      </c>
      <c r="C1702" t="s">
        <v>1689</v>
      </c>
      <c r="D1702">
        <v>6089</v>
      </c>
      <c r="E1702" t="s">
        <v>1712</v>
      </c>
      <c r="F1702">
        <v>0</v>
      </c>
      <c r="G1702" t="s">
        <v>42</v>
      </c>
      <c r="H1702">
        <v>0</v>
      </c>
      <c r="I1702" t="s">
        <v>42</v>
      </c>
      <c r="J1702" s="13">
        <v>1466</v>
      </c>
      <c r="K1702" s="13">
        <v>1579</v>
      </c>
      <c r="L1702" s="14">
        <v>3045</v>
      </c>
      <c r="M1702" s="13">
        <v>1062</v>
      </c>
    </row>
    <row r="1703" spans="1:13" hidden="1">
      <c r="A1703">
        <v>6312</v>
      </c>
      <c r="B1703">
        <v>60</v>
      </c>
      <c r="C1703" t="s">
        <v>1689</v>
      </c>
      <c r="D1703">
        <v>6090</v>
      </c>
      <c r="E1703" t="s">
        <v>1713</v>
      </c>
      <c r="F1703">
        <v>0</v>
      </c>
      <c r="G1703" t="s">
        <v>42</v>
      </c>
      <c r="H1703">
        <v>0</v>
      </c>
      <c r="I1703" t="s">
        <v>42</v>
      </c>
      <c r="J1703" s="13">
        <v>2766</v>
      </c>
      <c r="K1703" s="13">
        <v>3000</v>
      </c>
      <c r="L1703" s="14">
        <v>5766</v>
      </c>
      <c r="M1703" s="13">
        <v>2293</v>
      </c>
    </row>
    <row r="1704" spans="1:13" hidden="1">
      <c r="A1704">
        <v>6312</v>
      </c>
      <c r="B1704">
        <v>60</v>
      </c>
      <c r="C1704" t="s">
        <v>1689</v>
      </c>
      <c r="D1704">
        <v>6091</v>
      </c>
      <c r="E1704" t="s">
        <v>1714</v>
      </c>
      <c r="F1704">
        <v>0</v>
      </c>
      <c r="G1704" t="s">
        <v>42</v>
      </c>
      <c r="H1704">
        <v>0</v>
      </c>
      <c r="I1704" t="s">
        <v>42</v>
      </c>
      <c r="J1704" s="13">
        <v>1839</v>
      </c>
      <c r="K1704" s="13">
        <v>2016</v>
      </c>
      <c r="L1704" s="14">
        <v>3855</v>
      </c>
      <c r="M1704" s="13">
        <v>1828</v>
      </c>
    </row>
    <row r="1705" spans="1:13" hidden="1">
      <c r="A1705">
        <v>6312</v>
      </c>
      <c r="B1705">
        <v>60</v>
      </c>
      <c r="C1705" t="s">
        <v>1689</v>
      </c>
      <c r="D1705">
        <v>6092</v>
      </c>
      <c r="E1705" t="s">
        <v>456</v>
      </c>
      <c r="F1705">
        <v>0</v>
      </c>
      <c r="G1705" t="s">
        <v>42</v>
      </c>
      <c r="H1705">
        <v>0</v>
      </c>
      <c r="I1705" t="s">
        <v>42</v>
      </c>
      <c r="J1705" s="13">
        <v>5555</v>
      </c>
      <c r="K1705" s="13">
        <v>6082</v>
      </c>
      <c r="L1705" s="14">
        <v>11637</v>
      </c>
      <c r="M1705" s="13">
        <v>4981</v>
      </c>
    </row>
    <row r="1706" spans="1:13" hidden="1">
      <c r="A1706">
        <v>6312</v>
      </c>
      <c r="B1706">
        <v>60</v>
      </c>
      <c r="C1706" t="s">
        <v>1689</v>
      </c>
      <c r="D1706">
        <v>6093</v>
      </c>
      <c r="E1706" t="s">
        <v>1715</v>
      </c>
      <c r="F1706">
        <v>0</v>
      </c>
      <c r="G1706" t="s">
        <v>42</v>
      </c>
      <c r="H1706">
        <v>0</v>
      </c>
      <c r="I1706" t="s">
        <v>42</v>
      </c>
      <c r="J1706" s="13">
        <v>1028</v>
      </c>
      <c r="K1706" s="13">
        <v>1134</v>
      </c>
      <c r="L1706" s="14">
        <v>2162</v>
      </c>
      <c r="M1706">
        <v>820</v>
      </c>
    </row>
    <row r="1707" spans="1:13" hidden="1">
      <c r="A1707">
        <v>6312</v>
      </c>
      <c r="B1707">
        <v>60</v>
      </c>
      <c r="C1707" t="s">
        <v>1689</v>
      </c>
      <c r="D1707">
        <v>6094</v>
      </c>
      <c r="E1707" t="s">
        <v>1716</v>
      </c>
      <c r="F1707">
        <v>0</v>
      </c>
      <c r="G1707" t="s">
        <v>42</v>
      </c>
      <c r="H1707">
        <v>0</v>
      </c>
      <c r="I1707" t="s">
        <v>42</v>
      </c>
      <c r="J1707" s="13">
        <v>2469</v>
      </c>
      <c r="K1707" s="13">
        <v>2552</v>
      </c>
      <c r="L1707" s="14">
        <v>5021</v>
      </c>
      <c r="M1707" s="13">
        <v>1565</v>
      </c>
    </row>
    <row r="1708" spans="1:13" hidden="1">
      <c r="A1708">
        <v>6312</v>
      </c>
      <c r="B1708">
        <v>60</v>
      </c>
      <c r="C1708" t="s">
        <v>1689</v>
      </c>
      <c r="D1708">
        <v>6095</v>
      </c>
      <c r="E1708" t="s">
        <v>1717</v>
      </c>
      <c r="F1708">
        <v>0</v>
      </c>
      <c r="G1708" t="s">
        <v>42</v>
      </c>
      <c r="H1708">
        <v>0</v>
      </c>
      <c r="I1708" t="s">
        <v>42</v>
      </c>
      <c r="J1708" s="13">
        <v>1094</v>
      </c>
      <c r="K1708" s="13">
        <v>1191</v>
      </c>
      <c r="L1708" s="14">
        <v>2285</v>
      </c>
      <c r="M1708">
        <v>997</v>
      </c>
    </row>
    <row r="1709" spans="1:13" hidden="1">
      <c r="A1709">
        <v>6312</v>
      </c>
      <c r="B1709">
        <v>60</v>
      </c>
      <c r="C1709" t="s">
        <v>1689</v>
      </c>
      <c r="D1709">
        <v>6096</v>
      </c>
      <c r="E1709" t="s">
        <v>1718</v>
      </c>
      <c r="F1709">
        <v>0</v>
      </c>
      <c r="G1709" t="s">
        <v>42</v>
      </c>
      <c r="H1709">
        <v>0</v>
      </c>
      <c r="I1709" t="s">
        <v>42</v>
      </c>
      <c r="J1709" s="13">
        <v>1345</v>
      </c>
      <c r="K1709" s="13">
        <v>1615</v>
      </c>
      <c r="L1709" s="14">
        <v>2960</v>
      </c>
      <c r="M1709" s="13">
        <v>1495</v>
      </c>
    </row>
    <row r="1710" spans="1:13" hidden="1">
      <c r="A1710">
        <v>6312</v>
      </c>
      <c r="B1710">
        <v>60</v>
      </c>
      <c r="C1710" t="s">
        <v>1689</v>
      </c>
      <c r="D1710">
        <v>6097</v>
      </c>
      <c r="E1710" t="s">
        <v>1719</v>
      </c>
      <c r="F1710">
        <v>0</v>
      </c>
      <c r="G1710" t="s">
        <v>42</v>
      </c>
      <c r="H1710">
        <v>0</v>
      </c>
      <c r="I1710" t="s">
        <v>42</v>
      </c>
      <c r="J1710" s="13">
        <v>11112</v>
      </c>
      <c r="K1710" s="13">
        <v>12080</v>
      </c>
      <c r="L1710" s="14">
        <v>23192</v>
      </c>
      <c r="M1710" s="13">
        <v>9902</v>
      </c>
    </row>
    <row r="1711" spans="1:13" hidden="1">
      <c r="A1711">
        <v>6312</v>
      </c>
      <c r="B1711">
        <v>60</v>
      </c>
      <c r="C1711" t="s">
        <v>1689</v>
      </c>
      <c r="D1711">
        <v>6098</v>
      </c>
      <c r="E1711" t="s">
        <v>1720</v>
      </c>
      <c r="F1711">
        <v>0</v>
      </c>
      <c r="G1711" t="s">
        <v>42</v>
      </c>
      <c r="H1711">
        <v>0</v>
      </c>
      <c r="I1711" t="s">
        <v>42</v>
      </c>
      <c r="J1711" s="13">
        <v>3537</v>
      </c>
      <c r="K1711" s="13">
        <v>4026</v>
      </c>
      <c r="L1711" s="14">
        <v>7563</v>
      </c>
      <c r="M1711" s="13">
        <v>3611</v>
      </c>
    </row>
    <row r="1712" spans="1:13" hidden="1">
      <c r="A1712">
        <v>6312</v>
      </c>
      <c r="B1712">
        <v>60</v>
      </c>
      <c r="C1712" t="s">
        <v>1689</v>
      </c>
      <c r="D1712">
        <v>6099</v>
      </c>
      <c r="E1712" t="s">
        <v>1721</v>
      </c>
      <c r="F1712">
        <v>0</v>
      </c>
      <c r="G1712" t="s">
        <v>42</v>
      </c>
      <c r="H1712">
        <v>0</v>
      </c>
      <c r="I1712" t="s">
        <v>42</v>
      </c>
      <c r="J1712" s="13">
        <v>38542</v>
      </c>
      <c r="K1712" s="13">
        <v>42697</v>
      </c>
      <c r="L1712" s="14">
        <v>81239</v>
      </c>
      <c r="M1712" s="13">
        <v>42683</v>
      </c>
    </row>
    <row r="1713" spans="1:13" hidden="1">
      <c r="A1713">
        <v>6312</v>
      </c>
      <c r="B1713">
        <v>61</v>
      </c>
      <c r="C1713" t="s">
        <v>1722</v>
      </c>
      <c r="D1713">
        <v>0</v>
      </c>
      <c r="E1713" t="s">
        <v>42</v>
      </c>
      <c r="F1713">
        <v>0</v>
      </c>
      <c r="G1713" t="s">
        <v>42</v>
      </c>
      <c r="H1713">
        <v>0</v>
      </c>
      <c r="I1713" t="s">
        <v>42</v>
      </c>
      <c r="J1713" s="13">
        <v>159322</v>
      </c>
      <c r="K1713" s="13">
        <v>166546</v>
      </c>
      <c r="L1713" s="14">
        <v>325868</v>
      </c>
      <c r="M1713" s="13">
        <v>125666</v>
      </c>
    </row>
    <row r="1714" spans="1:13" hidden="1">
      <c r="A1714">
        <v>6312</v>
      </c>
      <c r="B1714">
        <v>61</v>
      </c>
      <c r="C1714" t="s">
        <v>1722</v>
      </c>
      <c r="D1714">
        <v>6101</v>
      </c>
      <c r="E1714" t="s">
        <v>1723</v>
      </c>
      <c r="F1714">
        <v>0</v>
      </c>
      <c r="G1714" t="s">
        <v>42</v>
      </c>
      <c r="H1714">
        <v>0</v>
      </c>
      <c r="I1714" t="s">
        <v>42</v>
      </c>
      <c r="J1714" s="13">
        <v>17027</v>
      </c>
      <c r="K1714" s="13">
        <v>18472</v>
      </c>
      <c r="L1714" s="14">
        <v>35499</v>
      </c>
      <c r="M1714" s="13">
        <v>13501</v>
      </c>
    </row>
    <row r="1715" spans="1:13" hidden="1">
      <c r="A1715">
        <v>6312</v>
      </c>
      <c r="B1715">
        <v>61</v>
      </c>
      <c r="C1715" t="s">
        <v>1722</v>
      </c>
      <c r="D1715">
        <v>6102</v>
      </c>
      <c r="E1715" t="s">
        <v>1724</v>
      </c>
      <c r="F1715">
        <v>0</v>
      </c>
      <c r="G1715" t="s">
        <v>42</v>
      </c>
      <c r="H1715">
        <v>0</v>
      </c>
      <c r="I1715" t="s">
        <v>42</v>
      </c>
      <c r="J1715" s="13">
        <v>7796</v>
      </c>
      <c r="K1715" s="13">
        <v>8167</v>
      </c>
      <c r="L1715" s="14">
        <v>15963</v>
      </c>
      <c r="M1715" s="13">
        <v>5393</v>
      </c>
    </row>
    <row r="1716" spans="1:13" hidden="1">
      <c r="A1716">
        <v>6312</v>
      </c>
      <c r="B1716">
        <v>61</v>
      </c>
      <c r="C1716" t="s">
        <v>1722</v>
      </c>
      <c r="D1716">
        <v>6103</v>
      </c>
      <c r="E1716" t="s">
        <v>1725</v>
      </c>
      <c r="F1716">
        <v>0</v>
      </c>
      <c r="G1716" t="s">
        <v>42</v>
      </c>
      <c r="H1716">
        <v>0</v>
      </c>
      <c r="I1716" t="s">
        <v>42</v>
      </c>
      <c r="J1716" s="13">
        <v>14946</v>
      </c>
      <c r="K1716" s="13">
        <v>15039</v>
      </c>
      <c r="L1716" s="14">
        <v>29985</v>
      </c>
      <c r="M1716" s="13">
        <v>10929</v>
      </c>
    </row>
    <row r="1717" spans="1:13" hidden="1">
      <c r="A1717">
        <v>6312</v>
      </c>
      <c r="B1717">
        <v>61</v>
      </c>
      <c r="C1717" t="s">
        <v>1722</v>
      </c>
      <c r="D1717">
        <v>6104</v>
      </c>
      <c r="E1717" t="s">
        <v>1726</v>
      </c>
      <c r="F1717">
        <v>0</v>
      </c>
      <c r="G1717" t="s">
        <v>42</v>
      </c>
      <c r="H1717">
        <v>0</v>
      </c>
      <c r="I1717" t="s">
        <v>42</v>
      </c>
      <c r="J1717" s="13">
        <v>16571</v>
      </c>
      <c r="K1717" s="13">
        <v>17566</v>
      </c>
      <c r="L1717" s="14">
        <v>34137</v>
      </c>
      <c r="M1717" s="13">
        <v>11772</v>
      </c>
    </row>
    <row r="1718" spans="1:13" hidden="1">
      <c r="A1718">
        <v>6312</v>
      </c>
      <c r="B1718">
        <v>61</v>
      </c>
      <c r="C1718" t="s">
        <v>1722</v>
      </c>
      <c r="D1718">
        <v>6105</v>
      </c>
      <c r="E1718" t="s">
        <v>1727</v>
      </c>
      <c r="F1718">
        <v>0</v>
      </c>
      <c r="G1718" t="s">
        <v>42</v>
      </c>
      <c r="H1718">
        <v>0</v>
      </c>
      <c r="I1718" t="s">
        <v>42</v>
      </c>
      <c r="J1718" s="13">
        <v>7263</v>
      </c>
      <c r="K1718" s="13">
        <v>8077</v>
      </c>
      <c r="L1718" s="14">
        <v>15340</v>
      </c>
      <c r="M1718" s="13">
        <v>5773</v>
      </c>
    </row>
    <row r="1719" spans="1:13" hidden="1">
      <c r="A1719">
        <v>6312</v>
      </c>
      <c r="B1719">
        <v>61</v>
      </c>
      <c r="C1719" t="s">
        <v>1722</v>
      </c>
      <c r="D1719">
        <v>6106</v>
      </c>
      <c r="E1719" t="s">
        <v>1728</v>
      </c>
      <c r="F1719">
        <v>0</v>
      </c>
      <c r="G1719" t="s">
        <v>42</v>
      </c>
      <c r="H1719">
        <v>0</v>
      </c>
      <c r="I1719" t="s">
        <v>42</v>
      </c>
      <c r="J1719" s="13">
        <v>31566</v>
      </c>
      <c r="K1719" s="13">
        <v>31914</v>
      </c>
      <c r="L1719" s="14">
        <v>63480</v>
      </c>
      <c r="M1719" s="13">
        <v>24536</v>
      </c>
    </row>
    <row r="1720" spans="1:13" hidden="1">
      <c r="A1720">
        <v>6312</v>
      </c>
      <c r="B1720">
        <v>61</v>
      </c>
      <c r="C1720" t="s">
        <v>1722</v>
      </c>
      <c r="D1720">
        <v>6107</v>
      </c>
      <c r="E1720" t="s">
        <v>1729</v>
      </c>
      <c r="F1720">
        <v>0</v>
      </c>
      <c r="G1720" t="s">
        <v>42</v>
      </c>
      <c r="H1720">
        <v>0</v>
      </c>
      <c r="I1720" t="s">
        <v>42</v>
      </c>
      <c r="J1720" s="13">
        <v>27596</v>
      </c>
      <c r="K1720" s="13">
        <v>27847</v>
      </c>
      <c r="L1720" s="14">
        <v>55443</v>
      </c>
      <c r="M1720" s="13">
        <v>18767</v>
      </c>
    </row>
    <row r="1721" spans="1:13" hidden="1">
      <c r="A1721">
        <v>6312</v>
      </c>
      <c r="B1721">
        <v>61</v>
      </c>
      <c r="C1721" t="s">
        <v>1722</v>
      </c>
      <c r="D1721">
        <v>6108</v>
      </c>
      <c r="E1721" t="s">
        <v>1730</v>
      </c>
      <c r="F1721">
        <v>0</v>
      </c>
      <c r="G1721" t="s">
        <v>42</v>
      </c>
      <c r="H1721">
        <v>0</v>
      </c>
      <c r="I1721" t="s">
        <v>42</v>
      </c>
      <c r="J1721" s="13">
        <v>9960</v>
      </c>
      <c r="K1721" s="13">
        <v>10170</v>
      </c>
      <c r="L1721" s="14">
        <v>20130</v>
      </c>
      <c r="M1721" s="13">
        <v>7408</v>
      </c>
    </row>
    <row r="1722" spans="1:13" hidden="1">
      <c r="A1722">
        <v>6312</v>
      </c>
      <c r="B1722">
        <v>61</v>
      </c>
      <c r="C1722" t="s">
        <v>1722</v>
      </c>
      <c r="D1722">
        <v>6189</v>
      </c>
      <c r="E1722" t="s">
        <v>1731</v>
      </c>
      <c r="F1722">
        <v>0</v>
      </c>
      <c r="G1722" t="s">
        <v>42</v>
      </c>
      <c r="H1722">
        <v>0</v>
      </c>
      <c r="I1722" t="s">
        <v>42</v>
      </c>
      <c r="J1722" s="13">
        <v>1008</v>
      </c>
      <c r="K1722" s="13">
        <v>1138</v>
      </c>
      <c r="L1722" s="14">
        <v>2146</v>
      </c>
      <c r="M1722">
        <v>668</v>
      </c>
    </row>
    <row r="1723" spans="1:13" hidden="1">
      <c r="A1723">
        <v>6312</v>
      </c>
      <c r="B1723">
        <v>61</v>
      </c>
      <c r="C1723" t="s">
        <v>1722</v>
      </c>
      <c r="D1723">
        <v>6190</v>
      </c>
      <c r="E1723" t="s">
        <v>1732</v>
      </c>
      <c r="F1723">
        <v>0</v>
      </c>
      <c r="G1723" t="s">
        <v>42</v>
      </c>
      <c r="H1723">
        <v>0</v>
      </c>
      <c r="I1723" t="s">
        <v>42</v>
      </c>
      <c r="J1723" s="13">
        <v>1689</v>
      </c>
      <c r="K1723" s="13">
        <v>1728</v>
      </c>
      <c r="L1723" s="14">
        <v>3417</v>
      </c>
      <c r="M1723" s="13">
        <v>2126</v>
      </c>
    </row>
    <row r="1724" spans="1:13" hidden="1">
      <c r="A1724">
        <v>6312</v>
      </c>
      <c r="B1724">
        <v>61</v>
      </c>
      <c r="C1724" t="s">
        <v>1722</v>
      </c>
      <c r="D1724">
        <v>6191</v>
      </c>
      <c r="E1724" t="s">
        <v>1733</v>
      </c>
      <c r="F1724">
        <v>0</v>
      </c>
      <c r="G1724" t="s">
        <v>42</v>
      </c>
      <c r="H1724">
        <v>0</v>
      </c>
      <c r="I1724" t="s">
        <v>42</v>
      </c>
      <c r="J1724" s="13">
        <v>1005</v>
      </c>
      <c r="K1724" s="13">
        <v>1130</v>
      </c>
      <c r="L1724" s="14">
        <v>2135</v>
      </c>
      <c r="M1724">
        <v>991</v>
      </c>
    </row>
    <row r="1725" spans="1:13" hidden="1">
      <c r="A1725">
        <v>6312</v>
      </c>
      <c r="B1725">
        <v>61</v>
      </c>
      <c r="C1725" t="s">
        <v>1722</v>
      </c>
      <c r="D1725">
        <v>6192</v>
      </c>
      <c r="E1725" t="s">
        <v>1734</v>
      </c>
      <c r="F1725">
        <v>0</v>
      </c>
      <c r="G1725" t="s">
        <v>42</v>
      </c>
      <c r="H1725">
        <v>0</v>
      </c>
      <c r="I1725" t="s">
        <v>42</v>
      </c>
      <c r="J1725" s="13">
        <v>1251</v>
      </c>
      <c r="K1725" s="13">
        <v>1300</v>
      </c>
      <c r="L1725" s="14">
        <v>2551</v>
      </c>
      <c r="M1725" s="13">
        <v>1391</v>
      </c>
    </row>
    <row r="1726" spans="1:13" hidden="1">
      <c r="A1726">
        <v>6312</v>
      </c>
      <c r="B1726">
        <v>61</v>
      </c>
      <c r="C1726" t="s">
        <v>1722</v>
      </c>
      <c r="D1726">
        <v>6193</v>
      </c>
      <c r="E1726" t="s">
        <v>1735</v>
      </c>
      <c r="F1726">
        <v>0</v>
      </c>
      <c r="G1726" t="s">
        <v>42</v>
      </c>
      <c r="H1726">
        <v>0</v>
      </c>
      <c r="I1726" t="s">
        <v>42</v>
      </c>
      <c r="J1726">
        <v>281</v>
      </c>
      <c r="K1726">
        <v>311</v>
      </c>
      <c r="L1726" s="15">
        <v>592</v>
      </c>
      <c r="M1726">
        <v>326</v>
      </c>
    </row>
    <row r="1727" spans="1:13" hidden="1">
      <c r="A1727">
        <v>6312</v>
      </c>
      <c r="B1727">
        <v>61</v>
      </c>
      <c r="C1727" t="s">
        <v>1722</v>
      </c>
      <c r="D1727">
        <v>6194</v>
      </c>
      <c r="E1727" t="s">
        <v>1736</v>
      </c>
      <c r="F1727">
        <v>0</v>
      </c>
      <c r="G1727" t="s">
        <v>42</v>
      </c>
      <c r="H1727">
        <v>0</v>
      </c>
      <c r="I1727" t="s">
        <v>42</v>
      </c>
      <c r="J1727" s="13">
        <v>1303</v>
      </c>
      <c r="K1727" s="13">
        <v>1472</v>
      </c>
      <c r="L1727" s="14">
        <v>2775</v>
      </c>
      <c r="M1727" s="13">
        <v>1888</v>
      </c>
    </row>
    <row r="1728" spans="1:13" hidden="1">
      <c r="A1728">
        <v>6312</v>
      </c>
      <c r="B1728">
        <v>61</v>
      </c>
      <c r="C1728" t="s">
        <v>1722</v>
      </c>
      <c r="D1728">
        <v>6195</v>
      </c>
      <c r="E1728" t="s">
        <v>1737</v>
      </c>
      <c r="F1728">
        <v>0</v>
      </c>
      <c r="G1728" t="s">
        <v>42</v>
      </c>
      <c r="H1728">
        <v>0</v>
      </c>
      <c r="I1728" t="s">
        <v>42</v>
      </c>
      <c r="J1728" s="13">
        <v>2988</v>
      </c>
      <c r="K1728" s="13">
        <v>3253</v>
      </c>
      <c r="L1728" s="14">
        <v>6241</v>
      </c>
      <c r="M1728" s="13">
        <v>2369</v>
      </c>
    </row>
    <row r="1729" spans="1:13" hidden="1">
      <c r="A1729">
        <v>6312</v>
      </c>
      <c r="B1729">
        <v>61</v>
      </c>
      <c r="C1729" t="s">
        <v>1722</v>
      </c>
      <c r="D1729">
        <v>6196</v>
      </c>
      <c r="E1729" t="s">
        <v>1738</v>
      </c>
      <c r="F1729">
        <v>0</v>
      </c>
      <c r="G1729" t="s">
        <v>42</v>
      </c>
      <c r="H1729">
        <v>0</v>
      </c>
      <c r="I1729" t="s">
        <v>42</v>
      </c>
      <c r="J1729">
        <v>799</v>
      </c>
      <c r="K1729">
        <v>841</v>
      </c>
      <c r="L1729" s="14">
        <v>1640</v>
      </c>
      <c r="M1729">
        <v>966</v>
      </c>
    </row>
    <row r="1730" spans="1:13" hidden="1">
      <c r="A1730">
        <v>6312</v>
      </c>
      <c r="B1730">
        <v>61</v>
      </c>
      <c r="C1730" t="s">
        <v>1722</v>
      </c>
      <c r="D1730">
        <v>6197</v>
      </c>
      <c r="E1730" t="s">
        <v>1739</v>
      </c>
      <c r="F1730">
        <v>0</v>
      </c>
      <c r="G1730" t="s">
        <v>42</v>
      </c>
      <c r="H1730">
        <v>0</v>
      </c>
      <c r="I1730" t="s">
        <v>42</v>
      </c>
      <c r="J1730" s="13">
        <v>4216</v>
      </c>
      <c r="K1730" s="13">
        <v>4635</v>
      </c>
      <c r="L1730" s="14">
        <v>8851</v>
      </c>
      <c r="M1730" s="13">
        <v>3614</v>
      </c>
    </row>
    <row r="1731" spans="1:13" hidden="1">
      <c r="A1731">
        <v>6312</v>
      </c>
      <c r="B1731">
        <v>61</v>
      </c>
      <c r="C1731" t="s">
        <v>1722</v>
      </c>
      <c r="D1731">
        <v>6198</v>
      </c>
      <c r="E1731" t="s">
        <v>1740</v>
      </c>
      <c r="F1731">
        <v>0</v>
      </c>
      <c r="G1731" t="s">
        <v>42</v>
      </c>
      <c r="H1731">
        <v>0</v>
      </c>
      <c r="I1731" t="s">
        <v>42</v>
      </c>
      <c r="J1731" s="13">
        <v>5494</v>
      </c>
      <c r="K1731" s="13">
        <v>5802</v>
      </c>
      <c r="L1731" s="14">
        <v>11296</v>
      </c>
      <c r="M1731" s="13">
        <v>3634</v>
      </c>
    </row>
    <row r="1732" spans="1:13" hidden="1">
      <c r="A1732">
        <v>6312</v>
      </c>
      <c r="B1732">
        <v>61</v>
      </c>
      <c r="C1732" t="s">
        <v>1722</v>
      </c>
      <c r="D1732">
        <v>6199</v>
      </c>
      <c r="E1732" t="s">
        <v>1741</v>
      </c>
      <c r="F1732">
        <v>0</v>
      </c>
      <c r="G1732" t="s">
        <v>42</v>
      </c>
      <c r="H1732">
        <v>0</v>
      </c>
      <c r="I1732" t="s">
        <v>42</v>
      </c>
      <c r="J1732" s="13">
        <v>6563</v>
      </c>
      <c r="K1732" s="13">
        <v>7684</v>
      </c>
      <c r="L1732" s="14">
        <v>14247</v>
      </c>
      <c r="M1732" s="13">
        <v>9614</v>
      </c>
    </row>
    <row r="1733" spans="1:13" hidden="1">
      <c r="A1733">
        <v>6312</v>
      </c>
      <c r="B1733">
        <v>62</v>
      </c>
      <c r="C1733" t="s">
        <v>1742</v>
      </c>
      <c r="D1733">
        <v>0</v>
      </c>
      <c r="E1733" t="s">
        <v>42</v>
      </c>
      <c r="F1733">
        <v>0</v>
      </c>
      <c r="G1733" t="s">
        <v>42</v>
      </c>
      <c r="H1733">
        <v>0</v>
      </c>
      <c r="I1733" t="s">
        <v>42</v>
      </c>
      <c r="J1733" s="13">
        <v>352711</v>
      </c>
      <c r="K1733" s="13">
        <v>361407</v>
      </c>
      <c r="L1733" s="14">
        <v>714118</v>
      </c>
      <c r="M1733" s="13">
        <v>278306</v>
      </c>
    </row>
    <row r="1734" spans="1:13" hidden="1">
      <c r="A1734">
        <v>6312</v>
      </c>
      <c r="B1734">
        <v>62</v>
      </c>
      <c r="C1734" t="s">
        <v>1742</v>
      </c>
      <c r="D1734">
        <v>6201</v>
      </c>
      <c r="E1734" t="s">
        <v>1743</v>
      </c>
      <c r="F1734">
        <v>0</v>
      </c>
      <c r="G1734" t="s">
        <v>42</v>
      </c>
      <c r="H1734">
        <v>0</v>
      </c>
      <c r="I1734" t="s">
        <v>42</v>
      </c>
      <c r="J1734" s="13">
        <v>66737</v>
      </c>
      <c r="K1734" s="13">
        <v>68784</v>
      </c>
      <c r="L1734" s="14">
        <v>135521</v>
      </c>
      <c r="M1734" s="13">
        <v>52519</v>
      </c>
    </row>
    <row r="1735" spans="1:13" hidden="1">
      <c r="A1735">
        <v>6312</v>
      </c>
      <c r="B1735">
        <v>62</v>
      </c>
      <c r="C1735" t="s">
        <v>1742</v>
      </c>
      <c r="D1735">
        <v>6202</v>
      </c>
      <c r="E1735" t="s">
        <v>1744</v>
      </c>
      <c r="F1735">
        <v>0</v>
      </c>
      <c r="G1735" t="s">
        <v>42</v>
      </c>
      <c r="H1735">
        <v>0</v>
      </c>
      <c r="I1735" t="s">
        <v>42</v>
      </c>
      <c r="J1735" s="13">
        <v>22585</v>
      </c>
      <c r="K1735" s="13">
        <v>22806</v>
      </c>
      <c r="L1735" s="14">
        <v>45391</v>
      </c>
      <c r="M1735" s="13">
        <v>14860</v>
      </c>
    </row>
    <row r="1736" spans="1:13" hidden="1">
      <c r="A1736">
        <v>6312</v>
      </c>
      <c r="B1736">
        <v>62</v>
      </c>
      <c r="C1736" t="s">
        <v>1742</v>
      </c>
      <c r="D1736">
        <v>6203</v>
      </c>
      <c r="E1736" t="s">
        <v>1745</v>
      </c>
      <c r="F1736">
        <v>0</v>
      </c>
      <c r="G1736" t="s">
        <v>42</v>
      </c>
      <c r="H1736">
        <v>0</v>
      </c>
      <c r="I1736" t="s">
        <v>42</v>
      </c>
      <c r="J1736" s="13">
        <v>20282</v>
      </c>
      <c r="K1736" s="13">
        <v>19537</v>
      </c>
      <c r="L1736" s="14">
        <v>39819</v>
      </c>
      <c r="M1736" s="13">
        <v>14910</v>
      </c>
    </row>
    <row r="1737" spans="1:13" hidden="1">
      <c r="A1737">
        <v>6312</v>
      </c>
      <c r="B1737">
        <v>62</v>
      </c>
      <c r="C1737" t="s">
        <v>1742</v>
      </c>
      <c r="D1737">
        <v>6204</v>
      </c>
      <c r="E1737" t="s">
        <v>1746</v>
      </c>
      <c r="F1737">
        <v>0</v>
      </c>
      <c r="G1737" t="s">
        <v>42</v>
      </c>
      <c r="H1737">
        <v>0</v>
      </c>
      <c r="I1737" t="s">
        <v>42</v>
      </c>
      <c r="J1737" s="13">
        <v>34325</v>
      </c>
      <c r="K1737" s="13">
        <v>34787</v>
      </c>
      <c r="L1737" s="14">
        <v>69112</v>
      </c>
      <c r="M1737" s="13">
        <v>25743</v>
      </c>
    </row>
    <row r="1738" spans="1:13" hidden="1">
      <c r="A1738">
        <v>6312</v>
      </c>
      <c r="B1738">
        <v>62</v>
      </c>
      <c r="C1738" t="s">
        <v>1742</v>
      </c>
      <c r="D1738">
        <v>6205</v>
      </c>
      <c r="E1738" t="s">
        <v>1747</v>
      </c>
      <c r="F1738">
        <v>0</v>
      </c>
      <c r="G1738" t="s">
        <v>42</v>
      </c>
      <c r="H1738">
        <v>0</v>
      </c>
      <c r="I1738" t="s">
        <v>42</v>
      </c>
      <c r="J1738" s="13">
        <v>27560</v>
      </c>
      <c r="K1738" s="13">
        <v>28633</v>
      </c>
      <c r="L1738" s="14">
        <v>56193</v>
      </c>
      <c r="M1738" s="13">
        <v>23406</v>
      </c>
    </row>
    <row r="1739" spans="1:13" hidden="1">
      <c r="A1739">
        <v>6312</v>
      </c>
      <c r="B1739">
        <v>62</v>
      </c>
      <c r="C1739" t="s">
        <v>1742</v>
      </c>
      <c r="D1739">
        <v>6206</v>
      </c>
      <c r="E1739" t="s">
        <v>1748</v>
      </c>
      <c r="F1739">
        <v>0</v>
      </c>
      <c r="G1739" t="s">
        <v>42</v>
      </c>
      <c r="H1739">
        <v>0</v>
      </c>
      <c r="I1739" t="s">
        <v>42</v>
      </c>
      <c r="J1739" s="13">
        <v>24381</v>
      </c>
      <c r="K1739" s="13">
        <v>24351</v>
      </c>
      <c r="L1739" s="14">
        <v>48732</v>
      </c>
      <c r="M1739" s="13">
        <v>16207</v>
      </c>
    </row>
    <row r="1740" spans="1:13" hidden="1">
      <c r="A1740">
        <v>6312</v>
      </c>
      <c r="B1740">
        <v>62</v>
      </c>
      <c r="C1740" t="s">
        <v>1742</v>
      </c>
      <c r="D1740">
        <v>6207</v>
      </c>
      <c r="E1740" t="s">
        <v>1749</v>
      </c>
      <c r="F1740">
        <v>0</v>
      </c>
      <c r="G1740" t="s">
        <v>42</v>
      </c>
      <c r="H1740">
        <v>0</v>
      </c>
      <c r="I1740" t="s">
        <v>42</v>
      </c>
      <c r="J1740" s="13">
        <v>16366</v>
      </c>
      <c r="K1740" s="13">
        <v>16435</v>
      </c>
      <c r="L1740" s="14">
        <v>32801</v>
      </c>
      <c r="M1740" s="13">
        <v>11122</v>
      </c>
    </row>
    <row r="1741" spans="1:13" hidden="1">
      <c r="A1741">
        <v>6312</v>
      </c>
      <c r="B1741">
        <v>62</v>
      </c>
      <c r="C1741" t="s">
        <v>1742</v>
      </c>
      <c r="D1741">
        <v>6208</v>
      </c>
      <c r="E1741" t="s">
        <v>1750</v>
      </c>
      <c r="F1741">
        <v>0</v>
      </c>
      <c r="G1741" t="s">
        <v>42</v>
      </c>
      <c r="H1741">
        <v>0</v>
      </c>
      <c r="I1741" t="s">
        <v>42</v>
      </c>
      <c r="J1741" s="13">
        <v>6997</v>
      </c>
      <c r="K1741" s="13">
        <v>6954</v>
      </c>
      <c r="L1741" s="14">
        <v>13951</v>
      </c>
      <c r="M1741" s="13">
        <v>4160</v>
      </c>
    </row>
    <row r="1742" spans="1:13" hidden="1">
      <c r="A1742">
        <v>6312</v>
      </c>
      <c r="B1742">
        <v>62</v>
      </c>
      <c r="C1742" t="s">
        <v>1742</v>
      </c>
      <c r="D1742">
        <v>6209</v>
      </c>
      <c r="E1742" t="s">
        <v>1751</v>
      </c>
      <c r="F1742">
        <v>0</v>
      </c>
      <c r="G1742" t="s">
        <v>42</v>
      </c>
      <c r="H1742">
        <v>0</v>
      </c>
      <c r="I1742" t="s">
        <v>42</v>
      </c>
      <c r="J1742" s="13">
        <v>15181</v>
      </c>
      <c r="K1742" s="13">
        <v>15223</v>
      </c>
      <c r="L1742" s="14">
        <v>30404</v>
      </c>
      <c r="M1742" s="13">
        <v>11049</v>
      </c>
    </row>
    <row r="1743" spans="1:13" hidden="1">
      <c r="A1743">
        <v>6312</v>
      </c>
      <c r="B1743">
        <v>62</v>
      </c>
      <c r="C1743" t="s">
        <v>1742</v>
      </c>
      <c r="D1743">
        <v>6210</v>
      </c>
      <c r="E1743" t="s">
        <v>1752</v>
      </c>
      <c r="F1743">
        <v>0</v>
      </c>
      <c r="G1743" t="s">
        <v>42</v>
      </c>
      <c r="H1743">
        <v>0</v>
      </c>
      <c r="I1743" t="s">
        <v>42</v>
      </c>
      <c r="J1743" s="13">
        <v>9133</v>
      </c>
      <c r="K1743" s="13">
        <v>9188</v>
      </c>
      <c r="L1743" s="14">
        <v>18321</v>
      </c>
      <c r="M1743" s="13">
        <v>7245</v>
      </c>
    </row>
    <row r="1744" spans="1:13" hidden="1">
      <c r="A1744">
        <v>6312</v>
      </c>
      <c r="B1744">
        <v>62</v>
      </c>
      <c r="C1744" t="s">
        <v>1742</v>
      </c>
      <c r="D1744">
        <v>6211</v>
      </c>
      <c r="E1744" t="s">
        <v>1753</v>
      </c>
      <c r="F1744">
        <v>0</v>
      </c>
      <c r="G1744" t="s">
        <v>42</v>
      </c>
      <c r="H1744">
        <v>0</v>
      </c>
      <c r="I1744" t="s">
        <v>42</v>
      </c>
      <c r="J1744" s="13">
        <v>14126</v>
      </c>
      <c r="K1744" s="13">
        <v>14101</v>
      </c>
      <c r="L1744" s="14">
        <v>28227</v>
      </c>
      <c r="M1744" s="13">
        <v>10629</v>
      </c>
    </row>
    <row r="1745" spans="1:13" hidden="1">
      <c r="A1745">
        <v>6312</v>
      </c>
      <c r="B1745">
        <v>62</v>
      </c>
      <c r="C1745" t="s">
        <v>1742</v>
      </c>
      <c r="D1745">
        <v>6278</v>
      </c>
      <c r="E1745" t="s">
        <v>1754</v>
      </c>
      <c r="F1745">
        <v>0</v>
      </c>
      <c r="G1745" t="s">
        <v>42</v>
      </c>
      <c r="H1745">
        <v>0</v>
      </c>
      <c r="I1745" t="s">
        <v>42</v>
      </c>
      <c r="J1745" s="13">
        <v>8851</v>
      </c>
      <c r="K1745" s="13">
        <v>8820</v>
      </c>
      <c r="L1745" s="14">
        <v>17671</v>
      </c>
      <c r="M1745" s="13">
        <v>6763</v>
      </c>
    </row>
    <row r="1746" spans="1:13" hidden="1">
      <c r="A1746">
        <v>6312</v>
      </c>
      <c r="B1746">
        <v>62</v>
      </c>
      <c r="C1746" t="s">
        <v>1742</v>
      </c>
      <c r="D1746">
        <v>6279</v>
      </c>
      <c r="E1746" t="s">
        <v>1755</v>
      </c>
      <c r="F1746">
        <v>0</v>
      </c>
      <c r="G1746" t="s">
        <v>42</v>
      </c>
      <c r="H1746">
        <v>0</v>
      </c>
      <c r="I1746" t="s">
        <v>42</v>
      </c>
      <c r="J1746" s="13">
        <v>3528</v>
      </c>
      <c r="K1746" s="13">
        <v>3502</v>
      </c>
      <c r="L1746" s="14">
        <v>7030</v>
      </c>
      <c r="M1746" s="13">
        <v>2844</v>
      </c>
    </row>
    <row r="1747" spans="1:13" hidden="1">
      <c r="A1747">
        <v>6312</v>
      </c>
      <c r="B1747">
        <v>62</v>
      </c>
      <c r="C1747" t="s">
        <v>1742</v>
      </c>
      <c r="D1747">
        <v>6280</v>
      </c>
      <c r="E1747" t="s">
        <v>1756</v>
      </c>
      <c r="F1747">
        <v>0</v>
      </c>
      <c r="G1747" t="s">
        <v>42</v>
      </c>
      <c r="H1747">
        <v>0</v>
      </c>
      <c r="I1747" t="s">
        <v>42</v>
      </c>
      <c r="J1747" s="13">
        <v>3573</v>
      </c>
      <c r="K1747" s="13">
        <v>3701</v>
      </c>
      <c r="L1747" s="14">
        <v>7274</v>
      </c>
      <c r="M1747" s="13">
        <v>3545</v>
      </c>
    </row>
    <row r="1748" spans="1:13" hidden="1">
      <c r="A1748">
        <v>6312</v>
      </c>
      <c r="B1748">
        <v>62</v>
      </c>
      <c r="C1748" t="s">
        <v>1742</v>
      </c>
      <c r="D1748">
        <v>6281</v>
      </c>
      <c r="E1748" t="s">
        <v>1757</v>
      </c>
      <c r="F1748">
        <v>0</v>
      </c>
      <c r="G1748" t="s">
        <v>42</v>
      </c>
      <c r="H1748">
        <v>0</v>
      </c>
      <c r="I1748" t="s">
        <v>42</v>
      </c>
      <c r="J1748" s="13">
        <v>2884</v>
      </c>
      <c r="K1748" s="13">
        <v>3045</v>
      </c>
      <c r="L1748" s="14">
        <v>5929</v>
      </c>
      <c r="M1748" s="13">
        <v>2229</v>
      </c>
    </row>
    <row r="1749" spans="1:13" hidden="1">
      <c r="A1749">
        <v>6312</v>
      </c>
      <c r="B1749">
        <v>62</v>
      </c>
      <c r="C1749" t="s">
        <v>1742</v>
      </c>
      <c r="D1749">
        <v>6282</v>
      </c>
      <c r="E1749" t="s">
        <v>1758</v>
      </c>
      <c r="F1749">
        <v>0</v>
      </c>
      <c r="G1749" t="s">
        <v>42</v>
      </c>
      <c r="H1749">
        <v>0</v>
      </c>
      <c r="I1749" t="s">
        <v>42</v>
      </c>
      <c r="J1749" s="13">
        <v>4511</v>
      </c>
      <c r="K1749" s="13">
        <v>4693</v>
      </c>
      <c r="L1749" s="14">
        <v>9204</v>
      </c>
      <c r="M1749" s="13">
        <v>3613</v>
      </c>
    </row>
    <row r="1750" spans="1:13" hidden="1">
      <c r="A1750">
        <v>6312</v>
      </c>
      <c r="B1750">
        <v>62</v>
      </c>
      <c r="C1750" t="s">
        <v>1742</v>
      </c>
      <c r="D1750">
        <v>6283</v>
      </c>
      <c r="E1750" t="s">
        <v>1759</v>
      </c>
      <c r="F1750">
        <v>0</v>
      </c>
      <c r="G1750" t="s">
        <v>42</v>
      </c>
      <c r="H1750">
        <v>0</v>
      </c>
      <c r="I1750" t="s">
        <v>42</v>
      </c>
      <c r="J1750" s="13">
        <v>2705</v>
      </c>
      <c r="K1750" s="13">
        <v>2784</v>
      </c>
      <c r="L1750" s="14">
        <v>5489</v>
      </c>
      <c r="M1750" s="13">
        <v>2112</v>
      </c>
    </row>
    <row r="1751" spans="1:13" hidden="1">
      <c r="A1751">
        <v>6312</v>
      </c>
      <c r="B1751">
        <v>62</v>
      </c>
      <c r="C1751" t="s">
        <v>1742</v>
      </c>
      <c r="D1751">
        <v>6284</v>
      </c>
      <c r="E1751" t="s">
        <v>1760</v>
      </c>
      <c r="F1751">
        <v>0</v>
      </c>
      <c r="G1751" t="s">
        <v>42</v>
      </c>
      <c r="H1751">
        <v>0</v>
      </c>
      <c r="I1751" t="s">
        <v>42</v>
      </c>
      <c r="J1751" s="13">
        <v>4310</v>
      </c>
      <c r="K1751" s="13">
        <v>4490</v>
      </c>
      <c r="L1751" s="14">
        <v>8800</v>
      </c>
      <c r="M1751" s="13">
        <v>3233</v>
      </c>
    </row>
    <row r="1752" spans="1:13" hidden="1">
      <c r="A1752">
        <v>6312</v>
      </c>
      <c r="B1752">
        <v>62</v>
      </c>
      <c r="C1752" t="s">
        <v>1742</v>
      </c>
      <c r="D1752">
        <v>6285</v>
      </c>
      <c r="E1752" t="s">
        <v>1761</v>
      </c>
      <c r="F1752">
        <v>0</v>
      </c>
      <c r="G1752" t="s">
        <v>42</v>
      </c>
      <c r="H1752">
        <v>0</v>
      </c>
      <c r="I1752" t="s">
        <v>42</v>
      </c>
      <c r="J1752" s="13">
        <v>9753</v>
      </c>
      <c r="K1752" s="13">
        <v>10289</v>
      </c>
      <c r="L1752" s="14">
        <v>20042</v>
      </c>
      <c r="M1752" s="13">
        <v>8332</v>
      </c>
    </row>
    <row r="1753" spans="1:13" hidden="1">
      <c r="A1753">
        <v>6312</v>
      </c>
      <c r="B1753">
        <v>62</v>
      </c>
      <c r="C1753" t="s">
        <v>1742</v>
      </c>
      <c r="D1753">
        <v>6286</v>
      </c>
      <c r="E1753" t="s">
        <v>1762</v>
      </c>
      <c r="F1753">
        <v>0</v>
      </c>
      <c r="G1753" t="s">
        <v>42</v>
      </c>
      <c r="H1753">
        <v>0</v>
      </c>
      <c r="I1753" t="s">
        <v>42</v>
      </c>
      <c r="J1753" s="13">
        <v>11130</v>
      </c>
      <c r="K1753" s="13">
        <v>11509</v>
      </c>
      <c r="L1753" s="14">
        <v>22639</v>
      </c>
      <c r="M1753" s="13">
        <v>8484</v>
      </c>
    </row>
    <row r="1754" spans="1:13" hidden="1">
      <c r="A1754">
        <v>6312</v>
      </c>
      <c r="B1754">
        <v>62</v>
      </c>
      <c r="C1754" t="s">
        <v>1742</v>
      </c>
      <c r="D1754">
        <v>6287</v>
      </c>
      <c r="E1754" t="s">
        <v>1763</v>
      </c>
      <c r="F1754">
        <v>0</v>
      </c>
      <c r="G1754" t="s">
        <v>42</v>
      </c>
      <c r="H1754">
        <v>0</v>
      </c>
      <c r="I1754" t="s">
        <v>42</v>
      </c>
      <c r="J1754" s="13">
        <v>2868</v>
      </c>
      <c r="K1754" s="13">
        <v>2865</v>
      </c>
      <c r="L1754" s="14">
        <v>5733</v>
      </c>
      <c r="M1754" s="13">
        <v>1770</v>
      </c>
    </row>
    <row r="1755" spans="1:13" hidden="1">
      <c r="A1755">
        <v>6312</v>
      </c>
      <c r="B1755">
        <v>62</v>
      </c>
      <c r="C1755" t="s">
        <v>1742</v>
      </c>
      <c r="D1755">
        <v>6288</v>
      </c>
      <c r="E1755" t="s">
        <v>1764</v>
      </c>
      <c r="F1755">
        <v>0</v>
      </c>
      <c r="G1755" t="s">
        <v>42</v>
      </c>
      <c r="H1755">
        <v>0</v>
      </c>
      <c r="I1755" t="s">
        <v>42</v>
      </c>
      <c r="J1755" s="13">
        <v>2118</v>
      </c>
      <c r="K1755" s="13">
        <v>2166</v>
      </c>
      <c r="L1755" s="14">
        <v>4284</v>
      </c>
      <c r="M1755" s="13">
        <v>2492</v>
      </c>
    </row>
    <row r="1756" spans="1:13" hidden="1">
      <c r="A1756">
        <v>6312</v>
      </c>
      <c r="B1756">
        <v>62</v>
      </c>
      <c r="C1756" t="s">
        <v>1742</v>
      </c>
      <c r="D1756">
        <v>6289</v>
      </c>
      <c r="E1756" t="s">
        <v>1765</v>
      </c>
      <c r="F1756">
        <v>0</v>
      </c>
      <c r="G1756" t="s">
        <v>42</v>
      </c>
      <c r="H1756">
        <v>0</v>
      </c>
      <c r="I1756" t="s">
        <v>42</v>
      </c>
      <c r="J1756" s="13">
        <v>4187</v>
      </c>
      <c r="K1756" s="13">
        <v>4559</v>
      </c>
      <c r="L1756" s="14">
        <v>8746</v>
      </c>
      <c r="M1756" s="13">
        <v>3667</v>
      </c>
    </row>
    <row r="1757" spans="1:13" hidden="1">
      <c r="A1757">
        <v>6312</v>
      </c>
      <c r="B1757">
        <v>62</v>
      </c>
      <c r="C1757" t="s">
        <v>1742</v>
      </c>
      <c r="D1757">
        <v>6290</v>
      </c>
      <c r="E1757" t="s">
        <v>1766</v>
      </c>
      <c r="F1757">
        <v>0</v>
      </c>
      <c r="G1757" t="s">
        <v>42</v>
      </c>
      <c r="H1757">
        <v>0</v>
      </c>
      <c r="I1757" t="s">
        <v>42</v>
      </c>
      <c r="J1757" s="13">
        <v>1745</v>
      </c>
      <c r="K1757" s="13">
        <v>1860</v>
      </c>
      <c r="L1757" s="14">
        <v>3605</v>
      </c>
      <c r="M1757" s="13">
        <v>2024</v>
      </c>
    </row>
    <row r="1758" spans="1:13" hidden="1">
      <c r="A1758">
        <v>6312</v>
      </c>
      <c r="B1758">
        <v>62</v>
      </c>
      <c r="C1758" t="s">
        <v>1742</v>
      </c>
      <c r="D1758">
        <v>6291</v>
      </c>
      <c r="E1758" t="s">
        <v>1767</v>
      </c>
      <c r="F1758">
        <v>0</v>
      </c>
      <c r="G1758" t="s">
        <v>42</v>
      </c>
      <c r="H1758">
        <v>0</v>
      </c>
      <c r="I1758" t="s">
        <v>42</v>
      </c>
      <c r="J1758">
        <v>754</v>
      </c>
      <c r="K1758">
        <v>767</v>
      </c>
      <c r="L1758" s="14">
        <v>1521</v>
      </c>
      <c r="M1758">
        <v>625</v>
      </c>
    </row>
    <row r="1759" spans="1:13" hidden="1">
      <c r="A1759">
        <v>6312</v>
      </c>
      <c r="B1759">
        <v>62</v>
      </c>
      <c r="C1759" t="s">
        <v>1742</v>
      </c>
      <c r="D1759">
        <v>6292</v>
      </c>
      <c r="E1759" t="s">
        <v>1768</v>
      </c>
      <c r="F1759">
        <v>0</v>
      </c>
      <c r="G1759" t="s">
        <v>42</v>
      </c>
      <c r="H1759">
        <v>0</v>
      </c>
      <c r="I1759" t="s">
        <v>42</v>
      </c>
      <c r="J1759">
        <v>953</v>
      </c>
      <c r="K1759" s="13">
        <v>1027</v>
      </c>
      <c r="L1759" s="14">
        <v>1980</v>
      </c>
      <c r="M1759" s="13">
        <v>1019</v>
      </c>
    </row>
    <row r="1760" spans="1:13" hidden="1">
      <c r="A1760">
        <v>6312</v>
      </c>
      <c r="B1760">
        <v>62</v>
      </c>
      <c r="C1760" t="s">
        <v>1742</v>
      </c>
      <c r="D1760">
        <v>6293</v>
      </c>
      <c r="E1760" t="s">
        <v>1769</v>
      </c>
      <c r="F1760">
        <v>0</v>
      </c>
      <c r="G1760" t="s">
        <v>42</v>
      </c>
      <c r="H1760">
        <v>0</v>
      </c>
      <c r="I1760" t="s">
        <v>42</v>
      </c>
      <c r="J1760" s="13">
        <v>3905</v>
      </c>
      <c r="K1760" s="13">
        <v>4291</v>
      </c>
      <c r="L1760" s="14">
        <v>8196</v>
      </c>
      <c r="M1760" s="13">
        <v>4406</v>
      </c>
    </row>
    <row r="1761" spans="1:13" hidden="1">
      <c r="A1761">
        <v>6312</v>
      </c>
      <c r="B1761">
        <v>62</v>
      </c>
      <c r="C1761" t="s">
        <v>1742</v>
      </c>
      <c r="D1761">
        <v>6294</v>
      </c>
      <c r="E1761" t="s">
        <v>1770</v>
      </c>
      <c r="F1761">
        <v>0</v>
      </c>
      <c r="G1761" t="s">
        <v>42</v>
      </c>
      <c r="H1761">
        <v>0</v>
      </c>
      <c r="I1761" t="s">
        <v>42</v>
      </c>
      <c r="J1761" s="13">
        <v>3924</v>
      </c>
      <c r="K1761" s="13">
        <v>4186</v>
      </c>
      <c r="L1761" s="14">
        <v>8110</v>
      </c>
      <c r="M1761" s="13">
        <v>3403</v>
      </c>
    </row>
    <row r="1762" spans="1:13" hidden="1">
      <c r="A1762">
        <v>6312</v>
      </c>
      <c r="B1762">
        <v>62</v>
      </c>
      <c r="C1762" t="s">
        <v>1742</v>
      </c>
      <c r="D1762">
        <v>6295</v>
      </c>
      <c r="E1762" t="s">
        <v>1771</v>
      </c>
      <c r="F1762">
        <v>0</v>
      </c>
      <c r="G1762" t="s">
        <v>42</v>
      </c>
      <c r="H1762">
        <v>0</v>
      </c>
      <c r="I1762" t="s">
        <v>42</v>
      </c>
      <c r="J1762" s="13">
        <v>2393</v>
      </c>
      <c r="K1762" s="13">
        <v>2601</v>
      </c>
      <c r="L1762" s="14">
        <v>4994</v>
      </c>
      <c r="M1762" s="13">
        <v>2458</v>
      </c>
    </row>
    <row r="1763" spans="1:13" hidden="1">
      <c r="A1763">
        <v>6312</v>
      </c>
      <c r="B1763">
        <v>62</v>
      </c>
      <c r="C1763" t="s">
        <v>1742</v>
      </c>
      <c r="D1763">
        <v>6296</v>
      </c>
      <c r="E1763" t="s">
        <v>1772</v>
      </c>
      <c r="F1763">
        <v>0</v>
      </c>
      <c r="G1763" t="s">
        <v>42</v>
      </c>
      <c r="H1763">
        <v>0</v>
      </c>
      <c r="I1763" t="s">
        <v>42</v>
      </c>
      <c r="J1763" s="13">
        <v>1567</v>
      </c>
      <c r="K1763" s="13">
        <v>1706</v>
      </c>
      <c r="L1763" s="14">
        <v>3273</v>
      </c>
      <c r="M1763" s="13">
        <v>1324</v>
      </c>
    </row>
    <row r="1764" spans="1:13" hidden="1">
      <c r="A1764">
        <v>6312</v>
      </c>
      <c r="B1764">
        <v>62</v>
      </c>
      <c r="C1764" t="s">
        <v>1742</v>
      </c>
      <c r="D1764">
        <v>6297</v>
      </c>
      <c r="E1764" t="s">
        <v>1773</v>
      </c>
      <c r="F1764">
        <v>0</v>
      </c>
      <c r="G1764" t="s">
        <v>42</v>
      </c>
      <c r="H1764">
        <v>0</v>
      </c>
      <c r="I1764" t="s">
        <v>42</v>
      </c>
      <c r="J1764" s="13">
        <v>3237</v>
      </c>
      <c r="K1764" s="13">
        <v>3653</v>
      </c>
      <c r="L1764" s="14">
        <v>6890</v>
      </c>
      <c r="M1764" s="13">
        <v>3454</v>
      </c>
    </row>
    <row r="1765" spans="1:13" hidden="1">
      <c r="A1765">
        <v>6312</v>
      </c>
      <c r="B1765">
        <v>62</v>
      </c>
      <c r="C1765" t="s">
        <v>1742</v>
      </c>
      <c r="D1765">
        <v>6298</v>
      </c>
      <c r="E1765" t="s">
        <v>1774</v>
      </c>
      <c r="F1765">
        <v>0</v>
      </c>
      <c r="G1765" t="s">
        <v>42</v>
      </c>
      <c r="H1765">
        <v>0</v>
      </c>
      <c r="I1765" t="s">
        <v>42</v>
      </c>
      <c r="J1765" s="13">
        <v>2847</v>
      </c>
      <c r="K1765" s="13">
        <v>3011</v>
      </c>
      <c r="L1765" s="14">
        <v>5858</v>
      </c>
      <c r="M1765" s="13">
        <v>2428</v>
      </c>
    </row>
    <row r="1766" spans="1:13" hidden="1">
      <c r="A1766">
        <v>6312</v>
      </c>
      <c r="B1766">
        <v>62</v>
      </c>
      <c r="C1766" t="s">
        <v>1742</v>
      </c>
      <c r="D1766">
        <v>6299</v>
      </c>
      <c r="E1766" t="s">
        <v>1775</v>
      </c>
      <c r="F1766">
        <v>0</v>
      </c>
      <c r="G1766" t="s">
        <v>42</v>
      </c>
      <c r="H1766">
        <v>0</v>
      </c>
      <c r="I1766" t="s">
        <v>42</v>
      </c>
      <c r="J1766" s="13">
        <v>13295</v>
      </c>
      <c r="K1766" s="13">
        <v>15083</v>
      </c>
      <c r="L1766" s="14">
        <v>28378</v>
      </c>
      <c r="M1766" s="13">
        <v>16231</v>
      </c>
    </row>
    <row r="1767" spans="1:13" hidden="1">
      <c r="A1767">
        <v>6312</v>
      </c>
      <c r="B1767">
        <v>63</v>
      </c>
      <c r="C1767" t="s">
        <v>1776</v>
      </c>
      <c r="D1767">
        <v>0</v>
      </c>
      <c r="E1767" t="s">
        <v>42</v>
      </c>
      <c r="F1767">
        <v>0</v>
      </c>
      <c r="G1767" t="s">
        <v>42</v>
      </c>
      <c r="H1767">
        <v>0</v>
      </c>
      <c r="I1767" t="s">
        <v>42</v>
      </c>
      <c r="J1767" s="13">
        <v>338951</v>
      </c>
      <c r="K1767" s="13">
        <v>331314</v>
      </c>
      <c r="L1767" s="14">
        <v>670265</v>
      </c>
      <c r="M1767" s="13">
        <v>224890</v>
      </c>
    </row>
    <row r="1768" spans="1:13" hidden="1">
      <c r="A1768">
        <v>6312</v>
      </c>
      <c r="B1768">
        <v>63</v>
      </c>
      <c r="C1768" t="s">
        <v>1776</v>
      </c>
      <c r="D1768">
        <v>6301</v>
      </c>
      <c r="E1768" t="s">
        <v>1777</v>
      </c>
      <c r="F1768">
        <v>0</v>
      </c>
      <c r="G1768" t="s">
        <v>42</v>
      </c>
      <c r="H1768">
        <v>0</v>
      </c>
      <c r="I1768" t="s">
        <v>42</v>
      </c>
      <c r="J1768" s="13">
        <v>37105</v>
      </c>
      <c r="K1768" s="13">
        <v>37423</v>
      </c>
      <c r="L1768" s="14">
        <v>74528</v>
      </c>
      <c r="M1768" s="13">
        <v>29220</v>
      </c>
    </row>
    <row r="1769" spans="1:13" hidden="1">
      <c r="A1769">
        <v>6312</v>
      </c>
      <c r="B1769">
        <v>63</v>
      </c>
      <c r="C1769" t="s">
        <v>1776</v>
      </c>
      <c r="D1769">
        <v>6302</v>
      </c>
      <c r="E1769" t="s">
        <v>1778</v>
      </c>
      <c r="F1769">
        <v>0</v>
      </c>
      <c r="G1769" t="s">
        <v>42</v>
      </c>
      <c r="H1769">
        <v>0</v>
      </c>
      <c r="I1769" t="s">
        <v>42</v>
      </c>
      <c r="J1769" s="13">
        <v>15569</v>
      </c>
      <c r="K1769" s="13">
        <v>15818</v>
      </c>
      <c r="L1769" s="14">
        <v>31387</v>
      </c>
      <c r="M1769" s="13">
        <v>10829</v>
      </c>
    </row>
    <row r="1770" spans="1:13" hidden="1">
      <c r="A1770">
        <v>6312</v>
      </c>
      <c r="B1770">
        <v>63</v>
      </c>
      <c r="C1770" t="s">
        <v>1776</v>
      </c>
      <c r="D1770">
        <v>6303</v>
      </c>
      <c r="E1770" t="s">
        <v>1779</v>
      </c>
      <c r="F1770">
        <v>0</v>
      </c>
      <c r="G1770" t="s">
        <v>42</v>
      </c>
      <c r="H1770">
        <v>0</v>
      </c>
      <c r="I1770" t="s">
        <v>42</v>
      </c>
      <c r="J1770" s="13">
        <v>12683</v>
      </c>
      <c r="K1770" s="13">
        <v>13035</v>
      </c>
      <c r="L1770" s="14">
        <v>25718</v>
      </c>
      <c r="M1770" s="13">
        <v>9447</v>
      </c>
    </row>
    <row r="1771" spans="1:13" hidden="1">
      <c r="A1771">
        <v>6312</v>
      </c>
      <c r="B1771">
        <v>63</v>
      </c>
      <c r="C1771" t="s">
        <v>1776</v>
      </c>
      <c r="D1771">
        <v>6304</v>
      </c>
      <c r="E1771" t="s">
        <v>1780</v>
      </c>
      <c r="F1771">
        <v>0</v>
      </c>
      <c r="G1771" t="s">
        <v>42</v>
      </c>
      <c r="H1771">
        <v>0</v>
      </c>
      <c r="I1771" t="s">
        <v>42</v>
      </c>
      <c r="J1771" s="13">
        <v>25530</v>
      </c>
      <c r="K1771" s="13">
        <v>24213</v>
      </c>
      <c r="L1771" s="14">
        <v>49743</v>
      </c>
      <c r="M1771" s="13">
        <v>16697</v>
      </c>
    </row>
    <row r="1772" spans="1:13" hidden="1">
      <c r="A1772">
        <v>6312</v>
      </c>
      <c r="B1772">
        <v>63</v>
      </c>
      <c r="C1772" t="s">
        <v>1776</v>
      </c>
      <c r="D1772">
        <v>6305</v>
      </c>
      <c r="E1772" t="s">
        <v>1781</v>
      </c>
      <c r="F1772">
        <v>0</v>
      </c>
      <c r="G1772" t="s">
        <v>42</v>
      </c>
      <c r="H1772">
        <v>0</v>
      </c>
      <c r="I1772" t="s">
        <v>42</v>
      </c>
      <c r="J1772" s="13">
        <v>46635</v>
      </c>
      <c r="K1772" s="13">
        <v>44035</v>
      </c>
      <c r="L1772" s="14">
        <v>90670</v>
      </c>
      <c r="M1772" s="13">
        <v>23858</v>
      </c>
    </row>
    <row r="1773" spans="1:13" hidden="1">
      <c r="A1773">
        <v>6312</v>
      </c>
      <c r="B1773">
        <v>63</v>
      </c>
      <c r="C1773" t="s">
        <v>1776</v>
      </c>
      <c r="D1773">
        <v>6306</v>
      </c>
      <c r="E1773" t="s">
        <v>1782</v>
      </c>
      <c r="F1773">
        <v>0</v>
      </c>
      <c r="G1773" t="s">
        <v>42</v>
      </c>
      <c r="H1773">
        <v>0</v>
      </c>
      <c r="I1773" t="s">
        <v>42</v>
      </c>
      <c r="J1773" s="13">
        <v>48761</v>
      </c>
      <c r="K1773" s="13">
        <v>47783</v>
      </c>
      <c r="L1773" s="14">
        <v>96544</v>
      </c>
      <c r="M1773" s="13">
        <v>36020</v>
      </c>
    </row>
    <row r="1774" spans="1:13" hidden="1">
      <c r="A1774">
        <v>6312</v>
      </c>
      <c r="B1774">
        <v>63</v>
      </c>
      <c r="C1774" t="s">
        <v>1776</v>
      </c>
      <c r="D1774">
        <v>6307</v>
      </c>
      <c r="E1774" t="s">
        <v>1783</v>
      </c>
      <c r="F1774">
        <v>0</v>
      </c>
      <c r="G1774" t="s">
        <v>42</v>
      </c>
      <c r="H1774">
        <v>0</v>
      </c>
      <c r="I1774" t="s">
        <v>42</v>
      </c>
      <c r="J1774" s="13">
        <v>42340</v>
      </c>
      <c r="K1774" s="13">
        <v>40717</v>
      </c>
      <c r="L1774" s="14">
        <v>83057</v>
      </c>
      <c r="M1774" s="13">
        <v>20064</v>
      </c>
    </row>
    <row r="1775" spans="1:13" hidden="1">
      <c r="A1775">
        <v>6312</v>
      </c>
      <c r="B1775">
        <v>63</v>
      </c>
      <c r="C1775" t="s">
        <v>1776</v>
      </c>
      <c r="D1775">
        <v>6308</v>
      </c>
      <c r="E1775" t="s">
        <v>1784</v>
      </c>
      <c r="F1775">
        <v>0</v>
      </c>
      <c r="G1775" t="s">
        <v>42</v>
      </c>
      <c r="H1775">
        <v>0</v>
      </c>
      <c r="I1775" t="s">
        <v>42</v>
      </c>
      <c r="J1775" s="13">
        <v>22558</v>
      </c>
      <c r="K1775" s="13">
        <v>20847</v>
      </c>
      <c r="L1775" s="14">
        <v>43405</v>
      </c>
      <c r="M1775" s="13">
        <v>11095</v>
      </c>
    </row>
    <row r="1776" spans="1:13" hidden="1">
      <c r="A1776">
        <v>6312</v>
      </c>
      <c r="B1776">
        <v>63</v>
      </c>
      <c r="C1776" t="s">
        <v>1776</v>
      </c>
      <c r="D1776">
        <v>6309</v>
      </c>
      <c r="E1776" t="s">
        <v>1785</v>
      </c>
      <c r="F1776">
        <v>0</v>
      </c>
      <c r="G1776" t="s">
        <v>42</v>
      </c>
      <c r="H1776">
        <v>0</v>
      </c>
      <c r="I1776" t="s">
        <v>42</v>
      </c>
      <c r="J1776" s="13">
        <v>15118</v>
      </c>
      <c r="K1776" s="13">
        <v>14994</v>
      </c>
      <c r="L1776" s="14">
        <v>30112</v>
      </c>
      <c r="M1776" s="13">
        <v>9102</v>
      </c>
    </row>
    <row r="1777" spans="1:13" hidden="1">
      <c r="A1777">
        <v>6312</v>
      </c>
      <c r="B1777">
        <v>63</v>
      </c>
      <c r="C1777" t="s">
        <v>1776</v>
      </c>
      <c r="D1777">
        <v>6386</v>
      </c>
      <c r="E1777" t="s">
        <v>1786</v>
      </c>
      <c r="F1777">
        <v>0</v>
      </c>
      <c r="G1777" t="s">
        <v>42</v>
      </c>
      <c r="H1777">
        <v>0</v>
      </c>
      <c r="I1777" t="s">
        <v>42</v>
      </c>
      <c r="J1777" s="13">
        <v>6530</v>
      </c>
      <c r="K1777" s="13">
        <v>5232</v>
      </c>
      <c r="L1777" s="14">
        <v>11762</v>
      </c>
      <c r="M1777" s="13">
        <v>6340</v>
      </c>
    </row>
    <row r="1778" spans="1:13" hidden="1">
      <c r="A1778">
        <v>6312</v>
      </c>
      <c r="B1778">
        <v>63</v>
      </c>
      <c r="C1778" t="s">
        <v>1776</v>
      </c>
      <c r="D1778">
        <v>6387</v>
      </c>
      <c r="E1778" t="s">
        <v>1787</v>
      </c>
      <c r="F1778">
        <v>0</v>
      </c>
      <c r="G1778" t="s">
        <v>42</v>
      </c>
      <c r="H1778">
        <v>0</v>
      </c>
      <c r="I1778" t="s">
        <v>42</v>
      </c>
      <c r="J1778" s="13">
        <v>2105</v>
      </c>
      <c r="K1778" s="13">
        <v>2133</v>
      </c>
      <c r="L1778" s="14">
        <v>4238</v>
      </c>
      <c r="M1778" s="13">
        <v>1933</v>
      </c>
    </row>
    <row r="1779" spans="1:13" hidden="1">
      <c r="A1779">
        <v>6312</v>
      </c>
      <c r="B1779">
        <v>63</v>
      </c>
      <c r="C1779" t="s">
        <v>1776</v>
      </c>
      <c r="D1779">
        <v>6388</v>
      </c>
      <c r="E1779" t="s">
        <v>1788</v>
      </c>
      <c r="F1779">
        <v>0</v>
      </c>
      <c r="G1779" t="s">
        <v>42</v>
      </c>
      <c r="H1779">
        <v>0</v>
      </c>
      <c r="I1779" t="s">
        <v>42</v>
      </c>
      <c r="J1779" s="13">
        <v>1912</v>
      </c>
      <c r="K1779" s="13">
        <v>1794</v>
      </c>
      <c r="L1779" s="14">
        <v>3706</v>
      </c>
      <c r="M1779">
        <v>898</v>
      </c>
    </row>
    <row r="1780" spans="1:13" hidden="1">
      <c r="A1780">
        <v>6312</v>
      </c>
      <c r="B1780">
        <v>63</v>
      </c>
      <c r="C1780" t="s">
        <v>1776</v>
      </c>
      <c r="D1780">
        <v>6389</v>
      </c>
      <c r="E1780" t="s">
        <v>1789</v>
      </c>
      <c r="F1780">
        <v>0</v>
      </c>
      <c r="G1780" t="s">
        <v>42</v>
      </c>
      <c r="H1780">
        <v>0</v>
      </c>
      <c r="I1780" t="s">
        <v>42</v>
      </c>
      <c r="J1780" s="13">
        <v>3275</v>
      </c>
      <c r="K1780" s="13">
        <v>3075</v>
      </c>
      <c r="L1780" s="14">
        <v>6350</v>
      </c>
      <c r="M1780" s="13">
        <v>2702</v>
      </c>
    </row>
    <row r="1781" spans="1:13" hidden="1">
      <c r="A1781">
        <v>6312</v>
      </c>
      <c r="B1781">
        <v>63</v>
      </c>
      <c r="C1781" t="s">
        <v>1776</v>
      </c>
      <c r="D1781">
        <v>6390</v>
      </c>
      <c r="E1781" t="s">
        <v>1790</v>
      </c>
      <c r="F1781">
        <v>0</v>
      </c>
      <c r="G1781" t="s">
        <v>42</v>
      </c>
      <c r="H1781">
        <v>0</v>
      </c>
      <c r="I1781" t="s">
        <v>42</v>
      </c>
      <c r="J1781" s="13">
        <v>3202</v>
      </c>
      <c r="K1781" s="13">
        <v>3302</v>
      </c>
      <c r="L1781" s="14">
        <v>6504</v>
      </c>
      <c r="M1781" s="13">
        <v>2861</v>
      </c>
    </row>
    <row r="1782" spans="1:13" hidden="1">
      <c r="A1782">
        <v>6312</v>
      </c>
      <c r="B1782">
        <v>63</v>
      </c>
      <c r="C1782" t="s">
        <v>1776</v>
      </c>
      <c r="D1782">
        <v>6391</v>
      </c>
      <c r="E1782" t="s">
        <v>1791</v>
      </c>
      <c r="F1782">
        <v>0</v>
      </c>
      <c r="G1782" t="s">
        <v>42</v>
      </c>
      <c r="H1782">
        <v>0</v>
      </c>
      <c r="I1782" t="s">
        <v>42</v>
      </c>
      <c r="J1782" s="13">
        <v>12655</v>
      </c>
      <c r="K1782" s="13">
        <v>11889</v>
      </c>
      <c r="L1782" s="14">
        <v>24544</v>
      </c>
      <c r="M1782" s="13">
        <v>4641</v>
      </c>
    </row>
    <row r="1783" spans="1:13" hidden="1">
      <c r="A1783">
        <v>6312</v>
      </c>
      <c r="B1783">
        <v>63</v>
      </c>
      <c r="C1783" t="s">
        <v>1776</v>
      </c>
      <c r="D1783">
        <v>6392</v>
      </c>
      <c r="E1783" t="s">
        <v>1792</v>
      </c>
      <c r="F1783">
        <v>0</v>
      </c>
      <c r="G1783" t="s">
        <v>42</v>
      </c>
      <c r="H1783">
        <v>0</v>
      </c>
      <c r="I1783" t="s">
        <v>42</v>
      </c>
      <c r="J1783" s="13">
        <v>1896</v>
      </c>
      <c r="K1783" s="13">
        <v>1936</v>
      </c>
      <c r="L1783" s="14">
        <v>3832</v>
      </c>
      <c r="M1783" s="13">
        <v>1377</v>
      </c>
    </row>
    <row r="1784" spans="1:13" hidden="1">
      <c r="A1784">
        <v>6312</v>
      </c>
      <c r="B1784">
        <v>63</v>
      </c>
      <c r="C1784" t="s">
        <v>1776</v>
      </c>
      <c r="D1784">
        <v>6393</v>
      </c>
      <c r="E1784" t="s">
        <v>1793</v>
      </c>
      <c r="F1784">
        <v>0</v>
      </c>
      <c r="G1784" t="s">
        <v>42</v>
      </c>
      <c r="H1784">
        <v>0</v>
      </c>
      <c r="I1784" t="s">
        <v>42</v>
      </c>
      <c r="J1784" s="13">
        <v>1991</v>
      </c>
      <c r="K1784" s="13">
        <v>2000</v>
      </c>
      <c r="L1784" s="14">
        <v>3991</v>
      </c>
      <c r="M1784" s="13">
        <v>1846</v>
      </c>
    </row>
    <row r="1785" spans="1:13" hidden="1">
      <c r="A1785">
        <v>6312</v>
      </c>
      <c r="B1785">
        <v>63</v>
      </c>
      <c r="C1785" t="s">
        <v>1776</v>
      </c>
      <c r="D1785">
        <v>6394</v>
      </c>
      <c r="E1785" t="s">
        <v>1794</v>
      </c>
      <c r="F1785">
        <v>0</v>
      </c>
      <c r="G1785" t="s">
        <v>42</v>
      </c>
      <c r="H1785">
        <v>0</v>
      </c>
      <c r="I1785" t="s">
        <v>42</v>
      </c>
      <c r="J1785" s="13">
        <v>2590</v>
      </c>
      <c r="K1785" s="13">
        <v>2721</v>
      </c>
      <c r="L1785" s="14">
        <v>5311</v>
      </c>
      <c r="M1785" s="13">
        <v>2153</v>
      </c>
    </row>
    <row r="1786" spans="1:13" hidden="1">
      <c r="A1786">
        <v>6312</v>
      </c>
      <c r="B1786">
        <v>63</v>
      </c>
      <c r="C1786" t="s">
        <v>1776</v>
      </c>
      <c r="D1786">
        <v>6395</v>
      </c>
      <c r="E1786" t="s">
        <v>1795</v>
      </c>
      <c r="F1786">
        <v>0</v>
      </c>
      <c r="G1786" t="s">
        <v>42</v>
      </c>
      <c r="H1786">
        <v>0</v>
      </c>
      <c r="I1786" t="s">
        <v>42</v>
      </c>
      <c r="J1786" s="13">
        <v>2182</v>
      </c>
      <c r="K1786" s="13">
        <v>2419</v>
      </c>
      <c r="L1786" s="14">
        <v>4601</v>
      </c>
      <c r="M1786" s="13">
        <v>2085</v>
      </c>
    </row>
    <row r="1787" spans="1:13" hidden="1">
      <c r="A1787">
        <v>6312</v>
      </c>
      <c r="B1787">
        <v>63</v>
      </c>
      <c r="C1787" t="s">
        <v>1776</v>
      </c>
      <c r="D1787">
        <v>6396</v>
      </c>
      <c r="E1787" t="s">
        <v>1796</v>
      </c>
      <c r="F1787">
        <v>0</v>
      </c>
      <c r="G1787" t="s">
        <v>42</v>
      </c>
      <c r="H1787">
        <v>0</v>
      </c>
      <c r="I1787" t="s">
        <v>42</v>
      </c>
      <c r="J1787" s="13">
        <v>3048</v>
      </c>
      <c r="K1787" s="13">
        <v>3520</v>
      </c>
      <c r="L1787" s="14">
        <v>6568</v>
      </c>
      <c r="M1787" s="13">
        <v>2700</v>
      </c>
    </row>
    <row r="1788" spans="1:13" hidden="1">
      <c r="A1788">
        <v>6312</v>
      </c>
      <c r="B1788">
        <v>63</v>
      </c>
      <c r="C1788" t="s">
        <v>1776</v>
      </c>
      <c r="D1788">
        <v>6397</v>
      </c>
      <c r="E1788" t="s">
        <v>1797</v>
      </c>
      <c r="F1788">
        <v>0</v>
      </c>
      <c r="G1788" t="s">
        <v>42</v>
      </c>
      <c r="H1788">
        <v>0</v>
      </c>
      <c r="I1788" t="s">
        <v>42</v>
      </c>
      <c r="J1788" s="13">
        <v>2989</v>
      </c>
      <c r="K1788" s="13">
        <v>3045</v>
      </c>
      <c r="L1788" s="14">
        <v>6034</v>
      </c>
      <c r="M1788" s="13">
        <v>2101</v>
      </c>
    </row>
    <row r="1789" spans="1:13" hidden="1">
      <c r="A1789">
        <v>6312</v>
      </c>
      <c r="B1789">
        <v>63</v>
      </c>
      <c r="C1789" t="s">
        <v>1776</v>
      </c>
      <c r="D1789">
        <v>6398</v>
      </c>
      <c r="E1789" t="s">
        <v>1798</v>
      </c>
      <c r="F1789">
        <v>0</v>
      </c>
      <c r="G1789" t="s">
        <v>42</v>
      </c>
      <c r="H1789">
        <v>0</v>
      </c>
      <c r="I1789" t="s">
        <v>42</v>
      </c>
      <c r="J1789" s="13">
        <v>20670</v>
      </c>
      <c r="K1789" s="13">
        <v>20911</v>
      </c>
      <c r="L1789" s="14">
        <v>41581</v>
      </c>
      <c r="M1789" s="13">
        <v>19482</v>
      </c>
    </row>
    <row r="1790" spans="1:13" hidden="1">
      <c r="A1790">
        <v>6312</v>
      </c>
      <c r="B1790">
        <v>63</v>
      </c>
      <c r="C1790" t="s">
        <v>1776</v>
      </c>
      <c r="D1790">
        <v>6399</v>
      </c>
      <c r="E1790" t="s">
        <v>1799</v>
      </c>
      <c r="F1790">
        <v>0</v>
      </c>
      <c r="G1790" t="s">
        <v>42</v>
      </c>
      <c r="H1790">
        <v>0</v>
      </c>
      <c r="I1790" t="s">
        <v>42</v>
      </c>
      <c r="J1790" s="13">
        <v>7607</v>
      </c>
      <c r="K1790" s="13">
        <v>8472</v>
      </c>
      <c r="L1790" s="14">
        <v>16079</v>
      </c>
      <c r="M1790" s="13">
        <v>7439</v>
      </c>
    </row>
    <row r="1791" spans="1:13" hidden="1">
      <c r="A1791">
        <v>6312</v>
      </c>
      <c r="B1791">
        <v>64</v>
      </c>
      <c r="C1791" t="s">
        <v>1800</v>
      </c>
      <c r="D1791">
        <v>0</v>
      </c>
      <c r="E1791" t="s">
        <v>42</v>
      </c>
      <c r="F1791">
        <v>0</v>
      </c>
      <c r="G1791" t="s">
        <v>42</v>
      </c>
      <c r="H1791">
        <v>0</v>
      </c>
      <c r="I1791" t="s">
        <v>42</v>
      </c>
      <c r="J1791" s="13">
        <v>284949</v>
      </c>
      <c r="K1791" s="13">
        <v>302934</v>
      </c>
      <c r="L1791" s="14">
        <v>587883</v>
      </c>
      <c r="M1791" s="13">
        <v>220160</v>
      </c>
    </row>
    <row r="1792" spans="1:13" hidden="1">
      <c r="A1792">
        <v>6312</v>
      </c>
      <c r="B1792">
        <v>64</v>
      </c>
      <c r="C1792" t="s">
        <v>1800</v>
      </c>
      <c r="D1792">
        <v>6401</v>
      </c>
      <c r="E1792" t="s">
        <v>1801</v>
      </c>
      <c r="F1792">
        <v>0</v>
      </c>
      <c r="G1792" t="s">
        <v>42</v>
      </c>
      <c r="H1792">
        <v>0</v>
      </c>
      <c r="I1792" t="s">
        <v>42</v>
      </c>
      <c r="J1792" s="13">
        <v>29430</v>
      </c>
      <c r="K1792" s="13">
        <v>31649</v>
      </c>
      <c r="L1792" s="14">
        <v>61079</v>
      </c>
      <c r="M1792" s="13">
        <v>22659</v>
      </c>
    </row>
    <row r="1793" spans="1:13" hidden="1">
      <c r="A1793">
        <v>6312</v>
      </c>
      <c r="B1793">
        <v>64</v>
      </c>
      <c r="C1793" t="s">
        <v>1800</v>
      </c>
      <c r="D1793">
        <v>6402</v>
      </c>
      <c r="E1793" t="s">
        <v>1802</v>
      </c>
      <c r="F1793">
        <v>0</v>
      </c>
      <c r="G1793" t="s">
        <v>42</v>
      </c>
      <c r="H1793">
        <v>0</v>
      </c>
      <c r="I1793" t="s">
        <v>42</v>
      </c>
      <c r="J1793" s="13">
        <v>22187</v>
      </c>
      <c r="K1793" s="13">
        <v>22131</v>
      </c>
      <c r="L1793" s="14">
        <v>44318</v>
      </c>
      <c r="M1793" s="13">
        <v>14312</v>
      </c>
    </row>
    <row r="1794" spans="1:13" hidden="1">
      <c r="A1794">
        <v>6312</v>
      </c>
      <c r="B1794">
        <v>64</v>
      </c>
      <c r="C1794" t="s">
        <v>1800</v>
      </c>
      <c r="D1794">
        <v>6403</v>
      </c>
      <c r="E1794" t="s">
        <v>1803</v>
      </c>
      <c r="F1794">
        <v>0</v>
      </c>
      <c r="G1794" t="s">
        <v>42</v>
      </c>
      <c r="H1794">
        <v>0</v>
      </c>
      <c r="I1794" t="s">
        <v>42</v>
      </c>
      <c r="J1794" s="13">
        <v>22789</v>
      </c>
      <c r="K1794" s="13">
        <v>23340</v>
      </c>
      <c r="L1794" s="14">
        <v>46129</v>
      </c>
      <c r="M1794" s="13">
        <v>14276</v>
      </c>
    </row>
    <row r="1795" spans="1:13" hidden="1">
      <c r="A1795">
        <v>6312</v>
      </c>
      <c r="B1795">
        <v>64</v>
      </c>
      <c r="C1795" t="s">
        <v>1800</v>
      </c>
      <c r="D1795">
        <v>6404</v>
      </c>
      <c r="E1795" t="s">
        <v>1804</v>
      </c>
      <c r="F1795">
        <v>0</v>
      </c>
      <c r="G1795" t="s">
        <v>42</v>
      </c>
      <c r="H1795">
        <v>0</v>
      </c>
      <c r="I1795" t="s">
        <v>42</v>
      </c>
      <c r="J1795" s="13">
        <v>29028</v>
      </c>
      <c r="K1795" s="13">
        <v>30465</v>
      </c>
      <c r="L1795" s="14">
        <v>59493</v>
      </c>
      <c r="M1795" s="13">
        <v>20400</v>
      </c>
    </row>
    <row r="1796" spans="1:13" hidden="1">
      <c r="A1796">
        <v>6312</v>
      </c>
      <c r="B1796">
        <v>64</v>
      </c>
      <c r="C1796" t="s">
        <v>1800</v>
      </c>
      <c r="D1796">
        <v>6405</v>
      </c>
      <c r="E1796" t="s">
        <v>1805</v>
      </c>
      <c r="F1796">
        <v>0</v>
      </c>
      <c r="G1796" t="s">
        <v>42</v>
      </c>
      <c r="H1796">
        <v>0</v>
      </c>
      <c r="I1796" t="s">
        <v>42</v>
      </c>
      <c r="J1796" s="13">
        <v>34333</v>
      </c>
      <c r="K1796" s="13">
        <v>35582</v>
      </c>
      <c r="L1796" s="14">
        <v>69915</v>
      </c>
      <c r="M1796" s="13">
        <v>26755</v>
      </c>
    </row>
    <row r="1797" spans="1:13" hidden="1">
      <c r="A1797">
        <v>6312</v>
      </c>
      <c r="B1797">
        <v>64</v>
      </c>
      <c r="C1797" t="s">
        <v>1800</v>
      </c>
      <c r="D1797">
        <v>6406</v>
      </c>
      <c r="E1797" t="s">
        <v>1806</v>
      </c>
      <c r="F1797">
        <v>0</v>
      </c>
      <c r="G1797" t="s">
        <v>42</v>
      </c>
      <c r="H1797">
        <v>0</v>
      </c>
      <c r="I1797" t="s">
        <v>42</v>
      </c>
      <c r="J1797" s="13">
        <v>29585</v>
      </c>
      <c r="K1797" s="13">
        <v>32042</v>
      </c>
      <c r="L1797" s="14">
        <v>61627</v>
      </c>
      <c r="M1797" s="13">
        <v>22418</v>
      </c>
    </row>
    <row r="1798" spans="1:13" hidden="1">
      <c r="A1798">
        <v>6312</v>
      </c>
      <c r="B1798">
        <v>64</v>
      </c>
      <c r="C1798" t="s">
        <v>1800</v>
      </c>
      <c r="D1798">
        <v>6407</v>
      </c>
      <c r="E1798" t="s">
        <v>1807</v>
      </c>
      <c r="F1798">
        <v>0</v>
      </c>
      <c r="G1798" t="s">
        <v>42</v>
      </c>
      <c r="H1798">
        <v>0</v>
      </c>
      <c r="I1798" t="s">
        <v>42</v>
      </c>
      <c r="J1798" s="13">
        <v>24225</v>
      </c>
      <c r="K1798" s="13">
        <v>26216</v>
      </c>
      <c r="L1798" s="14">
        <v>50441</v>
      </c>
      <c r="M1798" s="13">
        <v>20004</v>
      </c>
    </row>
    <row r="1799" spans="1:13" hidden="1">
      <c r="A1799">
        <v>6312</v>
      </c>
      <c r="B1799">
        <v>64</v>
      </c>
      <c r="C1799" t="s">
        <v>1800</v>
      </c>
      <c r="D1799">
        <v>6408</v>
      </c>
      <c r="E1799" t="s">
        <v>1808</v>
      </c>
      <c r="F1799">
        <v>0</v>
      </c>
      <c r="G1799" t="s">
        <v>42</v>
      </c>
      <c r="H1799">
        <v>0</v>
      </c>
      <c r="I1799" t="s">
        <v>42</v>
      </c>
      <c r="J1799" s="13">
        <v>11009</v>
      </c>
      <c r="K1799" s="13">
        <v>11581</v>
      </c>
      <c r="L1799" s="14">
        <v>22590</v>
      </c>
      <c r="M1799" s="13">
        <v>8157</v>
      </c>
    </row>
    <row r="1800" spans="1:13" hidden="1">
      <c r="A1800">
        <v>6312</v>
      </c>
      <c r="B1800">
        <v>64</v>
      </c>
      <c r="C1800" t="s">
        <v>1800</v>
      </c>
      <c r="D1800">
        <v>6409</v>
      </c>
      <c r="E1800" t="s">
        <v>1809</v>
      </c>
      <c r="F1800">
        <v>0</v>
      </c>
      <c r="G1800" t="s">
        <v>42</v>
      </c>
      <c r="H1800">
        <v>0</v>
      </c>
      <c r="I1800" t="s">
        <v>42</v>
      </c>
      <c r="J1800" s="13">
        <v>20690</v>
      </c>
      <c r="K1800" s="13">
        <v>21163</v>
      </c>
      <c r="L1800" s="14">
        <v>41853</v>
      </c>
      <c r="M1800" s="13">
        <v>14656</v>
      </c>
    </row>
    <row r="1801" spans="1:13" hidden="1">
      <c r="A1801">
        <v>6312</v>
      </c>
      <c r="B1801">
        <v>64</v>
      </c>
      <c r="C1801" t="s">
        <v>1800</v>
      </c>
      <c r="D1801">
        <v>6484</v>
      </c>
      <c r="E1801" t="s">
        <v>1531</v>
      </c>
      <c r="F1801">
        <v>0</v>
      </c>
      <c r="G1801" t="s">
        <v>42</v>
      </c>
      <c r="H1801">
        <v>0</v>
      </c>
      <c r="I1801" t="s">
        <v>42</v>
      </c>
      <c r="J1801" s="13">
        <v>3952</v>
      </c>
      <c r="K1801" s="13">
        <v>4196</v>
      </c>
      <c r="L1801" s="14">
        <v>8148</v>
      </c>
      <c r="M1801" s="13">
        <v>3350</v>
      </c>
    </row>
    <row r="1802" spans="1:13" hidden="1">
      <c r="A1802">
        <v>6312</v>
      </c>
      <c r="B1802">
        <v>64</v>
      </c>
      <c r="C1802" t="s">
        <v>1800</v>
      </c>
      <c r="D1802">
        <v>6485</v>
      </c>
      <c r="E1802" t="s">
        <v>1810</v>
      </c>
      <c r="F1802">
        <v>0</v>
      </c>
      <c r="G1802" t="s">
        <v>42</v>
      </c>
      <c r="H1802">
        <v>0</v>
      </c>
      <c r="I1802" t="s">
        <v>42</v>
      </c>
      <c r="J1802" s="13">
        <v>3726</v>
      </c>
      <c r="K1802" s="13">
        <v>4017</v>
      </c>
      <c r="L1802" s="14">
        <v>7743</v>
      </c>
      <c r="M1802" s="13">
        <v>2767</v>
      </c>
    </row>
    <row r="1803" spans="1:13" hidden="1">
      <c r="A1803">
        <v>6312</v>
      </c>
      <c r="B1803">
        <v>64</v>
      </c>
      <c r="C1803" t="s">
        <v>1800</v>
      </c>
      <c r="D1803">
        <v>6486</v>
      </c>
      <c r="E1803" t="s">
        <v>291</v>
      </c>
      <c r="F1803">
        <v>0</v>
      </c>
      <c r="G1803" t="s">
        <v>42</v>
      </c>
      <c r="H1803">
        <v>0</v>
      </c>
      <c r="I1803" t="s">
        <v>42</v>
      </c>
      <c r="J1803" s="13">
        <v>7593</v>
      </c>
      <c r="K1803" s="13">
        <v>8535</v>
      </c>
      <c r="L1803" s="14">
        <v>16128</v>
      </c>
      <c r="M1803" s="13">
        <v>7105</v>
      </c>
    </row>
    <row r="1804" spans="1:13" hidden="1">
      <c r="A1804">
        <v>6312</v>
      </c>
      <c r="B1804">
        <v>64</v>
      </c>
      <c r="C1804" t="s">
        <v>1800</v>
      </c>
      <c r="D1804">
        <v>6487</v>
      </c>
      <c r="E1804" t="s">
        <v>1811</v>
      </c>
      <c r="F1804">
        <v>0</v>
      </c>
      <c r="G1804" t="s">
        <v>42</v>
      </c>
      <c r="H1804">
        <v>0</v>
      </c>
      <c r="I1804" t="s">
        <v>42</v>
      </c>
      <c r="J1804" s="13">
        <v>3492</v>
      </c>
      <c r="K1804" s="13">
        <v>3925</v>
      </c>
      <c r="L1804" s="14">
        <v>7417</v>
      </c>
      <c r="M1804" s="13">
        <v>3018</v>
      </c>
    </row>
    <row r="1805" spans="1:13" hidden="1">
      <c r="A1805">
        <v>6312</v>
      </c>
      <c r="B1805">
        <v>64</v>
      </c>
      <c r="C1805" t="s">
        <v>1800</v>
      </c>
      <c r="D1805">
        <v>6488</v>
      </c>
      <c r="E1805" t="s">
        <v>1812</v>
      </c>
      <c r="F1805">
        <v>0</v>
      </c>
      <c r="G1805" t="s">
        <v>42</v>
      </c>
      <c r="H1805">
        <v>0</v>
      </c>
      <c r="I1805" t="s">
        <v>42</v>
      </c>
      <c r="J1805" s="13">
        <v>1440</v>
      </c>
      <c r="K1805" s="13">
        <v>1648</v>
      </c>
      <c r="L1805" s="14">
        <v>3088</v>
      </c>
      <c r="M1805" s="13">
        <v>1677</v>
      </c>
    </row>
    <row r="1806" spans="1:13" hidden="1">
      <c r="A1806">
        <v>6312</v>
      </c>
      <c r="B1806">
        <v>64</v>
      </c>
      <c r="C1806" t="s">
        <v>1800</v>
      </c>
      <c r="D1806">
        <v>6489</v>
      </c>
      <c r="E1806" t="s">
        <v>1813</v>
      </c>
      <c r="F1806">
        <v>0</v>
      </c>
      <c r="G1806" t="s">
        <v>42</v>
      </c>
      <c r="H1806">
        <v>0</v>
      </c>
      <c r="I1806" t="s">
        <v>42</v>
      </c>
      <c r="J1806" s="13">
        <v>3385</v>
      </c>
      <c r="K1806" s="13">
        <v>3902</v>
      </c>
      <c r="L1806" s="14">
        <v>7287</v>
      </c>
      <c r="M1806" s="13">
        <v>3463</v>
      </c>
    </row>
    <row r="1807" spans="1:13" hidden="1">
      <c r="A1807">
        <v>6312</v>
      </c>
      <c r="B1807">
        <v>64</v>
      </c>
      <c r="C1807" t="s">
        <v>1800</v>
      </c>
      <c r="D1807">
        <v>6490</v>
      </c>
      <c r="E1807" t="s">
        <v>1814</v>
      </c>
      <c r="F1807">
        <v>0</v>
      </c>
      <c r="G1807" t="s">
        <v>42</v>
      </c>
      <c r="H1807">
        <v>0</v>
      </c>
      <c r="I1807" t="s">
        <v>42</v>
      </c>
      <c r="J1807" s="13">
        <v>3090</v>
      </c>
      <c r="K1807" s="13">
        <v>3499</v>
      </c>
      <c r="L1807" s="14">
        <v>6589</v>
      </c>
      <c r="M1807" s="13">
        <v>3584</v>
      </c>
    </row>
    <row r="1808" spans="1:13" hidden="1">
      <c r="A1808">
        <v>6312</v>
      </c>
      <c r="B1808">
        <v>64</v>
      </c>
      <c r="C1808" t="s">
        <v>1800</v>
      </c>
      <c r="D1808">
        <v>6491</v>
      </c>
      <c r="E1808" t="s">
        <v>1815</v>
      </c>
      <c r="F1808">
        <v>0</v>
      </c>
      <c r="G1808" t="s">
        <v>42</v>
      </c>
      <c r="H1808">
        <v>0</v>
      </c>
      <c r="I1808" t="s">
        <v>42</v>
      </c>
      <c r="J1808" s="13">
        <v>7184</v>
      </c>
      <c r="K1808" s="13">
        <v>7913</v>
      </c>
      <c r="L1808" s="14">
        <v>15097</v>
      </c>
      <c r="M1808" s="13">
        <v>5772</v>
      </c>
    </row>
    <row r="1809" spans="1:13" hidden="1">
      <c r="A1809">
        <v>6312</v>
      </c>
      <c r="B1809">
        <v>64</v>
      </c>
      <c r="C1809" t="s">
        <v>1800</v>
      </c>
      <c r="D1809">
        <v>6492</v>
      </c>
      <c r="E1809" t="s">
        <v>1816</v>
      </c>
      <c r="F1809">
        <v>0</v>
      </c>
      <c r="G1809" t="s">
        <v>42</v>
      </c>
      <c r="H1809">
        <v>0</v>
      </c>
      <c r="I1809" t="s">
        <v>42</v>
      </c>
      <c r="J1809" s="13">
        <v>1952</v>
      </c>
      <c r="K1809" s="13">
        <v>2167</v>
      </c>
      <c r="L1809" s="14">
        <v>4119</v>
      </c>
      <c r="M1809" s="13">
        <v>2016</v>
      </c>
    </row>
    <row r="1810" spans="1:13" hidden="1">
      <c r="A1810">
        <v>6312</v>
      </c>
      <c r="B1810">
        <v>64</v>
      </c>
      <c r="C1810" t="s">
        <v>1800</v>
      </c>
      <c r="D1810">
        <v>6493</v>
      </c>
      <c r="E1810" t="s">
        <v>1817</v>
      </c>
      <c r="F1810">
        <v>0</v>
      </c>
      <c r="G1810" t="s">
        <v>42</v>
      </c>
      <c r="H1810">
        <v>0</v>
      </c>
      <c r="I1810" t="s">
        <v>42</v>
      </c>
      <c r="J1810" s="13">
        <v>1425</v>
      </c>
      <c r="K1810" s="13">
        <v>1607</v>
      </c>
      <c r="L1810" s="14">
        <v>3032</v>
      </c>
      <c r="M1810" s="13">
        <v>1602</v>
      </c>
    </row>
    <row r="1811" spans="1:13" hidden="1">
      <c r="A1811">
        <v>6312</v>
      </c>
      <c r="B1811">
        <v>64</v>
      </c>
      <c r="C1811" t="s">
        <v>1800</v>
      </c>
      <c r="D1811">
        <v>6494</v>
      </c>
      <c r="E1811" t="s">
        <v>1818</v>
      </c>
      <c r="F1811">
        <v>0</v>
      </c>
      <c r="G1811" t="s">
        <v>42</v>
      </c>
      <c r="H1811">
        <v>0</v>
      </c>
      <c r="I1811" t="s">
        <v>42</v>
      </c>
      <c r="J1811" s="13">
        <v>3414</v>
      </c>
      <c r="K1811" s="13">
        <v>3722</v>
      </c>
      <c r="L1811" s="14">
        <v>7136</v>
      </c>
      <c r="M1811" s="13">
        <v>2382</v>
      </c>
    </row>
    <row r="1812" spans="1:13" hidden="1">
      <c r="A1812">
        <v>6312</v>
      </c>
      <c r="B1812">
        <v>64</v>
      </c>
      <c r="C1812" t="s">
        <v>1800</v>
      </c>
      <c r="D1812">
        <v>6495</v>
      </c>
      <c r="E1812" t="s">
        <v>1819</v>
      </c>
      <c r="F1812">
        <v>0</v>
      </c>
      <c r="G1812" t="s">
        <v>42</v>
      </c>
      <c r="H1812">
        <v>0</v>
      </c>
      <c r="I1812" t="s">
        <v>42</v>
      </c>
      <c r="J1812" s="13">
        <v>1733</v>
      </c>
      <c r="K1812" s="13">
        <v>1869</v>
      </c>
      <c r="L1812" s="14">
        <v>3602</v>
      </c>
      <c r="M1812" s="13">
        <v>1707</v>
      </c>
    </row>
    <row r="1813" spans="1:13" hidden="1">
      <c r="A1813">
        <v>6312</v>
      </c>
      <c r="B1813">
        <v>64</v>
      </c>
      <c r="C1813" t="s">
        <v>1800</v>
      </c>
      <c r="D1813">
        <v>6496</v>
      </c>
      <c r="E1813" t="s">
        <v>535</v>
      </c>
      <c r="F1813">
        <v>0</v>
      </c>
      <c r="G1813" t="s">
        <v>42</v>
      </c>
      <c r="H1813">
        <v>0</v>
      </c>
      <c r="I1813" t="s">
        <v>42</v>
      </c>
      <c r="J1813" s="13">
        <v>3339</v>
      </c>
      <c r="K1813" s="13">
        <v>3829</v>
      </c>
      <c r="L1813" s="14">
        <v>7168</v>
      </c>
      <c r="M1813" s="13">
        <v>2581</v>
      </c>
    </row>
    <row r="1814" spans="1:13" hidden="1">
      <c r="A1814">
        <v>6312</v>
      </c>
      <c r="B1814">
        <v>64</v>
      </c>
      <c r="C1814" t="s">
        <v>1800</v>
      </c>
      <c r="D1814">
        <v>6497</v>
      </c>
      <c r="E1814" t="s">
        <v>1820</v>
      </c>
      <c r="F1814">
        <v>0</v>
      </c>
      <c r="G1814" t="s">
        <v>42</v>
      </c>
      <c r="H1814">
        <v>0</v>
      </c>
      <c r="I1814" t="s">
        <v>42</v>
      </c>
      <c r="J1814" s="13">
        <v>2073</v>
      </c>
      <c r="K1814" s="13">
        <v>2301</v>
      </c>
      <c r="L1814" s="14">
        <v>4374</v>
      </c>
      <c r="M1814" s="13">
        <v>1703</v>
      </c>
    </row>
    <row r="1815" spans="1:13" hidden="1">
      <c r="A1815">
        <v>6312</v>
      </c>
      <c r="B1815">
        <v>64</v>
      </c>
      <c r="C1815" t="s">
        <v>1800</v>
      </c>
      <c r="D1815">
        <v>6498</v>
      </c>
      <c r="E1815" t="s">
        <v>1821</v>
      </c>
      <c r="F1815">
        <v>0</v>
      </c>
      <c r="G1815" t="s">
        <v>42</v>
      </c>
      <c r="H1815">
        <v>0</v>
      </c>
      <c r="I1815" t="s">
        <v>42</v>
      </c>
      <c r="J1815" s="13">
        <v>7323</v>
      </c>
      <c r="K1815" s="13">
        <v>8142</v>
      </c>
      <c r="L1815" s="14">
        <v>15465</v>
      </c>
      <c r="M1815" s="13">
        <v>6724</v>
      </c>
    </row>
    <row r="1816" spans="1:13" hidden="1">
      <c r="A1816">
        <v>6312</v>
      </c>
      <c r="B1816">
        <v>64</v>
      </c>
      <c r="C1816" t="s">
        <v>1800</v>
      </c>
      <c r="D1816">
        <v>6499</v>
      </c>
      <c r="E1816" t="s">
        <v>1822</v>
      </c>
      <c r="F1816">
        <v>0</v>
      </c>
      <c r="G1816" t="s">
        <v>42</v>
      </c>
      <c r="H1816">
        <v>0</v>
      </c>
      <c r="I1816" t="s">
        <v>42</v>
      </c>
      <c r="J1816" s="13">
        <v>6552</v>
      </c>
      <c r="K1816" s="13">
        <v>7493</v>
      </c>
      <c r="L1816" s="14">
        <v>14045</v>
      </c>
      <c r="M1816" s="13">
        <v>7072</v>
      </c>
    </row>
    <row r="1817" spans="1:13" hidden="1">
      <c r="A1817">
        <v>6312</v>
      </c>
      <c r="B1817">
        <v>65</v>
      </c>
      <c r="C1817" t="s">
        <v>1823</v>
      </c>
      <c r="D1817">
        <v>0</v>
      </c>
      <c r="E1817" t="s">
        <v>42</v>
      </c>
      <c r="F1817">
        <v>0</v>
      </c>
      <c r="G1817" t="s">
        <v>42</v>
      </c>
      <c r="H1817">
        <v>0</v>
      </c>
      <c r="I1817" t="s">
        <v>42</v>
      </c>
      <c r="J1817" s="13">
        <v>416234</v>
      </c>
      <c r="K1817" s="13">
        <v>433247</v>
      </c>
      <c r="L1817" s="14">
        <v>849481</v>
      </c>
      <c r="M1817" s="13">
        <v>352300</v>
      </c>
    </row>
    <row r="1818" spans="1:13" hidden="1">
      <c r="A1818">
        <v>6312</v>
      </c>
      <c r="B1818">
        <v>65</v>
      </c>
      <c r="C1818" t="s">
        <v>1823</v>
      </c>
      <c r="D1818">
        <v>6501</v>
      </c>
      <c r="E1818" t="s">
        <v>1824</v>
      </c>
      <c r="F1818">
        <v>0</v>
      </c>
      <c r="G1818" t="s">
        <v>42</v>
      </c>
      <c r="H1818">
        <v>0</v>
      </c>
      <c r="I1818" t="s">
        <v>42</v>
      </c>
      <c r="J1818" s="13">
        <v>86870</v>
      </c>
      <c r="K1818" s="13">
        <v>92778</v>
      </c>
      <c r="L1818" s="14">
        <v>179648</v>
      </c>
      <c r="M1818" s="13">
        <v>84862</v>
      </c>
    </row>
    <row r="1819" spans="1:13" hidden="1">
      <c r="A1819">
        <v>6312</v>
      </c>
      <c r="B1819">
        <v>65</v>
      </c>
      <c r="C1819" t="s">
        <v>1823</v>
      </c>
      <c r="D1819">
        <v>6502</v>
      </c>
      <c r="E1819" t="s">
        <v>1825</v>
      </c>
      <c r="F1819">
        <v>0</v>
      </c>
      <c r="G1819" t="s">
        <v>42</v>
      </c>
      <c r="H1819">
        <v>0</v>
      </c>
      <c r="I1819" t="s">
        <v>42</v>
      </c>
      <c r="J1819" s="13">
        <v>33459</v>
      </c>
      <c r="K1819" s="13">
        <v>33738</v>
      </c>
      <c r="L1819" s="14">
        <v>67197</v>
      </c>
      <c r="M1819" s="13">
        <v>23603</v>
      </c>
    </row>
    <row r="1820" spans="1:13" hidden="1">
      <c r="A1820">
        <v>6312</v>
      </c>
      <c r="B1820">
        <v>65</v>
      </c>
      <c r="C1820" t="s">
        <v>1823</v>
      </c>
      <c r="D1820">
        <v>6503</v>
      </c>
      <c r="E1820" t="s">
        <v>1826</v>
      </c>
      <c r="F1820">
        <v>0</v>
      </c>
      <c r="G1820" t="s">
        <v>42</v>
      </c>
      <c r="H1820">
        <v>0</v>
      </c>
      <c r="I1820" t="s">
        <v>42</v>
      </c>
      <c r="J1820" s="13">
        <v>18145</v>
      </c>
      <c r="K1820" s="13">
        <v>17708</v>
      </c>
      <c r="L1820" s="14">
        <v>35853</v>
      </c>
      <c r="M1820" s="13">
        <v>12257</v>
      </c>
    </row>
    <row r="1821" spans="1:13" hidden="1">
      <c r="A1821">
        <v>6312</v>
      </c>
      <c r="B1821">
        <v>65</v>
      </c>
      <c r="C1821" t="s">
        <v>1823</v>
      </c>
      <c r="D1821">
        <v>6504</v>
      </c>
      <c r="E1821" t="s">
        <v>1827</v>
      </c>
      <c r="F1821">
        <v>0</v>
      </c>
      <c r="G1821" t="s">
        <v>42</v>
      </c>
      <c r="H1821">
        <v>0</v>
      </c>
      <c r="I1821" t="s">
        <v>42</v>
      </c>
      <c r="J1821" s="13">
        <v>36618</v>
      </c>
      <c r="K1821" s="13">
        <v>37872</v>
      </c>
      <c r="L1821" s="14">
        <v>74490</v>
      </c>
      <c r="M1821" s="13">
        <v>25986</v>
      </c>
    </row>
    <row r="1822" spans="1:13" hidden="1">
      <c r="A1822">
        <v>6312</v>
      </c>
      <c r="B1822">
        <v>65</v>
      </c>
      <c r="C1822" t="s">
        <v>1823</v>
      </c>
      <c r="D1822">
        <v>6505</v>
      </c>
      <c r="E1822" t="s">
        <v>1828</v>
      </c>
      <c r="F1822">
        <v>0</v>
      </c>
      <c r="G1822" t="s">
        <v>42</v>
      </c>
      <c r="H1822">
        <v>0</v>
      </c>
      <c r="I1822" t="s">
        <v>42</v>
      </c>
      <c r="J1822" s="13">
        <v>15918</v>
      </c>
      <c r="K1822" s="13">
        <v>16809</v>
      </c>
      <c r="L1822" s="14">
        <v>32727</v>
      </c>
      <c r="M1822" s="13">
        <v>11545</v>
      </c>
    </row>
    <row r="1823" spans="1:13" hidden="1">
      <c r="A1823">
        <v>6312</v>
      </c>
      <c r="B1823">
        <v>65</v>
      </c>
      <c r="C1823" t="s">
        <v>1823</v>
      </c>
      <c r="D1823">
        <v>6506</v>
      </c>
      <c r="E1823" t="s">
        <v>1829</v>
      </c>
      <c r="F1823">
        <v>0</v>
      </c>
      <c r="G1823" t="s">
        <v>42</v>
      </c>
      <c r="H1823">
        <v>0</v>
      </c>
      <c r="I1823" t="s">
        <v>42</v>
      </c>
      <c r="J1823" s="13">
        <v>39703</v>
      </c>
      <c r="K1823" s="13">
        <v>41696</v>
      </c>
      <c r="L1823" s="14">
        <v>81399</v>
      </c>
      <c r="M1823" s="13">
        <v>30550</v>
      </c>
    </row>
    <row r="1824" spans="1:13" hidden="1">
      <c r="A1824">
        <v>6312</v>
      </c>
      <c r="B1824">
        <v>65</v>
      </c>
      <c r="C1824" t="s">
        <v>1823</v>
      </c>
      <c r="D1824">
        <v>6507</v>
      </c>
      <c r="E1824" t="s">
        <v>1830</v>
      </c>
      <c r="F1824">
        <v>0</v>
      </c>
      <c r="G1824" t="s">
        <v>42</v>
      </c>
      <c r="H1824">
        <v>0</v>
      </c>
      <c r="I1824" t="s">
        <v>42</v>
      </c>
      <c r="J1824" s="13">
        <v>14632</v>
      </c>
      <c r="K1824" s="13">
        <v>14929</v>
      </c>
      <c r="L1824" s="14">
        <v>29561</v>
      </c>
      <c r="M1824" s="13">
        <v>11136</v>
      </c>
    </row>
    <row r="1825" spans="1:13" hidden="1">
      <c r="A1825">
        <v>6312</v>
      </c>
      <c r="B1825">
        <v>65</v>
      </c>
      <c r="C1825" t="s">
        <v>1823</v>
      </c>
      <c r="D1825">
        <v>6508</v>
      </c>
      <c r="E1825" t="s">
        <v>1831</v>
      </c>
      <c r="F1825">
        <v>0</v>
      </c>
      <c r="G1825" t="s">
        <v>42</v>
      </c>
      <c r="H1825">
        <v>0</v>
      </c>
      <c r="I1825" t="s">
        <v>42</v>
      </c>
      <c r="J1825" s="13">
        <v>56618</v>
      </c>
      <c r="K1825" s="13">
        <v>57818</v>
      </c>
      <c r="L1825" s="14">
        <v>114436</v>
      </c>
      <c r="M1825" s="13">
        <v>43228</v>
      </c>
    </row>
    <row r="1826" spans="1:13" hidden="1">
      <c r="A1826">
        <v>6312</v>
      </c>
      <c r="B1826">
        <v>65</v>
      </c>
      <c r="C1826" t="s">
        <v>1823</v>
      </c>
      <c r="D1826">
        <v>6509</v>
      </c>
      <c r="E1826" t="s">
        <v>1832</v>
      </c>
      <c r="F1826">
        <v>0</v>
      </c>
      <c r="G1826" t="s">
        <v>42</v>
      </c>
      <c r="H1826">
        <v>0</v>
      </c>
      <c r="I1826" t="s">
        <v>42</v>
      </c>
      <c r="J1826" s="13">
        <v>19153</v>
      </c>
      <c r="K1826" s="13">
        <v>19374</v>
      </c>
      <c r="L1826" s="14">
        <v>38527</v>
      </c>
      <c r="M1826" s="13">
        <v>14635</v>
      </c>
    </row>
    <row r="1827" spans="1:13" hidden="1">
      <c r="A1827">
        <v>6312</v>
      </c>
      <c r="B1827">
        <v>65</v>
      </c>
      <c r="C1827" t="s">
        <v>1823</v>
      </c>
      <c r="D1827">
        <v>6580</v>
      </c>
      <c r="E1827" t="s">
        <v>1833</v>
      </c>
      <c r="F1827">
        <v>0</v>
      </c>
      <c r="G1827" t="s">
        <v>42</v>
      </c>
      <c r="H1827">
        <v>0</v>
      </c>
      <c r="I1827" t="s">
        <v>42</v>
      </c>
      <c r="J1827" s="13">
        <v>16858</v>
      </c>
      <c r="K1827" s="13">
        <v>13556</v>
      </c>
      <c r="L1827" s="14">
        <v>30414</v>
      </c>
      <c r="M1827" s="13">
        <v>14023</v>
      </c>
    </row>
    <row r="1828" spans="1:13" hidden="1">
      <c r="A1828">
        <v>6312</v>
      </c>
      <c r="B1828">
        <v>65</v>
      </c>
      <c r="C1828" t="s">
        <v>1823</v>
      </c>
      <c r="D1828">
        <v>6581</v>
      </c>
      <c r="E1828" t="s">
        <v>1834</v>
      </c>
      <c r="F1828">
        <v>0</v>
      </c>
      <c r="G1828" t="s">
        <v>42</v>
      </c>
      <c r="H1828">
        <v>0</v>
      </c>
      <c r="I1828" t="s">
        <v>42</v>
      </c>
      <c r="J1828" s="13">
        <v>3477</v>
      </c>
      <c r="K1828" s="13">
        <v>3474</v>
      </c>
      <c r="L1828" s="14">
        <v>6951</v>
      </c>
      <c r="M1828" s="13">
        <v>2566</v>
      </c>
    </row>
    <row r="1829" spans="1:13" hidden="1">
      <c r="A1829">
        <v>6312</v>
      </c>
      <c r="B1829">
        <v>65</v>
      </c>
      <c r="C1829" t="s">
        <v>1823</v>
      </c>
      <c r="D1829">
        <v>6582</v>
      </c>
      <c r="E1829" t="s">
        <v>1835</v>
      </c>
      <c r="F1829">
        <v>0</v>
      </c>
      <c r="G1829" t="s">
        <v>42</v>
      </c>
      <c r="H1829">
        <v>0</v>
      </c>
      <c r="I1829" t="s">
        <v>42</v>
      </c>
      <c r="J1829" s="13">
        <v>2125</v>
      </c>
      <c r="K1829" s="13">
        <v>2276</v>
      </c>
      <c r="L1829" s="14">
        <v>4401</v>
      </c>
      <c r="M1829" s="13">
        <v>1676</v>
      </c>
    </row>
    <row r="1830" spans="1:13" hidden="1">
      <c r="A1830">
        <v>6312</v>
      </c>
      <c r="B1830">
        <v>65</v>
      </c>
      <c r="C1830" t="s">
        <v>1823</v>
      </c>
      <c r="D1830">
        <v>6583</v>
      </c>
      <c r="E1830" t="s">
        <v>1836</v>
      </c>
      <c r="F1830">
        <v>0</v>
      </c>
      <c r="G1830" t="s">
        <v>42</v>
      </c>
      <c r="H1830">
        <v>0</v>
      </c>
      <c r="I1830" t="s">
        <v>42</v>
      </c>
      <c r="J1830" s="13">
        <v>3524</v>
      </c>
      <c r="K1830" s="13">
        <v>4043</v>
      </c>
      <c r="L1830" s="14">
        <v>7567</v>
      </c>
      <c r="M1830" s="13">
        <v>4165</v>
      </c>
    </row>
    <row r="1831" spans="1:13" hidden="1">
      <c r="A1831">
        <v>6312</v>
      </c>
      <c r="B1831">
        <v>65</v>
      </c>
      <c r="C1831" t="s">
        <v>1823</v>
      </c>
      <c r="D1831">
        <v>6584</v>
      </c>
      <c r="E1831" t="s">
        <v>1837</v>
      </c>
      <c r="F1831">
        <v>0</v>
      </c>
      <c r="G1831" t="s">
        <v>42</v>
      </c>
      <c r="H1831">
        <v>0</v>
      </c>
      <c r="I1831" t="s">
        <v>42</v>
      </c>
      <c r="J1831" s="13">
        <v>3006</v>
      </c>
      <c r="K1831" s="13">
        <v>3074</v>
      </c>
      <c r="L1831" s="14">
        <v>6080</v>
      </c>
      <c r="M1831" s="13">
        <v>2072</v>
      </c>
    </row>
    <row r="1832" spans="1:13" hidden="1">
      <c r="A1832">
        <v>6312</v>
      </c>
      <c r="B1832">
        <v>65</v>
      </c>
      <c r="C1832" t="s">
        <v>1823</v>
      </c>
      <c r="D1832">
        <v>6585</v>
      </c>
      <c r="E1832" t="s">
        <v>1838</v>
      </c>
      <c r="F1832">
        <v>0</v>
      </c>
      <c r="G1832" t="s">
        <v>42</v>
      </c>
      <c r="H1832">
        <v>0</v>
      </c>
      <c r="I1832" t="s">
        <v>42</v>
      </c>
      <c r="J1832" s="13">
        <v>4227</v>
      </c>
      <c r="K1832" s="13">
        <v>4315</v>
      </c>
      <c r="L1832" s="14">
        <v>8542</v>
      </c>
      <c r="M1832" s="13">
        <v>3110</v>
      </c>
    </row>
    <row r="1833" spans="1:13" hidden="1">
      <c r="A1833">
        <v>6312</v>
      </c>
      <c r="B1833">
        <v>65</v>
      </c>
      <c r="C1833" t="s">
        <v>1823</v>
      </c>
      <c r="D1833">
        <v>6586</v>
      </c>
      <c r="E1833" t="s">
        <v>1839</v>
      </c>
      <c r="F1833">
        <v>0</v>
      </c>
      <c r="G1833" t="s">
        <v>42</v>
      </c>
      <c r="H1833">
        <v>0</v>
      </c>
      <c r="I1833" t="s">
        <v>42</v>
      </c>
      <c r="J1833" s="13">
        <v>5052</v>
      </c>
      <c r="K1833" s="13">
        <v>4883</v>
      </c>
      <c r="L1833" s="14">
        <v>9935</v>
      </c>
      <c r="M1833" s="13">
        <v>4877</v>
      </c>
    </row>
    <row r="1834" spans="1:13" hidden="1">
      <c r="A1834">
        <v>6312</v>
      </c>
      <c r="B1834">
        <v>65</v>
      </c>
      <c r="C1834" t="s">
        <v>1823</v>
      </c>
      <c r="D1834">
        <v>6587</v>
      </c>
      <c r="E1834" t="s">
        <v>1840</v>
      </c>
      <c r="F1834">
        <v>0</v>
      </c>
      <c r="G1834" t="s">
        <v>42</v>
      </c>
      <c r="H1834">
        <v>0</v>
      </c>
      <c r="I1834" t="s">
        <v>42</v>
      </c>
      <c r="J1834" s="13">
        <v>1670</v>
      </c>
      <c r="K1834" s="13">
        <v>1780</v>
      </c>
      <c r="L1834" s="14">
        <v>3450</v>
      </c>
      <c r="M1834" s="13">
        <v>1583</v>
      </c>
    </row>
    <row r="1835" spans="1:13" hidden="1">
      <c r="A1835">
        <v>6312</v>
      </c>
      <c r="B1835">
        <v>65</v>
      </c>
      <c r="C1835" t="s">
        <v>1823</v>
      </c>
      <c r="D1835">
        <v>6588</v>
      </c>
      <c r="E1835" t="s">
        <v>1841</v>
      </c>
      <c r="F1835">
        <v>0</v>
      </c>
      <c r="G1835" t="s">
        <v>42</v>
      </c>
      <c r="H1835">
        <v>0</v>
      </c>
      <c r="I1835" t="s">
        <v>42</v>
      </c>
      <c r="J1835" s="13">
        <v>2040</v>
      </c>
      <c r="K1835" s="13">
        <v>2305</v>
      </c>
      <c r="L1835" s="14">
        <v>4345</v>
      </c>
      <c r="M1835" s="13">
        <v>1713</v>
      </c>
    </row>
    <row r="1836" spans="1:13" hidden="1">
      <c r="A1836">
        <v>6312</v>
      </c>
      <c r="B1836">
        <v>65</v>
      </c>
      <c r="C1836" t="s">
        <v>1823</v>
      </c>
      <c r="D1836">
        <v>6589</v>
      </c>
      <c r="E1836" t="s">
        <v>1842</v>
      </c>
      <c r="F1836">
        <v>0</v>
      </c>
      <c r="G1836" t="s">
        <v>42</v>
      </c>
      <c r="H1836">
        <v>0</v>
      </c>
      <c r="I1836" t="s">
        <v>42</v>
      </c>
      <c r="J1836" s="13">
        <v>3802</v>
      </c>
      <c r="K1836" s="13">
        <v>4229</v>
      </c>
      <c r="L1836" s="14">
        <v>8031</v>
      </c>
      <c r="M1836" s="13">
        <v>3958</v>
      </c>
    </row>
    <row r="1837" spans="1:13" hidden="1">
      <c r="A1837">
        <v>6312</v>
      </c>
      <c r="B1837">
        <v>65</v>
      </c>
      <c r="C1837" t="s">
        <v>1823</v>
      </c>
      <c r="D1837">
        <v>6590</v>
      </c>
      <c r="E1837" t="s">
        <v>1843</v>
      </c>
      <c r="F1837">
        <v>0</v>
      </c>
      <c r="G1837" t="s">
        <v>42</v>
      </c>
      <c r="H1837">
        <v>0</v>
      </c>
      <c r="I1837" t="s">
        <v>42</v>
      </c>
      <c r="J1837" s="13">
        <v>1544</v>
      </c>
      <c r="K1837" s="13">
        <v>1611</v>
      </c>
      <c r="L1837" s="14">
        <v>3155</v>
      </c>
      <c r="M1837" s="13">
        <v>1545</v>
      </c>
    </row>
    <row r="1838" spans="1:13" hidden="1">
      <c r="A1838">
        <v>6312</v>
      </c>
      <c r="B1838">
        <v>65</v>
      </c>
      <c r="C1838" t="s">
        <v>1823</v>
      </c>
      <c r="D1838">
        <v>6591</v>
      </c>
      <c r="E1838" t="s">
        <v>1844</v>
      </c>
      <c r="F1838">
        <v>0</v>
      </c>
      <c r="G1838" t="s">
        <v>42</v>
      </c>
      <c r="H1838">
        <v>0</v>
      </c>
      <c r="I1838" t="s">
        <v>42</v>
      </c>
      <c r="J1838">
        <v>528</v>
      </c>
      <c r="K1838">
        <v>599</v>
      </c>
      <c r="L1838" s="14">
        <v>1127</v>
      </c>
      <c r="M1838">
        <v>544</v>
      </c>
    </row>
    <row r="1839" spans="1:13" hidden="1">
      <c r="A1839">
        <v>6312</v>
      </c>
      <c r="B1839">
        <v>65</v>
      </c>
      <c r="C1839" t="s">
        <v>1823</v>
      </c>
      <c r="D1839">
        <v>6592</v>
      </c>
      <c r="E1839" t="s">
        <v>1845</v>
      </c>
      <c r="F1839">
        <v>0</v>
      </c>
      <c r="G1839" t="s">
        <v>42</v>
      </c>
      <c r="H1839">
        <v>0</v>
      </c>
      <c r="I1839" t="s">
        <v>42</v>
      </c>
      <c r="J1839">
        <v>683</v>
      </c>
      <c r="K1839">
        <v>709</v>
      </c>
      <c r="L1839" s="14">
        <v>1392</v>
      </c>
      <c r="M1839">
        <v>615</v>
      </c>
    </row>
    <row r="1840" spans="1:13" hidden="1">
      <c r="A1840">
        <v>6312</v>
      </c>
      <c r="B1840">
        <v>65</v>
      </c>
      <c r="C1840" t="s">
        <v>1823</v>
      </c>
      <c r="D1840">
        <v>6593</v>
      </c>
      <c r="E1840" t="s">
        <v>1846</v>
      </c>
      <c r="F1840">
        <v>0</v>
      </c>
      <c r="G1840" t="s">
        <v>42</v>
      </c>
      <c r="H1840">
        <v>0</v>
      </c>
      <c r="I1840" t="s">
        <v>42</v>
      </c>
      <c r="J1840" s="13">
        <v>5844</v>
      </c>
      <c r="K1840" s="13">
        <v>6161</v>
      </c>
      <c r="L1840" s="14">
        <v>12005</v>
      </c>
      <c r="M1840" s="13">
        <v>4505</v>
      </c>
    </row>
    <row r="1841" spans="1:13" hidden="1">
      <c r="A1841">
        <v>6312</v>
      </c>
      <c r="B1841">
        <v>65</v>
      </c>
      <c r="C1841" t="s">
        <v>1823</v>
      </c>
      <c r="D1841">
        <v>6594</v>
      </c>
      <c r="E1841" t="s">
        <v>1847</v>
      </c>
      <c r="F1841">
        <v>0</v>
      </c>
      <c r="G1841" t="s">
        <v>42</v>
      </c>
      <c r="H1841">
        <v>0</v>
      </c>
      <c r="I1841" t="s">
        <v>42</v>
      </c>
      <c r="J1841" s="13">
        <v>1699</v>
      </c>
      <c r="K1841" s="13">
        <v>1875</v>
      </c>
      <c r="L1841" s="14">
        <v>3574</v>
      </c>
      <c r="M1841" s="13">
        <v>1303</v>
      </c>
    </row>
    <row r="1842" spans="1:13" hidden="1">
      <c r="A1842">
        <v>6312</v>
      </c>
      <c r="B1842">
        <v>65</v>
      </c>
      <c r="C1842" t="s">
        <v>1823</v>
      </c>
      <c r="D1842">
        <v>6595</v>
      </c>
      <c r="E1842" t="s">
        <v>1848</v>
      </c>
      <c r="F1842">
        <v>0</v>
      </c>
      <c r="G1842" t="s">
        <v>42</v>
      </c>
      <c r="H1842">
        <v>0</v>
      </c>
      <c r="I1842" t="s">
        <v>42</v>
      </c>
      <c r="J1842" s="13">
        <v>2030</v>
      </c>
      <c r="K1842" s="13">
        <v>2249</v>
      </c>
      <c r="L1842" s="14">
        <v>4279</v>
      </c>
      <c r="M1842" s="13">
        <v>1975</v>
      </c>
    </row>
    <row r="1843" spans="1:13" hidden="1">
      <c r="A1843">
        <v>6312</v>
      </c>
      <c r="B1843">
        <v>65</v>
      </c>
      <c r="C1843" t="s">
        <v>1823</v>
      </c>
      <c r="D1843">
        <v>6596</v>
      </c>
      <c r="E1843" t="s">
        <v>1849</v>
      </c>
      <c r="F1843">
        <v>0</v>
      </c>
      <c r="G1843" t="s">
        <v>42</v>
      </c>
      <c r="H1843">
        <v>0</v>
      </c>
      <c r="I1843" t="s">
        <v>42</v>
      </c>
      <c r="J1843" s="13">
        <v>2619</v>
      </c>
      <c r="K1843" s="13">
        <v>2737</v>
      </c>
      <c r="L1843" s="14">
        <v>5356</v>
      </c>
      <c r="M1843" s="13">
        <v>2564</v>
      </c>
    </row>
    <row r="1844" spans="1:13" hidden="1">
      <c r="A1844">
        <v>6312</v>
      </c>
      <c r="B1844">
        <v>65</v>
      </c>
      <c r="C1844" t="s">
        <v>1823</v>
      </c>
      <c r="D1844">
        <v>6597</v>
      </c>
      <c r="E1844" t="s">
        <v>1850</v>
      </c>
      <c r="F1844">
        <v>0</v>
      </c>
      <c r="G1844" t="s">
        <v>42</v>
      </c>
      <c r="H1844">
        <v>0</v>
      </c>
      <c r="I1844" t="s">
        <v>42</v>
      </c>
      <c r="J1844" s="13">
        <v>4375</v>
      </c>
      <c r="K1844" s="13">
        <v>4661</v>
      </c>
      <c r="L1844" s="14">
        <v>9036</v>
      </c>
      <c r="M1844" s="13">
        <v>4088</v>
      </c>
    </row>
    <row r="1845" spans="1:13" hidden="1">
      <c r="A1845">
        <v>6312</v>
      </c>
      <c r="B1845">
        <v>65</v>
      </c>
      <c r="C1845" t="s">
        <v>1823</v>
      </c>
      <c r="D1845">
        <v>6598</v>
      </c>
      <c r="E1845" t="s">
        <v>1502</v>
      </c>
      <c r="F1845">
        <v>0</v>
      </c>
      <c r="G1845" t="s">
        <v>42</v>
      </c>
      <c r="H1845">
        <v>0</v>
      </c>
      <c r="I1845" t="s">
        <v>42</v>
      </c>
      <c r="J1845">
        <v>916</v>
      </c>
      <c r="K1845" s="13">
        <v>1019</v>
      </c>
      <c r="L1845" s="14">
        <v>1935</v>
      </c>
      <c r="M1845">
        <v>790</v>
      </c>
    </row>
    <row r="1846" spans="1:13" hidden="1">
      <c r="A1846">
        <v>6312</v>
      </c>
      <c r="B1846">
        <v>65</v>
      </c>
      <c r="C1846" t="s">
        <v>1823</v>
      </c>
      <c r="D1846">
        <v>6599</v>
      </c>
      <c r="E1846" t="s">
        <v>1851</v>
      </c>
      <c r="F1846">
        <v>0</v>
      </c>
      <c r="G1846" t="s">
        <v>42</v>
      </c>
      <c r="H1846">
        <v>0</v>
      </c>
      <c r="I1846" t="s">
        <v>42</v>
      </c>
      <c r="J1846" s="13">
        <v>29099</v>
      </c>
      <c r="K1846" s="13">
        <v>34969</v>
      </c>
      <c r="L1846" s="14">
        <v>64068</v>
      </c>
      <c r="M1846" s="13">
        <v>36826</v>
      </c>
    </row>
    <row r="1847" spans="1:13" hidden="1">
      <c r="A1847">
        <v>6312</v>
      </c>
      <c r="B1847">
        <v>66</v>
      </c>
      <c r="C1847" t="s">
        <v>1852</v>
      </c>
      <c r="D1847">
        <v>0</v>
      </c>
      <c r="E1847" t="s">
        <v>42</v>
      </c>
      <c r="F1847">
        <v>0</v>
      </c>
      <c r="G1847" t="s">
        <v>42</v>
      </c>
      <c r="H1847">
        <v>0</v>
      </c>
      <c r="I1847" t="s">
        <v>42</v>
      </c>
      <c r="J1847" s="13">
        <v>259651</v>
      </c>
      <c r="K1847" s="13">
        <v>272659</v>
      </c>
      <c r="L1847" s="14">
        <v>532310</v>
      </c>
      <c r="M1847" s="13">
        <v>198230</v>
      </c>
    </row>
    <row r="1848" spans="1:13" hidden="1">
      <c r="A1848">
        <v>6312</v>
      </c>
      <c r="B1848">
        <v>66</v>
      </c>
      <c r="C1848" t="s">
        <v>1852</v>
      </c>
      <c r="D1848">
        <v>6601</v>
      </c>
      <c r="E1848" t="s">
        <v>1853</v>
      </c>
      <c r="F1848">
        <v>0</v>
      </c>
      <c r="G1848" t="s">
        <v>42</v>
      </c>
      <c r="H1848">
        <v>0</v>
      </c>
      <c r="I1848" t="s">
        <v>42</v>
      </c>
      <c r="J1848" s="13">
        <v>35300</v>
      </c>
      <c r="K1848" s="13">
        <v>37658</v>
      </c>
      <c r="L1848" s="14">
        <v>72958</v>
      </c>
      <c r="M1848" s="13">
        <v>26105</v>
      </c>
    </row>
    <row r="1849" spans="1:13" hidden="1">
      <c r="A1849">
        <v>6312</v>
      </c>
      <c r="B1849">
        <v>66</v>
      </c>
      <c r="C1849" t="s">
        <v>1852</v>
      </c>
      <c r="D1849">
        <v>6602</v>
      </c>
      <c r="E1849" t="s">
        <v>1854</v>
      </c>
      <c r="F1849">
        <v>0</v>
      </c>
      <c r="G1849" t="s">
        <v>42</v>
      </c>
      <c r="H1849">
        <v>0</v>
      </c>
      <c r="I1849" t="s">
        <v>42</v>
      </c>
      <c r="J1849" s="13">
        <v>8682</v>
      </c>
      <c r="K1849" s="13">
        <v>8841</v>
      </c>
      <c r="L1849" s="14">
        <v>17523</v>
      </c>
      <c r="M1849" s="13">
        <v>5842</v>
      </c>
    </row>
    <row r="1850" spans="1:13" hidden="1">
      <c r="A1850">
        <v>6312</v>
      </c>
      <c r="B1850">
        <v>66</v>
      </c>
      <c r="C1850" t="s">
        <v>1852</v>
      </c>
      <c r="D1850">
        <v>6603</v>
      </c>
      <c r="E1850" t="s">
        <v>1855</v>
      </c>
      <c r="F1850">
        <v>0</v>
      </c>
      <c r="G1850" t="s">
        <v>42</v>
      </c>
      <c r="H1850">
        <v>0</v>
      </c>
      <c r="I1850" t="s">
        <v>42</v>
      </c>
      <c r="J1850" s="13">
        <v>16724</v>
      </c>
      <c r="K1850" s="13">
        <v>17188</v>
      </c>
      <c r="L1850" s="14">
        <v>33912</v>
      </c>
      <c r="M1850" s="13">
        <v>11452</v>
      </c>
    </row>
    <row r="1851" spans="1:13" hidden="1">
      <c r="A1851">
        <v>6312</v>
      </c>
      <c r="B1851">
        <v>66</v>
      </c>
      <c r="C1851" t="s">
        <v>1852</v>
      </c>
      <c r="D1851">
        <v>6604</v>
      </c>
      <c r="E1851" t="s">
        <v>1856</v>
      </c>
      <c r="F1851">
        <v>0</v>
      </c>
      <c r="G1851" t="s">
        <v>42</v>
      </c>
      <c r="H1851">
        <v>0</v>
      </c>
      <c r="I1851" t="s">
        <v>42</v>
      </c>
      <c r="J1851" s="13">
        <v>22108</v>
      </c>
      <c r="K1851" s="13">
        <v>23172</v>
      </c>
      <c r="L1851" s="14">
        <v>45280</v>
      </c>
      <c r="M1851" s="13">
        <v>15874</v>
      </c>
    </row>
    <row r="1852" spans="1:13" hidden="1">
      <c r="A1852">
        <v>6312</v>
      </c>
      <c r="B1852">
        <v>66</v>
      </c>
      <c r="C1852" t="s">
        <v>1852</v>
      </c>
      <c r="D1852">
        <v>6605</v>
      </c>
      <c r="E1852" t="s">
        <v>1857</v>
      </c>
      <c r="F1852">
        <v>0</v>
      </c>
      <c r="G1852" t="s">
        <v>42</v>
      </c>
      <c r="H1852">
        <v>0</v>
      </c>
      <c r="I1852" t="s">
        <v>42</v>
      </c>
      <c r="J1852" s="13">
        <v>9970</v>
      </c>
      <c r="K1852" s="13">
        <v>10624</v>
      </c>
      <c r="L1852" s="14">
        <v>20594</v>
      </c>
      <c r="M1852" s="13">
        <v>7873</v>
      </c>
    </row>
    <row r="1853" spans="1:13" hidden="1">
      <c r="A1853">
        <v>6312</v>
      </c>
      <c r="B1853">
        <v>66</v>
      </c>
      <c r="C1853" t="s">
        <v>1852</v>
      </c>
      <c r="D1853">
        <v>6606</v>
      </c>
      <c r="E1853" t="s">
        <v>1858</v>
      </c>
      <c r="F1853">
        <v>0</v>
      </c>
      <c r="G1853" t="s">
        <v>42</v>
      </c>
      <c r="H1853">
        <v>0</v>
      </c>
      <c r="I1853" t="s">
        <v>42</v>
      </c>
      <c r="J1853" s="13">
        <v>26726</v>
      </c>
      <c r="K1853" s="13">
        <v>27934</v>
      </c>
      <c r="L1853" s="14">
        <v>54660</v>
      </c>
      <c r="M1853" s="13">
        <v>18686</v>
      </c>
    </row>
    <row r="1854" spans="1:13" hidden="1">
      <c r="A1854">
        <v>6312</v>
      </c>
      <c r="B1854">
        <v>66</v>
      </c>
      <c r="C1854" t="s">
        <v>1852</v>
      </c>
      <c r="D1854">
        <v>6607</v>
      </c>
      <c r="E1854" t="s">
        <v>1859</v>
      </c>
      <c r="F1854">
        <v>0</v>
      </c>
      <c r="G1854" t="s">
        <v>42</v>
      </c>
      <c r="H1854">
        <v>0</v>
      </c>
      <c r="I1854" t="s">
        <v>42</v>
      </c>
      <c r="J1854" s="13">
        <v>12797</v>
      </c>
      <c r="K1854" s="13">
        <v>13007</v>
      </c>
      <c r="L1854" s="14">
        <v>25804</v>
      </c>
      <c r="M1854" s="13">
        <v>8734</v>
      </c>
    </row>
    <row r="1855" spans="1:13" hidden="1">
      <c r="A1855">
        <v>6312</v>
      </c>
      <c r="B1855">
        <v>66</v>
      </c>
      <c r="C1855" t="s">
        <v>1852</v>
      </c>
      <c r="D1855">
        <v>6608</v>
      </c>
      <c r="E1855" t="s">
        <v>1860</v>
      </c>
      <c r="F1855">
        <v>0</v>
      </c>
      <c r="G1855" t="s">
        <v>42</v>
      </c>
      <c r="H1855">
        <v>0</v>
      </c>
      <c r="I1855" t="s">
        <v>42</v>
      </c>
      <c r="J1855" s="13">
        <v>16633</v>
      </c>
      <c r="K1855" s="13">
        <v>17232</v>
      </c>
      <c r="L1855" s="14">
        <v>33865</v>
      </c>
      <c r="M1855" s="13">
        <v>12531</v>
      </c>
    </row>
    <row r="1856" spans="1:13" hidden="1">
      <c r="A1856">
        <v>6312</v>
      </c>
      <c r="B1856">
        <v>66</v>
      </c>
      <c r="C1856" t="s">
        <v>1852</v>
      </c>
      <c r="D1856">
        <v>6609</v>
      </c>
      <c r="E1856" t="s">
        <v>1861</v>
      </c>
      <c r="F1856">
        <v>0</v>
      </c>
      <c r="G1856" t="s">
        <v>42</v>
      </c>
      <c r="H1856">
        <v>0</v>
      </c>
      <c r="I1856" t="s">
        <v>42</v>
      </c>
      <c r="J1856" s="13">
        <v>8995</v>
      </c>
      <c r="K1856" s="13">
        <v>9115</v>
      </c>
      <c r="L1856" s="14">
        <v>18110</v>
      </c>
      <c r="M1856" s="13">
        <v>6086</v>
      </c>
    </row>
    <row r="1857" spans="1:13" hidden="1">
      <c r="A1857">
        <v>6312</v>
      </c>
      <c r="B1857">
        <v>66</v>
      </c>
      <c r="C1857" t="s">
        <v>1852</v>
      </c>
      <c r="D1857">
        <v>6610</v>
      </c>
      <c r="E1857" t="s">
        <v>1862</v>
      </c>
      <c r="F1857">
        <v>0</v>
      </c>
      <c r="G1857" t="s">
        <v>42</v>
      </c>
      <c r="H1857">
        <v>0</v>
      </c>
      <c r="I1857" t="s">
        <v>42</v>
      </c>
      <c r="J1857" s="13">
        <v>14124</v>
      </c>
      <c r="K1857" s="13">
        <v>14642</v>
      </c>
      <c r="L1857" s="14">
        <v>28766</v>
      </c>
      <c r="M1857" s="13">
        <v>10745</v>
      </c>
    </row>
    <row r="1858" spans="1:13" hidden="1">
      <c r="A1858">
        <v>6312</v>
      </c>
      <c r="B1858">
        <v>66</v>
      </c>
      <c r="C1858" t="s">
        <v>1852</v>
      </c>
      <c r="D1858">
        <v>6611</v>
      </c>
      <c r="E1858" t="s">
        <v>1863</v>
      </c>
      <c r="F1858">
        <v>0</v>
      </c>
      <c r="G1858" t="s">
        <v>42</v>
      </c>
      <c r="H1858">
        <v>0</v>
      </c>
      <c r="I1858" t="s">
        <v>42</v>
      </c>
      <c r="J1858" s="13">
        <v>8532</v>
      </c>
      <c r="K1858" s="13">
        <v>8838</v>
      </c>
      <c r="L1858" s="14">
        <v>17370</v>
      </c>
      <c r="M1858" s="13">
        <v>6239</v>
      </c>
    </row>
    <row r="1859" spans="1:13" hidden="1">
      <c r="A1859">
        <v>6312</v>
      </c>
      <c r="B1859">
        <v>66</v>
      </c>
      <c r="C1859" t="s">
        <v>1852</v>
      </c>
      <c r="D1859">
        <v>6612</v>
      </c>
      <c r="E1859" t="s">
        <v>1864</v>
      </c>
      <c r="F1859">
        <v>0</v>
      </c>
      <c r="G1859" t="s">
        <v>42</v>
      </c>
      <c r="H1859">
        <v>0</v>
      </c>
      <c r="I1859" t="s">
        <v>42</v>
      </c>
      <c r="J1859" s="13">
        <v>15342</v>
      </c>
      <c r="K1859" s="13">
        <v>15703</v>
      </c>
      <c r="L1859" s="14">
        <v>31045</v>
      </c>
      <c r="M1859" s="13">
        <v>10897</v>
      </c>
    </row>
    <row r="1860" spans="1:13" hidden="1">
      <c r="A1860">
        <v>6312</v>
      </c>
      <c r="B1860">
        <v>66</v>
      </c>
      <c r="C1860" t="s">
        <v>1852</v>
      </c>
      <c r="D1860">
        <v>6676</v>
      </c>
      <c r="E1860" t="s">
        <v>1865</v>
      </c>
      <c r="F1860">
        <v>0</v>
      </c>
      <c r="G1860" t="s">
        <v>42</v>
      </c>
      <c r="H1860">
        <v>0</v>
      </c>
      <c r="I1860" t="s">
        <v>42</v>
      </c>
      <c r="J1860" s="13">
        <v>3329</v>
      </c>
      <c r="K1860" s="13">
        <v>3466</v>
      </c>
      <c r="L1860" s="14">
        <v>6795</v>
      </c>
      <c r="M1860" s="13">
        <v>2290</v>
      </c>
    </row>
    <row r="1861" spans="1:13" hidden="1">
      <c r="A1861">
        <v>6312</v>
      </c>
      <c r="B1861">
        <v>66</v>
      </c>
      <c r="C1861" t="s">
        <v>1852</v>
      </c>
      <c r="D1861">
        <v>6677</v>
      </c>
      <c r="E1861" t="s">
        <v>1866</v>
      </c>
      <c r="F1861">
        <v>0</v>
      </c>
      <c r="G1861" t="s">
        <v>42</v>
      </c>
      <c r="H1861">
        <v>0</v>
      </c>
      <c r="I1861" t="s">
        <v>42</v>
      </c>
      <c r="J1861" s="13">
        <v>1676</v>
      </c>
      <c r="K1861" s="13">
        <v>1734</v>
      </c>
      <c r="L1861" s="14">
        <v>3410</v>
      </c>
      <c r="M1861" s="13">
        <v>1142</v>
      </c>
    </row>
    <row r="1862" spans="1:13" hidden="1">
      <c r="A1862">
        <v>6312</v>
      </c>
      <c r="B1862">
        <v>66</v>
      </c>
      <c r="C1862" t="s">
        <v>1852</v>
      </c>
      <c r="D1862">
        <v>6678</v>
      </c>
      <c r="E1862" t="s">
        <v>1867</v>
      </c>
      <c r="F1862">
        <v>0</v>
      </c>
      <c r="G1862" t="s">
        <v>42</v>
      </c>
      <c r="H1862">
        <v>0</v>
      </c>
      <c r="I1862" t="s">
        <v>42</v>
      </c>
      <c r="J1862" s="13">
        <v>3273</v>
      </c>
      <c r="K1862" s="13">
        <v>3531</v>
      </c>
      <c r="L1862" s="14">
        <v>6804</v>
      </c>
      <c r="M1862" s="13">
        <v>2981</v>
      </c>
    </row>
    <row r="1863" spans="1:13" hidden="1">
      <c r="A1863">
        <v>6312</v>
      </c>
      <c r="B1863">
        <v>66</v>
      </c>
      <c r="C1863" t="s">
        <v>1852</v>
      </c>
      <c r="D1863">
        <v>6679</v>
      </c>
      <c r="E1863" t="s">
        <v>1868</v>
      </c>
      <c r="F1863">
        <v>0</v>
      </c>
      <c r="G1863" t="s">
        <v>42</v>
      </c>
      <c r="H1863">
        <v>0</v>
      </c>
      <c r="I1863" t="s">
        <v>42</v>
      </c>
      <c r="J1863" s="13">
        <v>2884</v>
      </c>
      <c r="K1863" s="13">
        <v>3019</v>
      </c>
      <c r="L1863" s="14">
        <v>5903</v>
      </c>
      <c r="M1863" s="13">
        <v>2671</v>
      </c>
    </row>
    <row r="1864" spans="1:13" hidden="1">
      <c r="A1864">
        <v>6312</v>
      </c>
      <c r="B1864">
        <v>66</v>
      </c>
      <c r="C1864" t="s">
        <v>1852</v>
      </c>
      <c r="D1864">
        <v>6680</v>
      </c>
      <c r="E1864" t="s">
        <v>1869</v>
      </c>
      <c r="F1864">
        <v>0</v>
      </c>
      <c r="G1864" t="s">
        <v>42</v>
      </c>
      <c r="H1864">
        <v>0</v>
      </c>
      <c r="I1864" t="s">
        <v>42</v>
      </c>
      <c r="J1864" s="13">
        <v>2342</v>
      </c>
      <c r="K1864" s="13">
        <v>2425</v>
      </c>
      <c r="L1864" s="14">
        <v>4767</v>
      </c>
      <c r="M1864" s="13">
        <v>1607</v>
      </c>
    </row>
    <row r="1865" spans="1:13" hidden="1">
      <c r="A1865">
        <v>6312</v>
      </c>
      <c r="B1865">
        <v>66</v>
      </c>
      <c r="C1865" t="s">
        <v>1852</v>
      </c>
      <c r="D1865">
        <v>6681</v>
      </c>
      <c r="E1865" t="s">
        <v>1870</v>
      </c>
      <c r="F1865">
        <v>0</v>
      </c>
      <c r="G1865" t="s">
        <v>42</v>
      </c>
      <c r="H1865">
        <v>0</v>
      </c>
      <c r="I1865" t="s">
        <v>42</v>
      </c>
      <c r="J1865" s="13">
        <v>4531</v>
      </c>
      <c r="K1865" s="13">
        <v>4538</v>
      </c>
      <c r="L1865" s="14">
        <v>9069</v>
      </c>
      <c r="M1865" s="13">
        <v>3069</v>
      </c>
    </row>
    <row r="1866" spans="1:13" hidden="1">
      <c r="A1866">
        <v>6312</v>
      </c>
      <c r="B1866">
        <v>66</v>
      </c>
      <c r="C1866" t="s">
        <v>1852</v>
      </c>
      <c r="D1866">
        <v>6682</v>
      </c>
      <c r="E1866" t="s">
        <v>1871</v>
      </c>
      <c r="F1866">
        <v>0</v>
      </c>
      <c r="G1866" t="s">
        <v>42</v>
      </c>
      <c r="H1866">
        <v>0</v>
      </c>
      <c r="I1866" t="s">
        <v>42</v>
      </c>
      <c r="J1866" s="13">
        <v>1099</v>
      </c>
      <c r="K1866" s="13">
        <v>1116</v>
      </c>
      <c r="L1866" s="14">
        <v>2215</v>
      </c>
      <c r="M1866">
        <v>886</v>
      </c>
    </row>
    <row r="1867" spans="1:13" hidden="1">
      <c r="A1867">
        <v>6312</v>
      </c>
      <c r="B1867">
        <v>66</v>
      </c>
      <c r="C1867" t="s">
        <v>1852</v>
      </c>
      <c r="D1867">
        <v>6683</v>
      </c>
      <c r="E1867" t="s">
        <v>1872</v>
      </c>
      <c r="F1867">
        <v>0</v>
      </c>
      <c r="G1867" t="s">
        <v>42</v>
      </c>
      <c r="H1867">
        <v>0</v>
      </c>
      <c r="I1867" t="s">
        <v>42</v>
      </c>
      <c r="J1867" s="13">
        <v>2492</v>
      </c>
      <c r="K1867" s="13">
        <v>2760</v>
      </c>
      <c r="L1867" s="14">
        <v>5252</v>
      </c>
      <c r="M1867" s="13">
        <v>2364</v>
      </c>
    </row>
    <row r="1868" spans="1:13" hidden="1">
      <c r="A1868">
        <v>6312</v>
      </c>
      <c r="B1868">
        <v>66</v>
      </c>
      <c r="C1868" t="s">
        <v>1852</v>
      </c>
      <c r="D1868">
        <v>6684</v>
      </c>
      <c r="E1868" t="s">
        <v>1873</v>
      </c>
      <c r="F1868">
        <v>0</v>
      </c>
      <c r="G1868" t="s">
        <v>42</v>
      </c>
      <c r="H1868">
        <v>0</v>
      </c>
      <c r="I1868" t="s">
        <v>42</v>
      </c>
      <c r="J1868" s="13">
        <v>2127</v>
      </c>
      <c r="K1868" s="13">
        <v>2321</v>
      </c>
      <c r="L1868" s="14">
        <v>4448</v>
      </c>
      <c r="M1868" s="13">
        <v>1753</v>
      </c>
    </row>
    <row r="1869" spans="1:13" hidden="1">
      <c r="A1869">
        <v>6312</v>
      </c>
      <c r="B1869">
        <v>66</v>
      </c>
      <c r="C1869" t="s">
        <v>1852</v>
      </c>
      <c r="D1869">
        <v>6685</v>
      </c>
      <c r="E1869" t="s">
        <v>1874</v>
      </c>
      <c r="F1869">
        <v>0</v>
      </c>
      <c r="G1869" t="s">
        <v>42</v>
      </c>
      <c r="H1869">
        <v>0</v>
      </c>
      <c r="I1869" t="s">
        <v>42</v>
      </c>
      <c r="J1869" s="13">
        <v>2155</v>
      </c>
      <c r="K1869" s="13">
        <v>2201</v>
      </c>
      <c r="L1869" s="14">
        <v>4356</v>
      </c>
      <c r="M1869" s="13">
        <v>1890</v>
      </c>
    </row>
    <row r="1870" spans="1:13" hidden="1">
      <c r="A1870">
        <v>6312</v>
      </c>
      <c r="B1870">
        <v>66</v>
      </c>
      <c r="C1870" t="s">
        <v>1852</v>
      </c>
      <c r="D1870">
        <v>6686</v>
      </c>
      <c r="E1870" t="s">
        <v>1875</v>
      </c>
      <c r="F1870">
        <v>0</v>
      </c>
      <c r="G1870" t="s">
        <v>42</v>
      </c>
      <c r="H1870">
        <v>0</v>
      </c>
      <c r="I1870" t="s">
        <v>42</v>
      </c>
      <c r="J1870" s="13">
        <v>2242</v>
      </c>
      <c r="K1870" s="13">
        <v>2551</v>
      </c>
      <c r="L1870" s="14">
        <v>4793</v>
      </c>
      <c r="M1870" s="13">
        <v>2257</v>
      </c>
    </row>
    <row r="1871" spans="1:13" hidden="1">
      <c r="A1871">
        <v>6312</v>
      </c>
      <c r="B1871">
        <v>66</v>
      </c>
      <c r="C1871" t="s">
        <v>1852</v>
      </c>
      <c r="D1871">
        <v>6687</v>
      </c>
      <c r="E1871" t="s">
        <v>1876</v>
      </c>
      <c r="F1871">
        <v>0</v>
      </c>
      <c r="G1871" t="s">
        <v>42</v>
      </c>
      <c r="H1871">
        <v>0</v>
      </c>
      <c r="I1871" t="s">
        <v>42</v>
      </c>
      <c r="J1871" s="13">
        <v>1052</v>
      </c>
      <c r="K1871" s="13">
        <v>1142</v>
      </c>
      <c r="L1871" s="14">
        <v>2194</v>
      </c>
      <c r="M1871">
        <v>823</v>
      </c>
    </row>
    <row r="1872" spans="1:13" hidden="1">
      <c r="A1872">
        <v>6312</v>
      </c>
      <c r="B1872">
        <v>66</v>
      </c>
      <c r="C1872" t="s">
        <v>1852</v>
      </c>
      <c r="D1872">
        <v>6688</v>
      </c>
      <c r="E1872" t="s">
        <v>1877</v>
      </c>
      <c r="F1872">
        <v>0</v>
      </c>
      <c r="G1872" t="s">
        <v>42</v>
      </c>
      <c r="H1872">
        <v>0</v>
      </c>
      <c r="I1872" t="s">
        <v>42</v>
      </c>
      <c r="J1872" s="13">
        <v>1212</v>
      </c>
      <c r="K1872" s="13">
        <v>1282</v>
      </c>
      <c r="L1872" s="14">
        <v>2494</v>
      </c>
      <c r="M1872" s="13">
        <v>1015</v>
      </c>
    </row>
    <row r="1873" spans="1:13" hidden="1">
      <c r="A1873">
        <v>6312</v>
      </c>
      <c r="B1873">
        <v>66</v>
      </c>
      <c r="C1873" t="s">
        <v>1852</v>
      </c>
      <c r="D1873">
        <v>6689</v>
      </c>
      <c r="E1873" t="s">
        <v>1521</v>
      </c>
      <c r="F1873">
        <v>0</v>
      </c>
      <c r="G1873" t="s">
        <v>42</v>
      </c>
      <c r="H1873">
        <v>0</v>
      </c>
      <c r="I1873" t="s">
        <v>42</v>
      </c>
      <c r="J1873">
        <v>749</v>
      </c>
      <c r="K1873">
        <v>738</v>
      </c>
      <c r="L1873" s="14">
        <v>1487</v>
      </c>
      <c r="M1873">
        <v>524</v>
      </c>
    </row>
    <row r="1874" spans="1:13" hidden="1">
      <c r="A1874">
        <v>6312</v>
      </c>
      <c r="B1874">
        <v>66</v>
      </c>
      <c r="C1874" t="s">
        <v>1852</v>
      </c>
      <c r="D1874">
        <v>6690</v>
      </c>
      <c r="E1874" t="s">
        <v>1878</v>
      </c>
      <c r="F1874">
        <v>0</v>
      </c>
      <c r="G1874" t="s">
        <v>42</v>
      </c>
      <c r="H1874">
        <v>0</v>
      </c>
      <c r="I1874" t="s">
        <v>42</v>
      </c>
      <c r="J1874">
        <v>820</v>
      </c>
      <c r="K1874">
        <v>809</v>
      </c>
      <c r="L1874" s="14">
        <v>1629</v>
      </c>
      <c r="M1874">
        <v>648</v>
      </c>
    </row>
    <row r="1875" spans="1:13" hidden="1">
      <c r="A1875">
        <v>6312</v>
      </c>
      <c r="B1875">
        <v>66</v>
      </c>
      <c r="C1875" t="s">
        <v>1852</v>
      </c>
      <c r="D1875">
        <v>6691</v>
      </c>
      <c r="E1875" t="s">
        <v>1879</v>
      </c>
      <c r="F1875">
        <v>0</v>
      </c>
      <c r="G1875" t="s">
        <v>42</v>
      </c>
      <c r="H1875">
        <v>0</v>
      </c>
      <c r="I1875" t="s">
        <v>42</v>
      </c>
      <c r="J1875">
        <v>719</v>
      </c>
      <c r="K1875">
        <v>797</v>
      </c>
      <c r="L1875" s="14">
        <v>1516</v>
      </c>
      <c r="M1875">
        <v>627</v>
      </c>
    </row>
    <row r="1876" spans="1:13" hidden="1">
      <c r="A1876">
        <v>6312</v>
      </c>
      <c r="B1876">
        <v>66</v>
      </c>
      <c r="C1876" t="s">
        <v>1852</v>
      </c>
      <c r="D1876">
        <v>6692</v>
      </c>
      <c r="E1876" t="s">
        <v>1880</v>
      </c>
      <c r="F1876">
        <v>0</v>
      </c>
      <c r="G1876" t="s">
        <v>42</v>
      </c>
      <c r="H1876">
        <v>0</v>
      </c>
      <c r="I1876" t="s">
        <v>42</v>
      </c>
      <c r="J1876" s="13">
        <v>4649</v>
      </c>
      <c r="K1876" s="13">
        <v>4992</v>
      </c>
      <c r="L1876" s="14">
        <v>9641</v>
      </c>
      <c r="M1876" s="13">
        <v>3575</v>
      </c>
    </row>
    <row r="1877" spans="1:13" hidden="1">
      <c r="A1877">
        <v>6312</v>
      </c>
      <c r="B1877">
        <v>66</v>
      </c>
      <c r="C1877" t="s">
        <v>1852</v>
      </c>
      <c r="D1877">
        <v>6693</v>
      </c>
      <c r="E1877" t="s">
        <v>1881</v>
      </c>
      <c r="F1877">
        <v>0</v>
      </c>
      <c r="G1877" t="s">
        <v>42</v>
      </c>
      <c r="H1877">
        <v>0</v>
      </c>
      <c r="I1877" t="s">
        <v>42</v>
      </c>
      <c r="J1877" s="13">
        <v>1617</v>
      </c>
      <c r="K1877" s="13">
        <v>1683</v>
      </c>
      <c r="L1877" s="14">
        <v>3300</v>
      </c>
      <c r="M1877" s="13">
        <v>1224</v>
      </c>
    </row>
    <row r="1878" spans="1:13" hidden="1">
      <c r="A1878">
        <v>6312</v>
      </c>
      <c r="B1878">
        <v>66</v>
      </c>
      <c r="C1878" t="s">
        <v>1852</v>
      </c>
      <c r="D1878">
        <v>6694</v>
      </c>
      <c r="E1878" t="s">
        <v>1529</v>
      </c>
      <c r="F1878">
        <v>0</v>
      </c>
      <c r="G1878" t="s">
        <v>42</v>
      </c>
      <c r="H1878">
        <v>0</v>
      </c>
      <c r="I1878" t="s">
        <v>42</v>
      </c>
      <c r="J1878" s="13">
        <v>1544</v>
      </c>
      <c r="K1878" s="13">
        <v>1626</v>
      </c>
      <c r="L1878" s="14">
        <v>3170</v>
      </c>
      <c r="M1878" s="13">
        <v>1174</v>
      </c>
    </row>
    <row r="1879" spans="1:13" hidden="1">
      <c r="A1879">
        <v>6312</v>
      </c>
      <c r="B1879">
        <v>66</v>
      </c>
      <c r="C1879" t="s">
        <v>1852</v>
      </c>
      <c r="D1879">
        <v>6695</v>
      </c>
      <c r="E1879" t="s">
        <v>1882</v>
      </c>
      <c r="F1879">
        <v>0</v>
      </c>
      <c r="G1879" t="s">
        <v>42</v>
      </c>
      <c r="H1879">
        <v>0</v>
      </c>
      <c r="I1879" t="s">
        <v>42</v>
      </c>
      <c r="J1879" s="13">
        <v>1494</v>
      </c>
      <c r="K1879" s="13">
        <v>1520</v>
      </c>
      <c r="L1879" s="14">
        <v>3014</v>
      </c>
      <c r="M1879" s="13">
        <v>1045</v>
      </c>
    </row>
    <row r="1880" spans="1:13" hidden="1">
      <c r="A1880">
        <v>6312</v>
      </c>
      <c r="B1880">
        <v>66</v>
      </c>
      <c r="C1880" t="s">
        <v>1852</v>
      </c>
      <c r="D1880">
        <v>6696</v>
      </c>
      <c r="E1880" t="s">
        <v>1883</v>
      </c>
      <c r="F1880">
        <v>0</v>
      </c>
      <c r="G1880" t="s">
        <v>42</v>
      </c>
      <c r="H1880">
        <v>0</v>
      </c>
      <c r="I1880" t="s">
        <v>42</v>
      </c>
      <c r="J1880" s="13">
        <v>1536</v>
      </c>
      <c r="K1880" s="13">
        <v>1665</v>
      </c>
      <c r="L1880" s="14">
        <v>3201</v>
      </c>
      <c r="M1880" s="13">
        <v>1194</v>
      </c>
    </row>
    <row r="1881" spans="1:13" hidden="1">
      <c r="A1881">
        <v>6312</v>
      </c>
      <c r="B1881">
        <v>66</v>
      </c>
      <c r="C1881" t="s">
        <v>1852</v>
      </c>
      <c r="D1881">
        <v>6697</v>
      </c>
      <c r="E1881" t="s">
        <v>1884</v>
      </c>
      <c r="F1881">
        <v>0</v>
      </c>
      <c r="G1881" t="s">
        <v>42</v>
      </c>
      <c r="H1881">
        <v>0</v>
      </c>
      <c r="I1881" t="s">
        <v>42</v>
      </c>
      <c r="J1881" s="13">
        <v>3930</v>
      </c>
      <c r="K1881" s="13">
        <v>4317</v>
      </c>
      <c r="L1881" s="14">
        <v>8247</v>
      </c>
      <c r="M1881" s="13">
        <v>3680</v>
      </c>
    </row>
    <row r="1882" spans="1:13" hidden="1">
      <c r="A1882">
        <v>6312</v>
      </c>
      <c r="B1882">
        <v>66</v>
      </c>
      <c r="C1882" t="s">
        <v>1852</v>
      </c>
      <c r="D1882">
        <v>6698</v>
      </c>
      <c r="E1882" t="s">
        <v>1885</v>
      </c>
      <c r="F1882">
        <v>0</v>
      </c>
      <c r="G1882" t="s">
        <v>42</v>
      </c>
      <c r="H1882">
        <v>0</v>
      </c>
      <c r="I1882" t="s">
        <v>42</v>
      </c>
      <c r="J1882" s="13">
        <v>6312</v>
      </c>
      <c r="K1882" s="13">
        <v>7224</v>
      </c>
      <c r="L1882" s="14">
        <v>13536</v>
      </c>
      <c r="M1882" s="13">
        <v>6249</v>
      </c>
    </row>
    <row r="1883" spans="1:13" hidden="1">
      <c r="A1883">
        <v>6312</v>
      </c>
      <c r="B1883">
        <v>66</v>
      </c>
      <c r="C1883" t="s">
        <v>1852</v>
      </c>
      <c r="D1883">
        <v>6699</v>
      </c>
      <c r="E1883" t="s">
        <v>1886</v>
      </c>
      <c r="F1883">
        <v>0</v>
      </c>
      <c r="G1883" t="s">
        <v>42</v>
      </c>
      <c r="H1883">
        <v>0</v>
      </c>
      <c r="I1883" t="s">
        <v>42</v>
      </c>
      <c r="J1883" s="13">
        <v>9934</v>
      </c>
      <c r="K1883" s="13">
        <v>11248</v>
      </c>
      <c r="L1883" s="14">
        <v>21182</v>
      </c>
      <c r="M1883" s="13">
        <v>12478</v>
      </c>
    </row>
    <row r="1884" spans="1:13" hidden="1">
      <c r="A1884">
        <v>6312</v>
      </c>
      <c r="B1884">
        <v>67</v>
      </c>
      <c r="C1884" t="s">
        <v>1887</v>
      </c>
      <c r="D1884">
        <v>0</v>
      </c>
      <c r="E1884" t="s">
        <v>42</v>
      </c>
      <c r="F1884">
        <v>0</v>
      </c>
      <c r="G1884" t="s">
        <v>42</v>
      </c>
      <c r="H1884">
        <v>0</v>
      </c>
      <c r="I1884" t="s">
        <v>42</v>
      </c>
      <c r="J1884" s="13">
        <v>484886</v>
      </c>
      <c r="K1884" s="13">
        <v>497054</v>
      </c>
      <c r="L1884" s="14">
        <v>981940</v>
      </c>
      <c r="M1884" s="13">
        <v>364119</v>
      </c>
    </row>
    <row r="1885" spans="1:13" hidden="1">
      <c r="A1885">
        <v>6312</v>
      </c>
      <c r="B1885">
        <v>67</v>
      </c>
      <c r="C1885" t="s">
        <v>1887</v>
      </c>
      <c r="D1885">
        <v>6701</v>
      </c>
      <c r="E1885" t="s">
        <v>1888</v>
      </c>
      <c r="F1885">
        <v>0</v>
      </c>
      <c r="G1885" t="s">
        <v>42</v>
      </c>
      <c r="H1885">
        <v>0</v>
      </c>
      <c r="I1885" t="s">
        <v>42</v>
      </c>
      <c r="J1885" s="13">
        <v>80699</v>
      </c>
      <c r="K1885" s="13">
        <v>79880</v>
      </c>
      <c r="L1885" s="14">
        <v>160579</v>
      </c>
      <c r="M1885" s="13">
        <v>62078</v>
      </c>
    </row>
    <row r="1886" spans="1:13" hidden="1">
      <c r="A1886">
        <v>6312</v>
      </c>
      <c r="B1886">
        <v>67</v>
      </c>
      <c r="C1886" t="s">
        <v>1887</v>
      </c>
      <c r="D1886">
        <v>6702</v>
      </c>
      <c r="E1886" t="s">
        <v>1889</v>
      </c>
      <c r="F1886">
        <v>0</v>
      </c>
      <c r="G1886" t="s">
        <v>42</v>
      </c>
      <c r="H1886">
        <v>0</v>
      </c>
      <c r="I1886" t="s">
        <v>42</v>
      </c>
      <c r="J1886" s="13">
        <v>34146</v>
      </c>
      <c r="K1886" s="13">
        <v>34086</v>
      </c>
      <c r="L1886" s="14">
        <v>68232</v>
      </c>
      <c r="M1886" s="13">
        <v>27799</v>
      </c>
    </row>
    <row r="1887" spans="1:13" hidden="1">
      <c r="A1887">
        <v>6312</v>
      </c>
      <c r="B1887">
        <v>67</v>
      </c>
      <c r="C1887" t="s">
        <v>1887</v>
      </c>
      <c r="D1887">
        <v>6703</v>
      </c>
      <c r="E1887" t="s">
        <v>1890</v>
      </c>
      <c r="F1887">
        <v>0</v>
      </c>
      <c r="G1887" t="s">
        <v>42</v>
      </c>
      <c r="H1887">
        <v>0</v>
      </c>
      <c r="I1887" t="s">
        <v>42</v>
      </c>
      <c r="J1887" s="13">
        <v>70613</v>
      </c>
      <c r="K1887" s="13">
        <v>73936</v>
      </c>
      <c r="L1887" s="14">
        <v>144549</v>
      </c>
      <c r="M1887" s="13">
        <v>48644</v>
      </c>
    </row>
    <row r="1888" spans="1:13" hidden="1">
      <c r="A1888">
        <v>6312</v>
      </c>
      <c r="B1888">
        <v>67</v>
      </c>
      <c r="C1888" t="s">
        <v>1887</v>
      </c>
      <c r="D1888">
        <v>6704</v>
      </c>
      <c r="E1888" t="s">
        <v>1891</v>
      </c>
      <c r="F1888">
        <v>0</v>
      </c>
      <c r="G1888" t="s">
        <v>42</v>
      </c>
      <c r="H1888">
        <v>0</v>
      </c>
      <c r="I1888" t="s">
        <v>42</v>
      </c>
      <c r="J1888" s="13">
        <v>29521</v>
      </c>
      <c r="K1888" s="13">
        <v>30715</v>
      </c>
      <c r="L1888" s="14">
        <v>60236</v>
      </c>
      <c r="M1888" s="13">
        <v>18739</v>
      </c>
    </row>
    <row r="1889" spans="1:13" hidden="1">
      <c r="A1889">
        <v>6312</v>
      </c>
      <c r="B1889">
        <v>67</v>
      </c>
      <c r="C1889" t="s">
        <v>1887</v>
      </c>
      <c r="D1889">
        <v>6705</v>
      </c>
      <c r="E1889" t="s">
        <v>1892</v>
      </c>
      <c r="F1889">
        <v>0</v>
      </c>
      <c r="G1889" t="s">
        <v>42</v>
      </c>
      <c r="H1889">
        <v>0</v>
      </c>
      <c r="I1889" t="s">
        <v>42</v>
      </c>
      <c r="J1889" s="13">
        <v>49625</v>
      </c>
      <c r="K1889" s="13">
        <v>50724</v>
      </c>
      <c r="L1889" s="14">
        <v>100349</v>
      </c>
      <c r="M1889" s="13">
        <v>33391</v>
      </c>
    </row>
    <row r="1890" spans="1:13" hidden="1">
      <c r="A1890">
        <v>6312</v>
      </c>
      <c r="B1890">
        <v>67</v>
      </c>
      <c r="C1890" t="s">
        <v>1887</v>
      </c>
      <c r="D1890">
        <v>6706</v>
      </c>
      <c r="E1890" t="s">
        <v>1893</v>
      </c>
      <c r="F1890">
        <v>0</v>
      </c>
      <c r="G1890" t="s">
        <v>42</v>
      </c>
      <c r="H1890">
        <v>0</v>
      </c>
      <c r="I1890" t="s">
        <v>42</v>
      </c>
      <c r="J1890" s="13">
        <v>28346</v>
      </c>
      <c r="K1890" s="13">
        <v>28628</v>
      </c>
      <c r="L1890" s="14">
        <v>56974</v>
      </c>
      <c r="M1890" s="13">
        <v>19427</v>
      </c>
    </row>
    <row r="1891" spans="1:13" hidden="1">
      <c r="A1891">
        <v>6312</v>
      </c>
      <c r="B1891">
        <v>67</v>
      </c>
      <c r="C1891" t="s">
        <v>1887</v>
      </c>
      <c r="D1891">
        <v>6707</v>
      </c>
      <c r="E1891" t="s">
        <v>1894</v>
      </c>
      <c r="F1891">
        <v>0</v>
      </c>
      <c r="G1891" t="s">
        <v>42</v>
      </c>
      <c r="H1891">
        <v>0</v>
      </c>
      <c r="I1891" t="s">
        <v>42</v>
      </c>
      <c r="J1891" s="13">
        <v>37970</v>
      </c>
      <c r="K1891" s="13">
        <v>38342</v>
      </c>
      <c r="L1891" s="14">
        <v>76312</v>
      </c>
      <c r="M1891" s="13">
        <v>24954</v>
      </c>
    </row>
    <row r="1892" spans="1:13" hidden="1">
      <c r="A1892">
        <v>6312</v>
      </c>
      <c r="B1892">
        <v>67</v>
      </c>
      <c r="C1892" t="s">
        <v>1887</v>
      </c>
      <c r="D1892">
        <v>6708</v>
      </c>
      <c r="E1892" t="s">
        <v>1895</v>
      </c>
      <c r="F1892">
        <v>0</v>
      </c>
      <c r="G1892" t="s">
        <v>42</v>
      </c>
      <c r="H1892">
        <v>0</v>
      </c>
      <c r="I1892" t="s">
        <v>42</v>
      </c>
      <c r="J1892" s="13">
        <v>31148</v>
      </c>
      <c r="K1892" s="13">
        <v>31725</v>
      </c>
      <c r="L1892" s="14">
        <v>62873</v>
      </c>
      <c r="M1892" s="13">
        <v>25452</v>
      </c>
    </row>
    <row r="1893" spans="1:13" hidden="1">
      <c r="A1893">
        <v>6312</v>
      </c>
      <c r="B1893">
        <v>67</v>
      </c>
      <c r="C1893" t="s">
        <v>1887</v>
      </c>
      <c r="D1893">
        <v>6709</v>
      </c>
      <c r="E1893" t="s">
        <v>1896</v>
      </c>
      <c r="F1893">
        <v>0</v>
      </c>
      <c r="G1893" t="s">
        <v>42</v>
      </c>
      <c r="H1893">
        <v>0</v>
      </c>
      <c r="I1893" t="s">
        <v>42</v>
      </c>
      <c r="J1893" s="13">
        <v>9535</v>
      </c>
      <c r="K1893" s="13">
        <v>9045</v>
      </c>
      <c r="L1893" s="14">
        <v>18580</v>
      </c>
      <c r="M1893" s="13">
        <v>7071</v>
      </c>
    </row>
    <row r="1894" spans="1:13" hidden="1">
      <c r="A1894">
        <v>6312</v>
      </c>
      <c r="B1894">
        <v>67</v>
      </c>
      <c r="C1894" t="s">
        <v>1887</v>
      </c>
      <c r="D1894">
        <v>6710</v>
      </c>
      <c r="E1894" t="s">
        <v>1897</v>
      </c>
      <c r="F1894">
        <v>0</v>
      </c>
      <c r="G1894" t="s">
        <v>42</v>
      </c>
      <c r="H1894">
        <v>0</v>
      </c>
      <c r="I1894" t="s">
        <v>42</v>
      </c>
      <c r="J1894" s="13">
        <v>14057</v>
      </c>
      <c r="K1894" s="13">
        <v>14308</v>
      </c>
      <c r="L1894" s="14">
        <v>28365</v>
      </c>
      <c r="M1894" s="13">
        <v>9215</v>
      </c>
    </row>
    <row r="1895" spans="1:13" hidden="1">
      <c r="A1895">
        <v>6312</v>
      </c>
      <c r="B1895">
        <v>67</v>
      </c>
      <c r="C1895" t="s">
        <v>1887</v>
      </c>
      <c r="D1895">
        <v>6711</v>
      </c>
      <c r="E1895" t="s">
        <v>1898</v>
      </c>
      <c r="F1895">
        <v>0</v>
      </c>
      <c r="G1895" t="s">
        <v>42</v>
      </c>
      <c r="H1895">
        <v>0</v>
      </c>
      <c r="I1895" t="s">
        <v>42</v>
      </c>
      <c r="J1895" s="13">
        <v>17553</v>
      </c>
      <c r="K1895" s="13">
        <v>17512</v>
      </c>
      <c r="L1895" s="14">
        <v>35065</v>
      </c>
      <c r="M1895" s="13">
        <v>11797</v>
      </c>
    </row>
    <row r="1896" spans="1:13" hidden="1">
      <c r="A1896">
        <v>6312</v>
      </c>
      <c r="B1896">
        <v>67</v>
      </c>
      <c r="C1896" t="s">
        <v>1887</v>
      </c>
      <c r="D1896">
        <v>6778</v>
      </c>
      <c r="E1896" t="s">
        <v>1899</v>
      </c>
      <c r="F1896">
        <v>0</v>
      </c>
      <c r="G1896" t="s">
        <v>42</v>
      </c>
      <c r="H1896">
        <v>0</v>
      </c>
      <c r="I1896" t="s">
        <v>42</v>
      </c>
      <c r="J1896" s="13">
        <v>2626</v>
      </c>
      <c r="K1896" s="13">
        <v>2794</v>
      </c>
      <c r="L1896" s="14">
        <v>5420</v>
      </c>
      <c r="M1896" s="13">
        <v>3037</v>
      </c>
    </row>
    <row r="1897" spans="1:13" hidden="1">
      <c r="A1897">
        <v>6312</v>
      </c>
      <c r="B1897">
        <v>67</v>
      </c>
      <c r="C1897" t="s">
        <v>1887</v>
      </c>
      <c r="D1897">
        <v>6779</v>
      </c>
      <c r="E1897" t="s">
        <v>1900</v>
      </c>
      <c r="F1897">
        <v>0</v>
      </c>
      <c r="G1897" t="s">
        <v>42</v>
      </c>
      <c r="H1897">
        <v>0</v>
      </c>
      <c r="I1897" t="s">
        <v>42</v>
      </c>
      <c r="J1897" s="13">
        <v>3257</v>
      </c>
      <c r="K1897" s="13">
        <v>3294</v>
      </c>
      <c r="L1897" s="14">
        <v>6551</v>
      </c>
      <c r="M1897" s="13">
        <v>2165</v>
      </c>
    </row>
    <row r="1898" spans="1:13" hidden="1">
      <c r="A1898">
        <v>6312</v>
      </c>
      <c r="B1898">
        <v>67</v>
      </c>
      <c r="C1898" t="s">
        <v>1887</v>
      </c>
      <c r="D1898">
        <v>6780</v>
      </c>
      <c r="E1898" t="s">
        <v>1901</v>
      </c>
      <c r="F1898">
        <v>0</v>
      </c>
      <c r="G1898" t="s">
        <v>42</v>
      </c>
      <c r="H1898">
        <v>0</v>
      </c>
      <c r="I1898" t="s">
        <v>42</v>
      </c>
      <c r="J1898" s="13">
        <v>2951</v>
      </c>
      <c r="K1898" s="13">
        <v>2940</v>
      </c>
      <c r="L1898" s="14">
        <v>5891</v>
      </c>
      <c r="M1898" s="13">
        <v>1885</v>
      </c>
    </row>
    <row r="1899" spans="1:13" hidden="1">
      <c r="A1899">
        <v>6312</v>
      </c>
      <c r="B1899">
        <v>67</v>
      </c>
      <c r="C1899" t="s">
        <v>1887</v>
      </c>
      <c r="D1899">
        <v>6781</v>
      </c>
      <c r="E1899" t="s">
        <v>1902</v>
      </c>
      <c r="F1899">
        <v>0</v>
      </c>
      <c r="G1899" t="s">
        <v>42</v>
      </c>
      <c r="H1899">
        <v>0</v>
      </c>
      <c r="I1899" t="s">
        <v>42</v>
      </c>
      <c r="J1899" s="13">
        <v>4722</v>
      </c>
      <c r="K1899" s="13">
        <v>4894</v>
      </c>
      <c r="L1899" s="14">
        <v>9616</v>
      </c>
      <c r="M1899" s="13">
        <v>2983</v>
      </c>
    </row>
    <row r="1900" spans="1:13" hidden="1">
      <c r="A1900">
        <v>6312</v>
      </c>
      <c r="B1900">
        <v>67</v>
      </c>
      <c r="C1900" t="s">
        <v>1887</v>
      </c>
      <c r="D1900">
        <v>6782</v>
      </c>
      <c r="E1900" t="s">
        <v>1903</v>
      </c>
      <c r="F1900">
        <v>0</v>
      </c>
      <c r="G1900" t="s">
        <v>42</v>
      </c>
      <c r="H1900">
        <v>0</v>
      </c>
      <c r="I1900" t="s">
        <v>42</v>
      </c>
      <c r="J1900" s="13">
        <v>6067</v>
      </c>
      <c r="K1900" s="13">
        <v>6792</v>
      </c>
      <c r="L1900" s="14">
        <v>12859</v>
      </c>
      <c r="M1900" s="13">
        <v>5647</v>
      </c>
    </row>
    <row r="1901" spans="1:13" hidden="1">
      <c r="A1901">
        <v>6312</v>
      </c>
      <c r="B1901">
        <v>67</v>
      </c>
      <c r="C1901" t="s">
        <v>1887</v>
      </c>
      <c r="D1901">
        <v>6783</v>
      </c>
      <c r="E1901" t="s">
        <v>1904</v>
      </c>
      <c r="F1901">
        <v>0</v>
      </c>
      <c r="G1901" t="s">
        <v>42</v>
      </c>
      <c r="H1901">
        <v>0</v>
      </c>
      <c r="I1901" t="s">
        <v>42</v>
      </c>
      <c r="J1901" s="13">
        <v>3773</v>
      </c>
      <c r="K1901" s="13">
        <v>3779</v>
      </c>
      <c r="L1901" s="14">
        <v>7552</v>
      </c>
      <c r="M1901" s="13">
        <v>2556</v>
      </c>
    </row>
    <row r="1902" spans="1:13" hidden="1">
      <c r="A1902">
        <v>6312</v>
      </c>
      <c r="B1902">
        <v>67</v>
      </c>
      <c r="C1902" t="s">
        <v>1887</v>
      </c>
      <c r="D1902">
        <v>6784</v>
      </c>
      <c r="E1902" t="s">
        <v>1905</v>
      </c>
      <c r="F1902">
        <v>0</v>
      </c>
      <c r="G1902" t="s">
        <v>42</v>
      </c>
      <c r="H1902">
        <v>0</v>
      </c>
      <c r="I1902" t="s">
        <v>42</v>
      </c>
      <c r="J1902" s="13">
        <v>1842</v>
      </c>
      <c r="K1902" s="13">
        <v>2025</v>
      </c>
      <c r="L1902" s="14">
        <v>3867</v>
      </c>
      <c r="M1902" s="13">
        <v>1494</v>
      </c>
    </row>
    <row r="1903" spans="1:13" hidden="1">
      <c r="A1903">
        <v>6312</v>
      </c>
      <c r="B1903">
        <v>67</v>
      </c>
      <c r="C1903" t="s">
        <v>1887</v>
      </c>
      <c r="D1903">
        <v>6785</v>
      </c>
      <c r="E1903" t="s">
        <v>1906</v>
      </c>
      <c r="F1903">
        <v>0</v>
      </c>
      <c r="G1903" t="s">
        <v>42</v>
      </c>
      <c r="H1903">
        <v>0</v>
      </c>
      <c r="I1903" t="s">
        <v>42</v>
      </c>
      <c r="J1903" s="13">
        <v>1682</v>
      </c>
      <c r="K1903" s="13">
        <v>1785</v>
      </c>
      <c r="L1903" s="14">
        <v>3467</v>
      </c>
      <c r="M1903" s="13">
        <v>1061</v>
      </c>
    </row>
    <row r="1904" spans="1:13" hidden="1">
      <c r="A1904">
        <v>6312</v>
      </c>
      <c r="B1904">
        <v>67</v>
      </c>
      <c r="C1904" t="s">
        <v>1887</v>
      </c>
      <c r="D1904">
        <v>6786</v>
      </c>
      <c r="E1904" t="s">
        <v>1907</v>
      </c>
      <c r="F1904">
        <v>0</v>
      </c>
      <c r="G1904" t="s">
        <v>42</v>
      </c>
      <c r="H1904">
        <v>0</v>
      </c>
      <c r="I1904" t="s">
        <v>42</v>
      </c>
      <c r="J1904" s="13">
        <v>4233</v>
      </c>
      <c r="K1904" s="13">
        <v>4414</v>
      </c>
      <c r="L1904" s="14">
        <v>8647</v>
      </c>
      <c r="M1904" s="13">
        <v>5058</v>
      </c>
    </row>
    <row r="1905" spans="1:13" hidden="1">
      <c r="A1905">
        <v>6312</v>
      </c>
      <c r="B1905">
        <v>67</v>
      </c>
      <c r="C1905" t="s">
        <v>1887</v>
      </c>
      <c r="D1905">
        <v>6787</v>
      </c>
      <c r="E1905" t="s">
        <v>1070</v>
      </c>
      <c r="F1905">
        <v>0</v>
      </c>
      <c r="G1905" t="s">
        <v>42</v>
      </c>
      <c r="H1905">
        <v>0</v>
      </c>
      <c r="I1905" t="s">
        <v>42</v>
      </c>
      <c r="J1905" s="13">
        <v>3520</v>
      </c>
      <c r="K1905" s="13">
        <v>3849</v>
      </c>
      <c r="L1905" s="14">
        <v>7369</v>
      </c>
      <c r="M1905" s="13">
        <v>3836</v>
      </c>
    </row>
    <row r="1906" spans="1:13" hidden="1">
      <c r="A1906">
        <v>6312</v>
      </c>
      <c r="B1906">
        <v>67</v>
      </c>
      <c r="C1906" t="s">
        <v>1887</v>
      </c>
      <c r="D1906">
        <v>6788</v>
      </c>
      <c r="E1906" t="s">
        <v>1908</v>
      </c>
      <c r="F1906">
        <v>0</v>
      </c>
      <c r="G1906" t="s">
        <v>42</v>
      </c>
      <c r="H1906">
        <v>0</v>
      </c>
      <c r="I1906" t="s">
        <v>42</v>
      </c>
      <c r="J1906" s="13">
        <v>2031</v>
      </c>
      <c r="K1906" s="13">
        <v>2231</v>
      </c>
      <c r="L1906" s="14">
        <v>4262</v>
      </c>
      <c r="M1906" s="13">
        <v>1731</v>
      </c>
    </row>
    <row r="1907" spans="1:13" hidden="1">
      <c r="A1907">
        <v>6312</v>
      </c>
      <c r="B1907">
        <v>67</v>
      </c>
      <c r="C1907" t="s">
        <v>1887</v>
      </c>
      <c r="D1907">
        <v>6789</v>
      </c>
      <c r="E1907" t="s">
        <v>1909</v>
      </c>
      <c r="F1907">
        <v>0</v>
      </c>
      <c r="G1907" t="s">
        <v>42</v>
      </c>
      <c r="H1907">
        <v>0</v>
      </c>
      <c r="I1907" t="s">
        <v>42</v>
      </c>
      <c r="J1907" s="13">
        <v>3173</v>
      </c>
      <c r="K1907" s="13">
        <v>3412</v>
      </c>
      <c r="L1907" s="14">
        <v>6585</v>
      </c>
      <c r="M1907" s="13">
        <v>2893</v>
      </c>
    </row>
    <row r="1908" spans="1:13" hidden="1">
      <c r="A1908">
        <v>6312</v>
      </c>
      <c r="B1908">
        <v>67</v>
      </c>
      <c r="C1908" t="s">
        <v>1887</v>
      </c>
      <c r="D1908">
        <v>6790</v>
      </c>
      <c r="E1908" t="s">
        <v>1910</v>
      </c>
      <c r="F1908">
        <v>0</v>
      </c>
      <c r="G1908" t="s">
        <v>42</v>
      </c>
      <c r="H1908">
        <v>0</v>
      </c>
      <c r="I1908" t="s">
        <v>42</v>
      </c>
      <c r="J1908" s="13">
        <v>10638</v>
      </c>
      <c r="K1908" s="13">
        <v>11741</v>
      </c>
      <c r="L1908" s="14">
        <v>22379</v>
      </c>
      <c r="M1908" s="13">
        <v>8669</v>
      </c>
    </row>
    <row r="1909" spans="1:13" hidden="1">
      <c r="A1909">
        <v>6312</v>
      </c>
      <c r="B1909">
        <v>67</v>
      </c>
      <c r="C1909" t="s">
        <v>1887</v>
      </c>
      <c r="D1909">
        <v>6791</v>
      </c>
      <c r="E1909" t="s">
        <v>1911</v>
      </c>
      <c r="F1909">
        <v>0</v>
      </c>
      <c r="G1909" t="s">
        <v>42</v>
      </c>
      <c r="H1909">
        <v>0</v>
      </c>
      <c r="I1909" t="s">
        <v>42</v>
      </c>
      <c r="J1909" s="13">
        <v>3613</v>
      </c>
      <c r="K1909" s="13">
        <v>3773</v>
      </c>
      <c r="L1909" s="14">
        <v>7386</v>
      </c>
      <c r="M1909" s="13">
        <v>3013</v>
      </c>
    </row>
    <row r="1910" spans="1:13" hidden="1">
      <c r="A1910">
        <v>6312</v>
      </c>
      <c r="B1910">
        <v>67</v>
      </c>
      <c r="C1910" t="s">
        <v>1887</v>
      </c>
      <c r="D1910">
        <v>6792</v>
      </c>
      <c r="E1910" t="s">
        <v>1912</v>
      </c>
      <c r="F1910">
        <v>0</v>
      </c>
      <c r="G1910" t="s">
        <v>42</v>
      </c>
      <c r="H1910">
        <v>0</v>
      </c>
      <c r="I1910" t="s">
        <v>42</v>
      </c>
      <c r="J1910" s="13">
        <v>2799</v>
      </c>
      <c r="K1910" s="13">
        <v>3129</v>
      </c>
      <c r="L1910" s="14">
        <v>5928</v>
      </c>
      <c r="M1910" s="13">
        <v>2624</v>
      </c>
    </row>
    <row r="1911" spans="1:13" hidden="1">
      <c r="A1911">
        <v>6312</v>
      </c>
      <c r="B1911">
        <v>67</v>
      </c>
      <c r="C1911" t="s">
        <v>1887</v>
      </c>
      <c r="D1911">
        <v>6793</v>
      </c>
      <c r="E1911" t="s">
        <v>511</v>
      </c>
      <c r="F1911">
        <v>0</v>
      </c>
      <c r="G1911" t="s">
        <v>42</v>
      </c>
      <c r="H1911">
        <v>0</v>
      </c>
      <c r="I1911" t="s">
        <v>42</v>
      </c>
      <c r="J1911" s="13">
        <v>1253</v>
      </c>
      <c r="K1911" s="13">
        <v>1239</v>
      </c>
      <c r="L1911" s="14">
        <v>2492</v>
      </c>
      <c r="M1911">
        <v>968</v>
      </c>
    </row>
    <row r="1912" spans="1:13" hidden="1">
      <c r="A1912">
        <v>6312</v>
      </c>
      <c r="B1912">
        <v>67</v>
      </c>
      <c r="C1912" t="s">
        <v>1887</v>
      </c>
      <c r="D1912">
        <v>6794</v>
      </c>
      <c r="E1912" t="s">
        <v>1913</v>
      </c>
      <c r="F1912">
        <v>0</v>
      </c>
      <c r="G1912" t="s">
        <v>42</v>
      </c>
      <c r="H1912">
        <v>0</v>
      </c>
      <c r="I1912" t="s">
        <v>42</v>
      </c>
      <c r="J1912" s="13">
        <v>1238</v>
      </c>
      <c r="K1912" s="13">
        <v>1366</v>
      </c>
      <c r="L1912" s="14">
        <v>2604</v>
      </c>
      <c r="M1912" s="13">
        <v>1021</v>
      </c>
    </row>
    <row r="1913" spans="1:13" hidden="1">
      <c r="A1913">
        <v>6312</v>
      </c>
      <c r="B1913">
        <v>67</v>
      </c>
      <c r="C1913" t="s">
        <v>1887</v>
      </c>
      <c r="D1913">
        <v>6795</v>
      </c>
      <c r="E1913" t="s">
        <v>1914</v>
      </c>
      <c r="F1913">
        <v>0</v>
      </c>
      <c r="G1913" t="s">
        <v>42</v>
      </c>
      <c r="H1913">
        <v>0</v>
      </c>
      <c r="I1913" t="s">
        <v>42</v>
      </c>
      <c r="J1913" s="13">
        <v>1753</v>
      </c>
      <c r="K1913" s="13">
        <v>1660</v>
      </c>
      <c r="L1913" s="14">
        <v>3413</v>
      </c>
      <c r="M1913" s="13">
        <v>1824</v>
      </c>
    </row>
    <row r="1914" spans="1:13" hidden="1">
      <c r="A1914">
        <v>6312</v>
      </c>
      <c r="B1914">
        <v>67</v>
      </c>
      <c r="C1914" t="s">
        <v>1887</v>
      </c>
      <c r="D1914">
        <v>6796</v>
      </c>
      <c r="E1914" t="s">
        <v>1915</v>
      </c>
      <c r="F1914">
        <v>0</v>
      </c>
      <c r="G1914" t="s">
        <v>42</v>
      </c>
      <c r="H1914">
        <v>0</v>
      </c>
      <c r="I1914" t="s">
        <v>42</v>
      </c>
      <c r="J1914" s="13">
        <v>1669</v>
      </c>
      <c r="K1914" s="13">
        <v>1886</v>
      </c>
      <c r="L1914" s="14">
        <v>3555</v>
      </c>
      <c r="M1914" s="13">
        <v>1317</v>
      </c>
    </row>
    <row r="1915" spans="1:13" hidden="1">
      <c r="A1915">
        <v>6312</v>
      </c>
      <c r="B1915">
        <v>67</v>
      </c>
      <c r="C1915" t="s">
        <v>1887</v>
      </c>
      <c r="D1915">
        <v>6797</v>
      </c>
      <c r="E1915" t="s">
        <v>1916</v>
      </c>
      <c r="F1915">
        <v>0</v>
      </c>
      <c r="G1915" t="s">
        <v>42</v>
      </c>
      <c r="H1915">
        <v>0</v>
      </c>
      <c r="I1915" t="s">
        <v>42</v>
      </c>
      <c r="J1915" s="13">
        <v>3647</v>
      </c>
      <c r="K1915" s="13">
        <v>3990</v>
      </c>
      <c r="L1915" s="14">
        <v>7637</v>
      </c>
      <c r="M1915" s="13">
        <v>2570</v>
      </c>
    </row>
    <row r="1916" spans="1:13" hidden="1">
      <c r="A1916">
        <v>6312</v>
      </c>
      <c r="B1916">
        <v>67</v>
      </c>
      <c r="C1916" t="s">
        <v>1887</v>
      </c>
      <c r="D1916">
        <v>6798</v>
      </c>
      <c r="E1916" t="s">
        <v>1917</v>
      </c>
      <c r="F1916">
        <v>0</v>
      </c>
      <c r="G1916" t="s">
        <v>42</v>
      </c>
      <c r="H1916">
        <v>0</v>
      </c>
      <c r="I1916" t="s">
        <v>42</v>
      </c>
      <c r="J1916" s="13">
        <v>5472</v>
      </c>
      <c r="K1916" s="13">
        <v>6053</v>
      </c>
      <c r="L1916" s="14">
        <v>11525</v>
      </c>
      <c r="M1916" s="13">
        <v>6538</v>
      </c>
    </row>
    <row r="1917" spans="1:13" hidden="1">
      <c r="A1917">
        <v>6312</v>
      </c>
      <c r="B1917">
        <v>67</v>
      </c>
      <c r="C1917" t="s">
        <v>1887</v>
      </c>
      <c r="D1917">
        <v>6799</v>
      </c>
      <c r="E1917" t="s">
        <v>1918</v>
      </c>
      <c r="F1917">
        <v>0</v>
      </c>
      <c r="G1917" t="s">
        <v>42</v>
      </c>
      <c r="H1917">
        <v>0</v>
      </c>
      <c r="I1917" t="s">
        <v>42</v>
      </c>
      <c r="J1917" s="13">
        <v>9714</v>
      </c>
      <c r="K1917" s="13">
        <v>11107</v>
      </c>
      <c r="L1917" s="14">
        <v>20821</v>
      </c>
      <c r="M1917" s="13">
        <v>12662</v>
      </c>
    </row>
    <row r="1918" spans="1:13" hidden="1">
      <c r="A1918">
        <v>6312</v>
      </c>
      <c r="B1918">
        <v>70</v>
      </c>
      <c r="C1918" t="s">
        <v>1919</v>
      </c>
      <c r="D1918">
        <v>0</v>
      </c>
      <c r="E1918" t="s">
        <v>42</v>
      </c>
      <c r="F1918">
        <v>0</v>
      </c>
      <c r="G1918" t="s">
        <v>42</v>
      </c>
      <c r="H1918">
        <v>0</v>
      </c>
      <c r="I1918" t="s">
        <v>42</v>
      </c>
      <c r="J1918" s="13">
        <v>422831</v>
      </c>
      <c r="K1918" s="13">
        <v>446482</v>
      </c>
      <c r="L1918" s="14">
        <v>869313</v>
      </c>
      <c r="M1918" s="13">
        <v>325837</v>
      </c>
    </row>
    <row r="1919" spans="1:13" hidden="1">
      <c r="A1919">
        <v>6312</v>
      </c>
      <c r="B1919">
        <v>70</v>
      </c>
      <c r="C1919" t="s">
        <v>1919</v>
      </c>
      <c r="D1919">
        <v>7001</v>
      </c>
      <c r="E1919" t="s">
        <v>1920</v>
      </c>
      <c r="F1919">
        <v>0</v>
      </c>
      <c r="G1919" t="s">
        <v>42</v>
      </c>
      <c r="H1919">
        <v>0</v>
      </c>
      <c r="I1919" t="s">
        <v>42</v>
      </c>
      <c r="J1919" s="13">
        <v>60034</v>
      </c>
      <c r="K1919" s="13">
        <v>63207</v>
      </c>
      <c r="L1919" s="14">
        <v>123241</v>
      </c>
      <c r="M1919" s="13">
        <v>47697</v>
      </c>
    </row>
    <row r="1920" spans="1:13" hidden="1">
      <c r="A1920">
        <v>6312</v>
      </c>
      <c r="B1920">
        <v>70</v>
      </c>
      <c r="C1920" t="s">
        <v>1919</v>
      </c>
      <c r="D1920">
        <v>7002</v>
      </c>
      <c r="E1920" t="s">
        <v>1921</v>
      </c>
      <c r="F1920">
        <v>0</v>
      </c>
      <c r="G1920" t="s">
        <v>42</v>
      </c>
      <c r="H1920">
        <v>0</v>
      </c>
      <c r="I1920" t="s">
        <v>42</v>
      </c>
      <c r="J1920" s="13">
        <v>28308</v>
      </c>
      <c r="K1920" s="13">
        <v>29009</v>
      </c>
      <c r="L1920" s="14">
        <v>57317</v>
      </c>
      <c r="M1920" s="13">
        <v>19183</v>
      </c>
    </row>
    <row r="1921" spans="1:13" hidden="1">
      <c r="A1921">
        <v>6312</v>
      </c>
      <c r="B1921">
        <v>70</v>
      </c>
      <c r="C1921" t="s">
        <v>1919</v>
      </c>
      <c r="D1921">
        <v>7003</v>
      </c>
      <c r="E1921" t="s">
        <v>1922</v>
      </c>
      <c r="F1921">
        <v>0</v>
      </c>
      <c r="G1921" t="s">
        <v>42</v>
      </c>
      <c r="H1921">
        <v>0</v>
      </c>
      <c r="I1921" t="s">
        <v>42</v>
      </c>
      <c r="J1921" s="13">
        <v>24272</v>
      </c>
      <c r="K1921" s="13">
        <v>22278</v>
      </c>
      <c r="L1921" s="14">
        <v>46550</v>
      </c>
      <c r="M1921" s="13">
        <v>14477</v>
      </c>
    </row>
    <row r="1922" spans="1:13" hidden="1">
      <c r="A1922">
        <v>6312</v>
      </c>
      <c r="B1922">
        <v>70</v>
      </c>
      <c r="C1922" t="s">
        <v>1919</v>
      </c>
      <c r="D1922">
        <v>7004</v>
      </c>
      <c r="E1922" t="s">
        <v>1923</v>
      </c>
      <c r="F1922">
        <v>0</v>
      </c>
      <c r="G1922" t="s">
        <v>42</v>
      </c>
      <c r="H1922">
        <v>0</v>
      </c>
      <c r="I1922" t="s">
        <v>42</v>
      </c>
      <c r="J1922" s="13">
        <v>35621</v>
      </c>
      <c r="K1922" s="13">
        <v>38049</v>
      </c>
      <c r="L1922" s="14">
        <v>73670</v>
      </c>
      <c r="M1922" s="13">
        <v>23203</v>
      </c>
    </row>
    <row r="1923" spans="1:13" hidden="1">
      <c r="A1923">
        <v>6312</v>
      </c>
      <c r="B1923">
        <v>70</v>
      </c>
      <c r="C1923" t="s">
        <v>1919</v>
      </c>
      <c r="D1923">
        <v>7005</v>
      </c>
      <c r="E1923" t="s">
        <v>1924</v>
      </c>
      <c r="F1923">
        <v>0</v>
      </c>
      <c r="G1923" t="s">
        <v>42</v>
      </c>
      <c r="H1923">
        <v>0</v>
      </c>
      <c r="I1923" t="s">
        <v>42</v>
      </c>
      <c r="J1923" s="13">
        <v>46512</v>
      </c>
      <c r="K1923" s="13">
        <v>50562</v>
      </c>
      <c r="L1923" s="14">
        <v>97074</v>
      </c>
      <c r="M1923" s="13">
        <v>36712</v>
      </c>
    </row>
    <row r="1924" spans="1:13" hidden="1">
      <c r="A1924">
        <v>6312</v>
      </c>
      <c r="B1924">
        <v>70</v>
      </c>
      <c r="C1924" t="s">
        <v>1919</v>
      </c>
      <c r="D1924">
        <v>7006</v>
      </c>
      <c r="E1924" t="s">
        <v>1925</v>
      </c>
      <c r="F1924">
        <v>0</v>
      </c>
      <c r="G1924" t="s">
        <v>42</v>
      </c>
      <c r="H1924">
        <v>0</v>
      </c>
      <c r="I1924" t="s">
        <v>42</v>
      </c>
      <c r="J1924" s="13">
        <v>8584</v>
      </c>
      <c r="K1924" s="13">
        <v>9327</v>
      </c>
      <c r="L1924" s="14">
        <v>17911</v>
      </c>
      <c r="M1924" s="13">
        <v>6532</v>
      </c>
    </row>
    <row r="1925" spans="1:13" hidden="1">
      <c r="A1925">
        <v>6312</v>
      </c>
      <c r="B1925">
        <v>70</v>
      </c>
      <c r="C1925" t="s">
        <v>1919</v>
      </c>
      <c r="D1925">
        <v>7007</v>
      </c>
      <c r="E1925" t="s">
        <v>1926</v>
      </c>
      <c r="F1925">
        <v>0</v>
      </c>
      <c r="G1925" t="s">
        <v>42</v>
      </c>
      <c r="H1925">
        <v>0</v>
      </c>
      <c r="I1925" t="s">
        <v>42</v>
      </c>
      <c r="J1925" s="13">
        <v>34849</v>
      </c>
      <c r="K1925" s="13">
        <v>37001</v>
      </c>
      <c r="L1925" s="14">
        <v>71850</v>
      </c>
      <c r="M1925" s="13">
        <v>25130</v>
      </c>
    </row>
    <row r="1926" spans="1:13" hidden="1">
      <c r="A1926">
        <v>6312</v>
      </c>
      <c r="B1926">
        <v>70</v>
      </c>
      <c r="C1926" t="s">
        <v>1919</v>
      </c>
      <c r="D1926">
        <v>7008</v>
      </c>
      <c r="E1926" t="s">
        <v>1927</v>
      </c>
      <c r="F1926">
        <v>0</v>
      </c>
      <c r="G1926" t="s">
        <v>42</v>
      </c>
      <c r="H1926">
        <v>0</v>
      </c>
      <c r="I1926" t="s">
        <v>42</v>
      </c>
      <c r="J1926" s="13">
        <v>25061</v>
      </c>
      <c r="K1926" s="13">
        <v>26154</v>
      </c>
      <c r="L1926" s="14">
        <v>51215</v>
      </c>
      <c r="M1926" s="13">
        <v>18512</v>
      </c>
    </row>
    <row r="1927" spans="1:13" hidden="1">
      <c r="A1927">
        <v>6312</v>
      </c>
      <c r="B1927">
        <v>70</v>
      </c>
      <c r="C1927" t="s">
        <v>1919</v>
      </c>
      <c r="D1927">
        <v>7009</v>
      </c>
      <c r="E1927" t="s">
        <v>1928</v>
      </c>
      <c r="F1927">
        <v>0</v>
      </c>
      <c r="G1927" t="s">
        <v>42</v>
      </c>
      <c r="H1927">
        <v>0</v>
      </c>
      <c r="I1927" t="s">
        <v>42</v>
      </c>
      <c r="J1927" s="13">
        <v>5122</v>
      </c>
      <c r="K1927" s="13">
        <v>5658</v>
      </c>
      <c r="L1927" s="14">
        <v>10780</v>
      </c>
      <c r="M1927" s="13">
        <v>3624</v>
      </c>
    </row>
    <row r="1928" spans="1:13" hidden="1">
      <c r="A1928">
        <v>6312</v>
      </c>
      <c r="B1928">
        <v>70</v>
      </c>
      <c r="C1928" t="s">
        <v>1919</v>
      </c>
      <c r="D1928">
        <v>7010</v>
      </c>
      <c r="E1928" t="s">
        <v>1929</v>
      </c>
      <c r="F1928">
        <v>0</v>
      </c>
      <c r="G1928" t="s">
        <v>42</v>
      </c>
      <c r="H1928">
        <v>0</v>
      </c>
      <c r="I1928" t="s">
        <v>42</v>
      </c>
      <c r="J1928" s="13">
        <v>12943</v>
      </c>
      <c r="K1928" s="13">
        <v>12343</v>
      </c>
      <c r="L1928" s="14">
        <v>25286</v>
      </c>
      <c r="M1928" s="13">
        <v>9586</v>
      </c>
    </row>
    <row r="1929" spans="1:13" hidden="1">
      <c r="A1929">
        <v>6312</v>
      </c>
      <c r="B1929">
        <v>70</v>
      </c>
      <c r="C1929" t="s">
        <v>1919</v>
      </c>
      <c r="D1929">
        <v>7070</v>
      </c>
      <c r="E1929" t="s">
        <v>1930</v>
      </c>
      <c r="F1929">
        <v>0</v>
      </c>
      <c r="G1929" t="s">
        <v>42</v>
      </c>
      <c r="H1929">
        <v>0</v>
      </c>
      <c r="I1929" t="s">
        <v>42</v>
      </c>
      <c r="J1929" s="13">
        <v>3406</v>
      </c>
      <c r="K1929" s="13">
        <v>3747</v>
      </c>
      <c r="L1929" s="14">
        <v>7153</v>
      </c>
      <c r="M1929" s="13">
        <v>3093</v>
      </c>
    </row>
    <row r="1930" spans="1:13" hidden="1">
      <c r="A1930">
        <v>6312</v>
      </c>
      <c r="B1930">
        <v>70</v>
      </c>
      <c r="C1930" t="s">
        <v>1919</v>
      </c>
      <c r="D1930">
        <v>7071</v>
      </c>
      <c r="E1930" t="s">
        <v>1931</v>
      </c>
      <c r="F1930">
        <v>0</v>
      </c>
      <c r="G1930" t="s">
        <v>42</v>
      </c>
      <c r="H1930">
        <v>0</v>
      </c>
      <c r="I1930" t="s">
        <v>42</v>
      </c>
      <c r="J1930" s="13">
        <v>2517</v>
      </c>
      <c r="K1930" s="13">
        <v>2607</v>
      </c>
      <c r="L1930" s="14">
        <v>5124</v>
      </c>
      <c r="M1930" s="13">
        <v>1742</v>
      </c>
    </row>
    <row r="1931" spans="1:13" hidden="1">
      <c r="A1931">
        <v>6312</v>
      </c>
      <c r="B1931">
        <v>70</v>
      </c>
      <c r="C1931" t="s">
        <v>1919</v>
      </c>
      <c r="D1931">
        <v>7072</v>
      </c>
      <c r="E1931" t="s">
        <v>1932</v>
      </c>
      <c r="F1931">
        <v>0</v>
      </c>
      <c r="G1931" t="s">
        <v>42</v>
      </c>
      <c r="H1931">
        <v>0</v>
      </c>
      <c r="I1931" t="s">
        <v>42</v>
      </c>
      <c r="J1931" s="13">
        <v>7559</v>
      </c>
      <c r="K1931" s="13">
        <v>8514</v>
      </c>
      <c r="L1931" s="14">
        <v>16073</v>
      </c>
      <c r="M1931" s="13">
        <v>6524</v>
      </c>
    </row>
    <row r="1932" spans="1:13" hidden="1">
      <c r="A1932">
        <v>6312</v>
      </c>
      <c r="B1932">
        <v>70</v>
      </c>
      <c r="C1932" t="s">
        <v>1919</v>
      </c>
      <c r="D1932">
        <v>7073</v>
      </c>
      <c r="E1932" t="s">
        <v>1818</v>
      </c>
      <c r="F1932">
        <v>0</v>
      </c>
      <c r="G1932" t="s">
        <v>42</v>
      </c>
      <c r="H1932">
        <v>0</v>
      </c>
      <c r="I1932" t="s">
        <v>42</v>
      </c>
      <c r="J1932" s="13">
        <v>6870</v>
      </c>
      <c r="K1932" s="13">
        <v>6899</v>
      </c>
      <c r="L1932" s="14">
        <v>13769</v>
      </c>
      <c r="M1932" s="13">
        <v>4296</v>
      </c>
    </row>
    <row r="1933" spans="1:13" hidden="1">
      <c r="A1933">
        <v>6312</v>
      </c>
      <c r="B1933">
        <v>70</v>
      </c>
      <c r="C1933" t="s">
        <v>1919</v>
      </c>
      <c r="D1933">
        <v>7074</v>
      </c>
      <c r="E1933" t="s">
        <v>1933</v>
      </c>
      <c r="F1933">
        <v>0</v>
      </c>
      <c r="G1933" t="s">
        <v>42</v>
      </c>
      <c r="H1933">
        <v>0</v>
      </c>
      <c r="I1933" t="s">
        <v>42</v>
      </c>
      <c r="J1933" s="13">
        <v>4111</v>
      </c>
      <c r="K1933" s="13">
        <v>4531</v>
      </c>
      <c r="L1933" s="14">
        <v>8642</v>
      </c>
      <c r="M1933" s="13">
        <v>3433</v>
      </c>
    </row>
    <row r="1934" spans="1:13" hidden="1">
      <c r="A1934">
        <v>6312</v>
      </c>
      <c r="B1934">
        <v>70</v>
      </c>
      <c r="C1934" t="s">
        <v>1919</v>
      </c>
      <c r="D1934">
        <v>7075</v>
      </c>
      <c r="E1934" t="s">
        <v>1934</v>
      </c>
      <c r="F1934">
        <v>0</v>
      </c>
      <c r="G1934" t="s">
        <v>42</v>
      </c>
      <c r="H1934">
        <v>0</v>
      </c>
      <c r="I1934" t="s">
        <v>42</v>
      </c>
      <c r="J1934" s="13">
        <v>6243</v>
      </c>
      <c r="K1934" s="13">
        <v>6719</v>
      </c>
      <c r="L1934" s="14">
        <v>12962</v>
      </c>
      <c r="M1934" s="13">
        <v>3815</v>
      </c>
    </row>
    <row r="1935" spans="1:13" hidden="1">
      <c r="A1935">
        <v>6312</v>
      </c>
      <c r="B1935">
        <v>70</v>
      </c>
      <c r="C1935" t="s">
        <v>1919</v>
      </c>
      <c r="D1935">
        <v>7076</v>
      </c>
      <c r="E1935" t="s">
        <v>1935</v>
      </c>
      <c r="F1935">
        <v>0</v>
      </c>
      <c r="G1935" t="s">
        <v>42</v>
      </c>
      <c r="H1935">
        <v>0</v>
      </c>
      <c r="I1935" t="s">
        <v>42</v>
      </c>
      <c r="J1935" s="13">
        <v>5772</v>
      </c>
      <c r="K1935" s="13">
        <v>6331</v>
      </c>
      <c r="L1935" s="14">
        <v>12103</v>
      </c>
      <c r="M1935" s="13">
        <v>4488</v>
      </c>
    </row>
    <row r="1936" spans="1:13" hidden="1">
      <c r="A1936">
        <v>6312</v>
      </c>
      <c r="B1936">
        <v>70</v>
      </c>
      <c r="C1936" t="s">
        <v>1919</v>
      </c>
      <c r="D1936">
        <v>7077</v>
      </c>
      <c r="E1936" t="s">
        <v>1936</v>
      </c>
      <c r="F1936">
        <v>0</v>
      </c>
      <c r="G1936" t="s">
        <v>42</v>
      </c>
      <c r="H1936">
        <v>0</v>
      </c>
      <c r="I1936" t="s">
        <v>42</v>
      </c>
      <c r="J1936">
        <v>666</v>
      </c>
      <c r="K1936">
        <v>716</v>
      </c>
      <c r="L1936" s="14">
        <v>1382</v>
      </c>
      <c r="M1936">
        <v>562</v>
      </c>
    </row>
    <row r="1937" spans="1:13" hidden="1">
      <c r="A1937">
        <v>6312</v>
      </c>
      <c r="B1937">
        <v>70</v>
      </c>
      <c r="C1937" t="s">
        <v>1919</v>
      </c>
      <c r="D1937">
        <v>7078</v>
      </c>
      <c r="E1937" t="s">
        <v>1937</v>
      </c>
      <c r="F1937">
        <v>0</v>
      </c>
      <c r="G1937" t="s">
        <v>42</v>
      </c>
      <c r="H1937">
        <v>0</v>
      </c>
      <c r="I1937" t="s">
        <v>42</v>
      </c>
      <c r="J1937" s="13">
        <v>1381</v>
      </c>
      <c r="K1937" s="13">
        <v>1471</v>
      </c>
      <c r="L1937" s="14">
        <v>2852</v>
      </c>
      <c r="M1937" s="13">
        <v>1389</v>
      </c>
    </row>
    <row r="1938" spans="1:13" hidden="1">
      <c r="A1938">
        <v>6312</v>
      </c>
      <c r="B1938">
        <v>70</v>
      </c>
      <c r="C1938" t="s">
        <v>1919</v>
      </c>
      <c r="D1938">
        <v>7079</v>
      </c>
      <c r="E1938" t="s">
        <v>1938</v>
      </c>
      <c r="F1938">
        <v>0</v>
      </c>
      <c r="G1938" t="s">
        <v>42</v>
      </c>
      <c r="H1938">
        <v>0</v>
      </c>
      <c r="I1938" t="s">
        <v>42</v>
      </c>
      <c r="J1938" s="13">
        <v>1837</v>
      </c>
      <c r="K1938" s="13">
        <v>2067</v>
      </c>
      <c r="L1938" s="14">
        <v>3904</v>
      </c>
      <c r="M1938" s="13">
        <v>2156</v>
      </c>
    </row>
    <row r="1939" spans="1:13" hidden="1">
      <c r="A1939">
        <v>6312</v>
      </c>
      <c r="B1939">
        <v>70</v>
      </c>
      <c r="C1939" t="s">
        <v>1919</v>
      </c>
      <c r="D1939">
        <v>7080</v>
      </c>
      <c r="E1939" t="s">
        <v>1939</v>
      </c>
      <c r="F1939">
        <v>0</v>
      </c>
      <c r="G1939" t="s">
        <v>42</v>
      </c>
      <c r="H1939">
        <v>0</v>
      </c>
      <c r="I1939" t="s">
        <v>42</v>
      </c>
      <c r="J1939" s="13">
        <v>5141</v>
      </c>
      <c r="K1939" s="13">
        <v>5613</v>
      </c>
      <c r="L1939" s="14">
        <v>10754</v>
      </c>
      <c r="M1939" s="13">
        <v>4948</v>
      </c>
    </row>
    <row r="1940" spans="1:13" hidden="1">
      <c r="A1940">
        <v>6312</v>
      </c>
      <c r="B1940">
        <v>70</v>
      </c>
      <c r="C1940" t="s">
        <v>1919</v>
      </c>
      <c r="D1940">
        <v>7081</v>
      </c>
      <c r="E1940" t="s">
        <v>1940</v>
      </c>
      <c r="F1940">
        <v>0</v>
      </c>
      <c r="G1940" t="s">
        <v>42</v>
      </c>
      <c r="H1940">
        <v>0</v>
      </c>
      <c r="I1940" t="s">
        <v>42</v>
      </c>
      <c r="J1940" s="13">
        <v>2748</v>
      </c>
      <c r="K1940" s="13">
        <v>3021</v>
      </c>
      <c r="L1940" s="14">
        <v>5769</v>
      </c>
      <c r="M1940" s="13">
        <v>2219</v>
      </c>
    </row>
    <row r="1941" spans="1:13" hidden="1">
      <c r="A1941">
        <v>6312</v>
      </c>
      <c r="B1941">
        <v>70</v>
      </c>
      <c r="C1941" t="s">
        <v>1919</v>
      </c>
      <c r="D1941">
        <v>7082</v>
      </c>
      <c r="E1941" t="s">
        <v>1941</v>
      </c>
      <c r="F1941">
        <v>0</v>
      </c>
      <c r="G1941" t="s">
        <v>42</v>
      </c>
      <c r="H1941">
        <v>0</v>
      </c>
      <c r="I1941" t="s">
        <v>42</v>
      </c>
      <c r="J1941" s="13">
        <v>3503</v>
      </c>
      <c r="K1941" s="13">
        <v>3771</v>
      </c>
      <c r="L1941" s="14">
        <v>7274</v>
      </c>
      <c r="M1941" s="13">
        <v>2604</v>
      </c>
    </row>
    <row r="1942" spans="1:13" hidden="1">
      <c r="A1942">
        <v>6312</v>
      </c>
      <c r="B1942">
        <v>70</v>
      </c>
      <c r="C1942" t="s">
        <v>1919</v>
      </c>
      <c r="D1942">
        <v>7083</v>
      </c>
      <c r="E1942" t="s">
        <v>1942</v>
      </c>
      <c r="F1942">
        <v>0</v>
      </c>
      <c r="G1942" t="s">
        <v>42</v>
      </c>
      <c r="H1942">
        <v>0</v>
      </c>
      <c r="I1942" t="s">
        <v>42</v>
      </c>
      <c r="J1942" s="13">
        <v>5100</v>
      </c>
      <c r="K1942" s="13">
        <v>5413</v>
      </c>
      <c r="L1942" s="14">
        <v>10513</v>
      </c>
      <c r="M1942" s="13">
        <v>3677</v>
      </c>
    </row>
    <row r="1943" spans="1:13" hidden="1">
      <c r="A1943">
        <v>6312</v>
      </c>
      <c r="B1943">
        <v>70</v>
      </c>
      <c r="C1943" t="s">
        <v>1919</v>
      </c>
      <c r="D1943">
        <v>7084</v>
      </c>
      <c r="E1943" t="s">
        <v>1943</v>
      </c>
      <c r="F1943">
        <v>0</v>
      </c>
      <c r="G1943" t="s">
        <v>42</v>
      </c>
      <c r="H1943">
        <v>0</v>
      </c>
      <c r="I1943" t="s">
        <v>42</v>
      </c>
      <c r="J1943" s="13">
        <v>7691</v>
      </c>
      <c r="K1943" s="13">
        <v>8418</v>
      </c>
      <c r="L1943" s="14">
        <v>16109</v>
      </c>
      <c r="M1943" s="13">
        <v>6461</v>
      </c>
    </row>
    <row r="1944" spans="1:13" hidden="1">
      <c r="A1944">
        <v>6312</v>
      </c>
      <c r="B1944">
        <v>70</v>
      </c>
      <c r="C1944" t="s">
        <v>1919</v>
      </c>
      <c r="D1944">
        <v>7085</v>
      </c>
      <c r="E1944" t="s">
        <v>1944</v>
      </c>
      <c r="F1944">
        <v>0</v>
      </c>
      <c r="G1944" t="s">
        <v>42</v>
      </c>
      <c r="H1944">
        <v>0</v>
      </c>
      <c r="I1944" t="s">
        <v>42</v>
      </c>
      <c r="J1944">
        <v>822</v>
      </c>
      <c r="K1944">
        <v>874</v>
      </c>
      <c r="L1944" s="14">
        <v>1696</v>
      </c>
      <c r="M1944">
        <v>729</v>
      </c>
    </row>
    <row r="1945" spans="1:13" hidden="1">
      <c r="A1945">
        <v>6312</v>
      </c>
      <c r="B1945">
        <v>70</v>
      </c>
      <c r="C1945" t="s">
        <v>1919</v>
      </c>
      <c r="D1945">
        <v>7086</v>
      </c>
      <c r="E1945" t="s">
        <v>1945</v>
      </c>
      <c r="F1945">
        <v>0</v>
      </c>
      <c r="G1945" t="s">
        <v>42</v>
      </c>
      <c r="H1945">
        <v>0</v>
      </c>
      <c r="I1945" t="s">
        <v>42</v>
      </c>
      <c r="J1945" s="13">
        <v>9764</v>
      </c>
      <c r="K1945" s="13">
        <v>10392</v>
      </c>
      <c r="L1945" s="14">
        <v>20156</v>
      </c>
      <c r="M1945" s="13">
        <v>8155</v>
      </c>
    </row>
    <row r="1946" spans="1:13" hidden="1">
      <c r="A1946">
        <v>6312</v>
      </c>
      <c r="B1946">
        <v>70</v>
      </c>
      <c r="C1946" t="s">
        <v>1919</v>
      </c>
      <c r="D1946">
        <v>7087</v>
      </c>
      <c r="E1946" t="s">
        <v>1946</v>
      </c>
      <c r="F1946">
        <v>0</v>
      </c>
      <c r="G1946" t="s">
        <v>42</v>
      </c>
      <c r="H1946">
        <v>0</v>
      </c>
      <c r="I1946" t="s">
        <v>42</v>
      </c>
      <c r="J1946" s="13">
        <v>3702</v>
      </c>
      <c r="K1946" s="13">
        <v>4104</v>
      </c>
      <c r="L1946" s="14">
        <v>7806</v>
      </c>
      <c r="M1946" s="13">
        <v>3708</v>
      </c>
    </row>
    <row r="1947" spans="1:13" hidden="1">
      <c r="A1947">
        <v>6312</v>
      </c>
      <c r="B1947">
        <v>70</v>
      </c>
      <c r="C1947" t="s">
        <v>1919</v>
      </c>
      <c r="D1947">
        <v>7088</v>
      </c>
      <c r="E1947" t="s">
        <v>1947</v>
      </c>
      <c r="F1947">
        <v>0</v>
      </c>
      <c r="G1947" t="s">
        <v>42</v>
      </c>
      <c r="H1947">
        <v>0</v>
      </c>
      <c r="I1947" t="s">
        <v>42</v>
      </c>
      <c r="J1947" s="13">
        <v>5108</v>
      </c>
      <c r="K1947" s="13">
        <v>5633</v>
      </c>
      <c r="L1947" s="14">
        <v>10741</v>
      </c>
      <c r="M1947" s="13">
        <v>3388</v>
      </c>
    </row>
    <row r="1948" spans="1:13" hidden="1">
      <c r="A1948">
        <v>6312</v>
      </c>
      <c r="B1948">
        <v>70</v>
      </c>
      <c r="C1948" t="s">
        <v>1919</v>
      </c>
      <c r="D1948">
        <v>7089</v>
      </c>
      <c r="E1948" t="s">
        <v>1948</v>
      </c>
      <c r="F1948">
        <v>0</v>
      </c>
      <c r="G1948" t="s">
        <v>42</v>
      </c>
      <c r="H1948">
        <v>0</v>
      </c>
      <c r="I1948" t="s">
        <v>42</v>
      </c>
      <c r="J1948" s="13">
        <v>3376</v>
      </c>
      <c r="K1948" s="13">
        <v>3858</v>
      </c>
      <c r="L1948" s="14">
        <v>7234</v>
      </c>
      <c r="M1948" s="13">
        <v>3216</v>
      </c>
    </row>
    <row r="1949" spans="1:13" hidden="1">
      <c r="A1949">
        <v>6312</v>
      </c>
      <c r="B1949">
        <v>70</v>
      </c>
      <c r="C1949" t="s">
        <v>1919</v>
      </c>
      <c r="D1949">
        <v>7090</v>
      </c>
      <c r="E1949" t="s">
        <v>1949</v>
      </c>
      <c r="F1949">
        <v>0</v>
      </c>
      <c r="G1949" t="s">
        <v>42</v>
      </c>
      <c r="H1949">
        <v>0</v>
      </c>
      <c r="I1949" t="s">
        <v>42</v>
      </c>
      <c r="J1949" s="13">
        <v>1723</v>
      </c>
      <c r="K1949" s="13">
        <v>1716</v>
      </c>
      <c r="L1949" s="14">
        <v>3439</v>
      </c>
      <c r="M1949" s="13">
        <v>1846</v>
      </c>
    </row>
    <row r="1950" spans="1:13" hidden="1">
      <c r="A1950">
        <v>6312</v>
      </c>
      <c r="B1950">
        <v>70</v>
      </c>
      <c r="C1950" t="s">
        <v>1919</v>
      </c>
      <c r="D1950">
        <v>7091</v>
      </c>
      <c r="E1950" t="s">
        <v>1950</v>
      </c>
      <c r="F1950">
        <v>0</v>
      </c>
      <c r="G1950" t="s">
        <v>42</v>
      </c>
      <c r="H1950">
        <v>0</v>
      </c>
      <c r="I1950" t="s">
        <v>42</v>
      </c>
      <c r="J1950" s="13">
        <v>1961</v>
      </c>
      <c r="K1950" s="13">
        <v>1946</v>
      </c>
      <c r="L1950" s="14">
        <v>3907</v>
      </c>
      <c r="M1950" s="13">
        <v>1875</v>
      </c>
    </row>
    <row r="1951" spans="1:13" hidden="1">
      <c r="A1951">
        <v>6312</v>
      </c>
      <c r="B1951">
        <v>70</v>
      </c>
      <c r="C1951" t="s">
        <v>1919</v>
      </c>
      <c r="D1951">
        <v>7092</v>
      </c>
      <c r="E1951" t="s">
        <v>1951</v>
      </c>
      <c r="F1951">
        <v>0</v>
      </c>
      <c r="G1951" t="s">
        <v>42</v>
      </c>
      <c r="H1951">
        <v>0</v>
      </c>
      <c r="I1951" t="s">
        <v>42</v>
      </c>
      <c r="J1951" s="13">
        <v>1241</v>
      </c>
      <c r="K1951" s="13">
        <v>1212</v>
      </c>
      <c r="L1951" s="14">
        <v>2453</v>
      </c>
      <c r="M1951">
        <v>825</v>
      </c>
    </row>
    <row r="1952" spans="1:13" hidden="1">
      <c r="A1952">
        <v>6312</v>
      </c>
      <c r="B1952">
        <v>70</v>
      </c>
      <c r="C1952" t="s">
        <v>1919</v>
      </c>
      <c r="D1952">
        <v>7093</v>
      </c>
      <c r="E1952" t="s">
        <v>1952</v>
      </c>
      <c r="F1952">
        <v>0</v>
      </c>
      <c r="G1952" t="s">
        <v>42</v>
      </c>
      <c r="H1952">
        <v>0</v>
      </c>
      <c r="I1952" t="s">
        <v>42</v>
      </c>
      <c r="J1952" s="13">
        <v>2277</v>
      </c>
      <c r="K1952" s="13">
        <v>2613</v>
      </c>
      <c r="L1952" s="14">
        <v>4890</v>
      </c>
      <c r="M1952" s="13">
        <v>3588</v>
      </c>
    </row>
    <row r="1953" spans="1:13" hidden="1">
      <c r="A1953">
        <v>6312</v>
      </c>
      <c r="B1953">
        <v>70</v>
      </c>
      <c r="C1953" t="s">
        <v>1919</v>
      </c>
      <c r="D1953">
        <v>7094</v>
      </c>
      <c r="E1953" t="s">
        <v>1953</v>
      </c>
      <c r="F1953">
        <v>0</v>
      </c>
      <c r="G1953" t="s">
        <v>42</v>
      </c>
      <c r="H1953">
        <v>0</v>
      </c>
      <c r="I1953" t="s">
        <v>42</v>
      </c>
      <c r="J1953" s="13">
        <v>5454</v>
      </c>
      <c r="K1953" s="13">
        <v>5890</v>
      </c>
      <c r="L1953" s="14">
        <v>11344</v>
      </c>
      <c r="M1953" s="13">
        <v>4284</v>
      </c>
    </row>
    <row r="1954" spans="1:13" hidden="1">
      <c r="A1954">
        <v>6312</v>
      </c>
      <c r="B1954">
        <v>70</v>
      </c>
      <c r="C1954" t="s">
        <v>1919</v>
      </c>
      <c r="D1954">
        <v>7095</v>
      </c>
      <c r="E1954" t="s">
        <v>1954</v>
      </c>
      <c r="F1954">
        <v>0</v>
      </c>
      <c r="G1954" t="s">
        <v>42</v>
      </c>
      <c r="H1954">
        <v>0</v>
      </c>
      <c r="I1954" t="s">
        <v>42</v>
      </c>
      <c r="J1954" s="13">
        <v>9487</v>
      </c>
      <c r="K1954" s="13">
        <v>8047</v>
      </c>
      <c r="L1954" s="14">
        <v>17534</v>
      </c>
      <c r="M1954" s="13">
        <v>6990</v>
      </c>
    </row>
    <row r="1955" spans="1:13" hidden="1">
      <c r="A1955">
        <v>6312</v>
      </c>
      <c r="B1955">
        <v>70</v>
      </c>
      <c r="C1955" t="s">
        <v>1919</v>
      </c>
      <c r="D1955">
        <v>7096</v>
      </c>
      <c r="E1955" t="s">
        <v>1955</v>
      </c>
      <c r="F1955">
        <v>0</v>
      </c>
      <c r="G1955" t="s">
        <v>42</v>
      </c>
      <c r="H1955">
        <v>0</v>
      </c>
      <c r="I1955" t="s">
        <v>42</v>
      </c>
      <c r="J1955" s="13">
        <v>4405</v>
      </c>
      <c r="K1955" s="13">
        <v>4777</v>
      </c>
      <c r="L1955" s="14">
        <v>9182</v>
      </c>
      <c r="M1955" s="13">
        <v>2844</v>
      </c>
    </row>
    <row r="1956" spans="1:13" hidden="1">
      <c r="A1956">
        <v>6312</v>
      </c>
      <c r="B1956">
        <v>70</v>
      </c>
      <c r="C1956" t="s">
        <v>1919</v>
      </c>
      <c r="D1956">
        <v>7097</v>
      </c>
      <c r="E1956" t="s">
        <v>1956</v>
      </c>
      <c r="F1956">
        <v>0</v>
      </c>
      <c r="G1956" t="s">
        <v>42</v>
      </c>
      <c r="H1956">
        <v>0</v>
      </c>
      <c r="I1956" t="s">
        <v>42</v>
      </c>
      <c r="J1956" s="13">
        <v>4167</v>
      </c>
      <c r="K1956" s="13">
        <v>4579</v>
      </c>
      <c r="L1956" s="14">
        <v>8746</v>
      </c>
      <c r="M1956" s="13">
        <v>3691</v>
      </c>
    </row>
    <row r="1957" spans="1:13" hidden="1">
      <c r="A1957">
        <v>6312</v>
      </c>
      <c r="B1957">
        <v>70</v>
      </c>
      <c r="C1957" t="s">
        <v>1919</v>
      </c>
      <c r="D1957">
        <v>7098</v>
      </c>
      <c r="E1957" t="s">
        <v>1957</v>
      </c>
      <c r="F1957">
        <v>0</v>
      </c>
      <c r="G1957" t="s">
        <v>42</v>
      </c>
      <c r="H1957">
        <v>0</v>
      </c>
      <c r="I1957" t="s">
        <v>42</v>
      </c>
      <c r="J1957" s="13">
        <v>7545</v>
      </c>
      <c r="K1957" s="13">
        <v>8650</v>
      </c>
      <c r="L1957" s="14">
        <v>16195</v>
      </c>
      <c r="M1957" s="13">
        <v>8256</v>
      </c>
    </row>
    <row r="1958" spans="1:13" hidden="1">
      <c r="A1958">
        <v>6312</v>
      </c>
      <c r="B1958">
        <v>70</v>
      </c>
      <c r="C1958" t="s">
        <v>1919</v>
      </c>
      <c r="D1958">
        <v>7099</v>
      </c>
      <c r="E1958" t="s">
        <v>1958</v>
      </c>
      <c r="F1958">
        <v>0</v>
      </c>
      <c r="G1958" t="s">
        <v>42</v>
      </c>
      <c r="H1958">
        <v>0</v>
      </c>
      <c r="I1958" t="s">
        <v>42</v>
      </c>
      <c r="J1958" s="13">
        <v>15948</v>
      </c>
      <c r="K1958" s="13">
        <v>18765</v>
      </c>
      <c r="L1958" s="14">
        <v>34713</v>
      </c>
      <c r="M1958" s="13">
        <v>16379</v>
      </c>
    </row>
    <row r="1959" spans="1:13" hidden="1">
      <c r="A1959">
        <v>6312</v>
      </c>
      <c r="B1959">
        <v>71</v>
      </c>
      <c r="C1959" t="s">
        <v>1959</v>
      </c>
      <c r="D1959">
        <v>0</v>
      </c>
      <c r="E1959" t="s">
        <v>42</v>
      </c>
      <c r="F1959">
        <v>0</v>
      </c>
      <c r="G1959" t="s">
        <v>42</v>
      </c>
      <c r="H1959">
        <v>0</v>
      </c>
      <c r="I1959" t="s">
        <v>42</v>
      </c>
      <c r="J1959" s="13">
        <v>447983</v>
      </c>
      <c r="K1959" s="13">
        <v>443993</v>
      </c>
      <c r="L1959" s="14">
        <v>891976</v>
      </c>
      <c r="M1959" s="13">
        <v>348371</v>
      </c>
    </row>
    <row r="1960" spans="1:13" hidden="1">
      <c r="A1960">
        <v>6312</v>
      </c>
      <c r="B1960">
        <v>71</v>
      </c>
      <c r="C1960" t="s">
        <v>1959</v>
      </c>
      <c r="D1960">
        <v>7101</v>
      </c>
      <c r="E1960" t="s">
        <v>1960</v>
      </c>
      <c r="F1960">
        <v>0</v>
      </c>
      <c r="G1960" t="s">
        <v>42</v>
      </c>
      <c r="H1960">
        <v>0</v>
      </c>
      <c r="I1960" t="s">
        <v>42</v>
      </c>
      <c r="J1960" s="13">
        <v>55456</v>
      </c>
      <c r="K1960" s="13">
        <v>43461</v>
      </c>
      <c r="L1960" s="14">
        <v>98917</v>
      </c>
      <c r="M1960" s="13">
        <v>38972</v>
      </c>
    </row>
    <row r="1961" spans="1:13" hidden="1">
      <c r="A1961">
        <v>6312</v>
      </c>
      <c r="B1961">
        <v>71</v>
      </c>
      <c r="C1961" t="s">
        <v>1959</v>
      </c>
      <c r="D1961">
        <v>7102</v>
      </c>
      <c r="E1961" t="s">
        <v>1961</v>
      </c>
      <c r="F1961">
        <v>0</v>
      </c>
      <c r="G1961" t="s">
        <v>42</v>
      </c>
      <c r="H1961">
        <v>0</v>
      </c>
      <c r="I1961" t="s">
        <v>42</v>
      </c>
      <c r="J1961" s="13">
        <v>30561</v>
      </c>
      <c r="K1961" s="13">
        <v>28535</v>
      </c>
      <c r="L1961" s="14">
        <v>59096</v>
      </c>
      <c r="M1961" s="13">
        <v>20932</v>
      </c>
    </row>
    <row r="1962" spans="1:13" hidden="1">
      <c r="A1962">
        <v>6312</v>
      </c>
      <c r="B1962">
        <v>71</v>
      </c>
      <c r="C1962" t="s">
        <v>1959</v>
      </c>
      <c r="D1962">
        <v>7103</v>
      </c>
      <c r="E1962" t="s">
        <v>1962</v>
      </c>
      <c r="F1962">
        <v>0</v>
      </c>
      <c r="G1962" t="s">
        <v>42</v>
      </c>
      <c r="H1962">
        <v>0</v>
      </c>
      <c r="I1962" t="s">
        <v>42</v>
      </c>
      <c r="J1962" s="13">
        <v>24064</v>
      </c>
      <c r="K1962" s="13">
        <v>24150</v>
      </c>
      <c r="L1962" s="14">
        <v>48214</v>
      </c>
      <c r="M1962" s="13">
        <v>18508</v>
      </c>
    </row>
    <row r="1963" spans="1:13" hidden="1">
      <c r="A1963">
        <v>6312</v>
      </c>
      <c r="B1963">
        <v>71</v>
      </c>
      <c r="C1963" t="s">
        <v>1959</v>
      </c>
      <c r="D1963">
        <v>7104</v>
      </c>
      <c r="E1963" t="s">
        <v>1963</v>
      </c>
      <c r="F1963">
        <v>0</v>
      </c>
      <c r="G1963" t="s">
        <v>42</v>
      </c>
      <c r="H1963">
        <v>0</v>
      </c>
      <c r="I1963" t="s">
        <v>42</v>
      </c>
      <c r="J1963" s="13">
        <v>13305</v>
      </c>
      <c r="K1963" s="13">
        <v>12514</v>
      </c>
      <c r="L1963" s="14">
        <v>25819</v>
      </c>
      <c r="M1963" s="13">
        <v>10010</v>
      </c>
    </row>
    <row r="1964" spans="1:13" hidden="1">
      <c r="A1964">
        <v>6312</v>
      </c>
      <c r="B1964">
        <v>71</v>
      </c>
      <c r="C1964" t="s">
        <v>1959</v>
      </c>
      <c r="D1964">
        <v>7105</v>
      </c>
      <c r="E1964" t="s">
        <v>1964</v>
      </c>
      <c r="F1964">
        <v>0</v>
      </c>
      <c r="G1964" t="s">
        <v>42</v>
      </c>
      <c r="H1964">
        <v>0</v>
      </c>
      <c r="I1964" t="s">
        <v>42</v>
      </c>
      <c r="J1964" s="13">
        <v>43725</v>
      </c>
      <c r="K1964" s="13">
        <v>46422</v>
      </c>
      <c r="L1964" s="14">
        <v>90147</v>
      </c>
      <c r="M1964" s="13">
        <v>30600</v>
      </c>
    </row>
    <row r="1965" spans="1:13" hidden="1">
      <c r="A1965">
        <v>6312</v>
      </c>
      <c r="B1965">
        <v>71</v>
      </c>
      <c r="C1965" t="s">
        <v>1959</v>
      </c>
      <c r="D1965">
        <v>7106</v>
      </c>
      <c r="E1965" t="s">
        <v>1965</v>
      </c>
      <c r="F1965">
        <v>0</v>
      </c>
      <c r="G1965" t="s">
        <v>42</v>
      </c>
      <c r="H1965">
        <v>0</v>
      </c>
      <c r="I1965" t="s">
        <v>42</v>
      </c>
      <c r="J1965" s="13">
        <v>28008</v>
      </c>
      <c r="K1965" s="13">
        <v>29739</v>
      </c>
      <c r="L1965" s="14">
        <v>57747</v>
      </c>
      <c r="M1965" s="13">
        <v>23611</v>
      </c>
    </row>
    <row r="1966" spans="1:13" hidden="1">
      <c r="A1966">
        <v>6312</v>
      </c>
      <c r="B1966">
        <v>71</v>
      </c>
      <c r="C1966" t="s">
        <v>1959</v>
      </c>
      <c r="D1966">
        <v>7107</v>
      </c>
      <c r="E1966" t="s">
        <v>1966</v>
      </c>
      <c r="F1966">
        <v>0</v>
      </c>
      <c r="G1966" t="s">
        <v>42</v>
      </c>
      <c r="H1966">
        <v>0</v>
      </c>
      <c r="I1966" t="s">
        <v>42</v>
      </c>
      <c r="J1966" s="13">
        <v>34435</v>
      </c>
      <c r="K1966" s="13">
        <v>31815</v>
      </c>
      <c r="L1966" s="14">
        <v>66250</v>
      </c>
      <c r="M1966" s="13">
        <v>27539</v>
      </c>
    </row>
    <row r="1967" spans="1:13" hidden="1">
      <c r="A1967">
        <v>6312</v>
      </c>
      <c r="B1967">
        <v>71</v>
      </c>
      <c r="C1967" t="s">
        <v>1959</v>
      </c>
      <c r="D1967">
        <v>7108</v>
      </c>
      <c r="E1967" t="s">
        <v>1967</v>
      </c>
      <c r="F1967">
        <v>0</v>
      </c>
      <c r="G1967" t="s">
        <v>42</v>
      </c>
      <c r="H1967">
        <v>0</v>
      </c>
      <c r="I1967" t="s">
        <v>42</v>
      </c>
      <c r="J1967" s="13">
        <v>21761</v>
      </c>
      <c r="K1967" s="13">
        <v>20312</v>
      </c>
      <c r="L1967" s="14">
        <v>42073</v>
      </c>
      <c r="M1967" s="13">
        <v>12201</v>
      </c>
    </row>
    <row r="1968" spans="1:13" hidden="1">
      <c r="A1968">
        <v>6312</v>
      </c>
      <c r="B1968">
        <v>71</v>
      </c>
      <c r="C1968" t="s">
        <v>1959</v>
      </c>
      <c r="D1968">
        <v>7109</v>
      </c>
      <c r="E1968" t="s">
        <v>1968</v>
      </c>
      <c r="F1968">
        <v>0</v>
      </c>
      <c r="G1968" t="s">
        <v>42</v>
      </c>
      <c r="H1968">
        <v>0</v>
      </c>
      <c r="I1968" t="s">
        <v>42</v>
      </c>
      <c r="J1968" s="13">
        <v>15899</v>
      </c>
      <c r="K1968" s="13">
        <v>16714</v>
      </c>
      <c r="L1968" s="14">
        <v>32613</v>
      </c>
      <c r="M1968" s="13">
        <v>11130</v>
      </c>
    </row>
    <row r="1969" spans="1:13" hidden="1">
      <c r="A1969">
        <v>6312</v>
      </c>
      <c r="B1969">
        <v>71</v>
      </c>
      <c r="C1969" t="s">
        <v>1959</v>
      </c>
      <c r="D1969">
        <v>7110</v>
      </c>
      <c r="E1969" t="s">
        <v>1969</v>
      </c>
      <c r="F1969">
        <v>0</v>
      </c>
      <c r="G1969" t="s">
        <v>42</v>
      </c>
      <c r="H1969">
        <v>0</v>
      </c>
      <c r="I1969" t="s">
        <v>42</v>
      </c>
      <c r="J1969" s="13">
        <v>26598</v>
      </c>
      <c r="K1969" s="13">
        <v>26800</v>
      </c>
      <c r="L1969" s="14">
        <v>53398</v>
      </c>
      <c r="M1969" s="13">
        <v>18105</v>
      </c>
    </row>
    <row r="1970" spans="1:13" hidden="1">
      <c r="A1970">
        <v>6312</v>
      </c>
      <c r="B1970">
        <v>71</v>
      </c>
      <c r="C1970" t="s">
        <v>1959</v>
      </c>
      <c r="D1970">
        <v>7111</v>
      </c>
      <c r="E1970" t="s">
        <v>1970</v>
      </c>
      <c r="F1970">
        <v>0</v>
      </c>
      <c r="G1970" t="s">
        <v>42</v>
      </c>
      <c r="H1970">
        <v>0</v>
      </c>
      <c r="I1970" t="s">
        <v>42</v>
      </c>
      <c r="J1970" s="13">
        <v>15637</v>
      </c>
      <c r="K1970" s="13">
        <v>15559</v>
      </c>
      <c r="L1970" s="14">
        <v>31196</v>
      </c>
      <c r="M1970" s="13">
        <v>10941</v>
      </c>
    </row>
    <row r="1971" spans="1:13" hidden="1">
      <c r="A1971">
        <v>6312</v>
      </c>
      <c r="B1971">
        <v>71</v>
      </c>
      <c r="C1971" t="s">
        <v>1959</v>
      </c>
      <c r="D1971">
        <v>7112</v>
      </c>
      <c r="E1971" t="s">
        <v>1971</v>
      </c>
      <c r="F1971">
        <v>0</v>
      </c>
      <c r="G1971" t="s">
        <v>42</v>
      </c>
      <c r="H1971">
        <v>0</v>
      </c>
      <c r="I1971" t="s">
        <v>42</v>
      </c>
      <c r="J1971" s="13">
        <v>13707</v>
      </c>
      <c r="K1971" s="13">
        <v>13330</v>
      </c>
      <c r="L1971" s="14">
        <v>27037</v>
      </c>
      <c r="M1971" s="13">
        <v>9492</v>
      </c>
    </row>
    <row r="1972" spans="1:13" hidden="1">
      <c r="A1972">
        <v>6312</v>
      </c>
      <c r="B1972">
        <v>71</v>
      </c>
      <c r="C1972" t="s">
        <v>1959</v>
      </c>
      <c r="D1972">
        <v>7113</v>
      </c>
      <c r="E1972" t="s">
        <v>1972</v>
      </c>
      <c r="F1972">
        <v>0</v>
      </c>
      <c r="G1972" t="s">
        <v>42</v>
      </c>
      <c r="H1972">
        <v>0</v>
      </c>
      <c r="I1972" t="s">
        <v>42</v>
      </c>
      <c r="J1972" s="13">
        <v>16598</v>
      </c>
      <c r="K1972" s="13">
        <v>17128</v>
      </c>
      <c r="L1972" s="14">
        <v>33726</v>
      </c>
      <c r="M1972" s="13">
        <v>11723</v>
      </c>
    </row>
    <row r="1973" spans="1:13" hidden="1">
      <c r="A1973">
        <v>6312</v>
      </c>
      <c r="B1973">
        <v>71</v>
      </c>
      <c r="C1973" t="s">
        <v>1959</v>
      </c>
      <c r="D1973">
        <v>7167</v>
      </c>
      <c r="E1973" t="s">
        <v>1973</v>
      </c>
      <c r="F1973">
        <v>0</v>
      </c>
      <c r="G1973" t="s">
        <v>42</v>
      </c>
      <c r="H1973">
        <v>0</v>
      </c>
      <c r="I1973" t="s">
        <v>42</v>
      </c>
      <c r="J1973" s="13">
        <v>3637</v>
      </c>
      <c r="K1973" s="13">
        <v>3623</v>
      </c>
      <c r="L1973" s="14">
        <v>7260</v>
      </c>
      <c r="M1973" s="13">
        <v>2567</v>
      </c>
    </row>
    <row r="1974" spans="1:13" hidden="1">
      <c r="A1974">
        <v>6312</v>
      </c>
      <c r="B1974">
        <v>71</v>
      </c>
      <c r="C1974" t="s">
        <v>1959</v>
      </c>
      <c r="D1974">
        <v>7168</v>
      </c>
      <c r="E1974" t="s">
        <v>1974</v>
      </c>
      <c r="F1974">
        <v>0</v>
      </c>
      <c r="G1974" t="s">
        <v>42</v>
      </c>
      <c r="H1974">
        <v>0</v>
      </c>
      <c r="I1974" t="s">
        <v>42</v>
      </c>
      <c r="J1974" s="13">
        <v>1728</v>
      </c>
      <c r="K1974" s="13">
        <v>1924</v>
      </c>
      <c r="L1974" s="14">
        <v>3652</v>
      </c>
      <c r="M1974" s="13">
        <v>1197</v>
      </c>
    </row>
    <row r="1975" spans="1:13" hidden="1">
      <c r="A1975">
        <v>6312</v>
      </c>
      <c r="B1975">
        <v>71</v>
      </c>
      <c r="C1975" t="s">
        <v>1959</v>
      </c>
      <c r="D1975">
        <v>7169</v>
      </c>
      <c r="E1975" t="s">
        <v>1975</v>
      </c>
      <c r="F1975">
        <v>0</v>
      </c>
      <c r="G1975" t="s">
        <v>42</v>
      </c>
      <c r="H1975">
        <v>0</v>
      </c>
      <c r="I1975" t="s">
        <v>42</v>
      </c>
      <c r="J1975" s="13">
        <v>12744</v>
      </c>
      <c r="K1975" s="13">
        <v>14306</v>
      </c>
      <c r="L1975" s="14">
        <v>27050</v>
      </c>
      <c r="M1975" s="13">
        <v>15403</v>
      </c>
    </row>
    <row r="1976" spans="1:13" hidden="1">
      <c r="A1976">
        <v>6312</v>
      </c>
      <c r="B1976">
        <v>71</v>
      </c>
      <c r="C1976" t="s">
        <v>1959</v>
      </c>
      <c r="D1976">
        <v>7170</v>
      </c>
      <c r="E1976" t="s">
        <v>1976</v>
      </c>
      <c r="F1976">
        <v>0</v>
      </c>
      <c r="G1976" t="s">
        <v>42</v>
      </c>
      <c r="H1976">
        <v>0</v>
      </c>
      <c r="I1976" t="s">
        <v>42</v>
      </c>
      <c r="J1976" s="13">
        <v>5758</v>
      </c>
      <c r="K1976" s="13">
        <v>6090</v>
      </c>
      <c r="L1976" s="14">
        <v>11848</v>
      </c>
      <c r="M1976" s="13">
        <v>5126</v>
      </c>
    </row>
    <row r="1977" spans="1:13" hidden="1">
      <c r="A1977">
        <v>6312</v>
      </c>
      <c r="B1977">
        <v>71</v>
      </c>
      <c r="C1977" t="s">
        <v>1959</v>
      </c>
      <c r="D1977">
        <v>7171</v>
      </c>
      <c r="E1977" t="s">
        <v>1977</v>
      </c>
      <c r="F1977">
        <v>0</v>
      </c>
      <c r="G1977" t="s">
        <v>42</v>
      </c>
      <c r="H1977">
        <v>0</v>
      </c>
      <c r="I1977" t="s">
        <v>42</v>
      </c>
      <c r="J1977" s="13">
        <v>4308</v>
      </c>
      <c r="K1977" s="13">
        <v>4759</v>
      </c>
      <c r="L1977" s="14">
        <v>9067</v>
      </c>
      <c r="M1977" s="13">
        <v>3878</v>
      </c>
    </row>
    <row r="1978" spans="1:13" hidden="1">
      <c r="A1978">
        <v>6312</v>
      </c>
      <c r="B1978">
        <v>71</v>
      </c>
      <c r="C1978" t="s">
        <v>1959</v>
      </c>
      <c r="D1978">
        <v>7172</v>
      </c>
      <c r="E1978" t="s">
        <v>1978</v>
      </c>
      <c r="F1978">
        <v>0</v>
      </c>
      <c r="G1978" t="s">
        <v>42</v>
      </c>
      <c r="H1978">
        <v>0</v>
      </c>
      <c r="I1978" t="s">
        <v>42</v>
      </c>
      <c r="J1978" s="13">
        <v>4354</v>
      </c>
      <c r="K1978" s="13">
        <v>4768</v>
      </c>
      <c r="L1978" s="14">
        <v>9122</v>
      </c>
      <c r="M1978" s="13">
        <v>3843</v>
      </c>
    </row>
    <row r="1979" spans="1:13" hidden="1">
      <c r="A1979">
        <v>6312</v>
      </c>
      <c r="B1979">
        <v>71</v>
      </c>
      <c r="C1979" t="s">
        <v>1959</v>
      </c>
      <c r="D1979">
        <v>7173</v>
      </c>
      <c r="E1979" t="s">
        <v>1979</v>
      </c>
      <c r="F1979">
        <v>0</v>
      </c>
      <c r="G1979" t="s">
        <v>42</v>
      </c>
      <c r="H1979">
        <v>0</v>
      </c>
      <c r="I1979" t="s">
        <v>42</v>
      </c>
      <c r="J1979" s="13">
        <v>2161</v>
      </c>
      <c r="K1979" s="13">
        <v>2276</v>
      </c>
      <c r="L1979" s="14">
        <v>4437</v>
      </c>
      <c r="M1979" s="13">
        <v>1743</v>
      </c>
    </row>
    <row r="1980" spans="1:13" hidden="1">
      <c r="A1980">
        <v>6312</v>
      </c>
      <c r="B1980">
        <v>71</v>
      </c>
      <c r="C1980" t="s">
        <v>1959</v>
      </c>
      <c r="D1980">
        <v>7174</v>
      </c>
      <c r="E1980" t="s">
        <v>1980</v>
      </c>
      <c r="F1980">
        <v>0</v>
      </c>
      <c r="G1980" t="s">
        <v>42</v>
      </c>
      <c r="H1980">
        <v>0</v>
      </c>
      <c r="I1980" t="s">
        <v>42</v>
      </c>
      <c r="J1980" s="13">
        <v>1238</v>
      </c>
      <c r="K1980" s="13">
        <v>1257</v>
      </c>
      <c r="L1980" s="14">
        <v>2495</v>
      </c>
      <c r="M1980" s="13">
        <v>1255</v>
      </c>
    </row>
    <row r="1981" spans="1:13" hidden="1">
      <c r="A1981">
        <v>6312</v>
      </c>
      <c r="B1981">
        <v>71</v>
      </c>
      <c r="C1981" t="s">
        <v>1959</v>
      </c>
      <c r="D1981">
        <v>7175</v>
      </c>
      <c r="E1981" t="s">
        <v>1981</v>
      </c>
      <c r="F1981">
        <v>0</v>
      </c>
      <c r="G1981" t="s">
        <v>42</v>
      </c>
      <c r="H1981">
        <v>0</v>
      </c>
      <c r="I1981" t="s">
        <v>42</v>
      </c>
      <c r="J1981" s="13">
        <v>1070</v>
      </c>
      <c r="K1981" s="13">
        <v>1142</v>
      </c>
      <c r="L1981" s="14">
        <v>2212</v>
      </c>
      <c r="M1981">
        <v>957</v>
      </c>
    </row>
    <row r="1982" spans="1:13" hidden="1">
      <c r="A1982">
        <v>6312</v>
      </c>
      <c r="B1982">
        <v>71</v>
      </c>
      <c r="C1982" t="s">
        <v>1959</v>
      </c>
      <c r="D1982">
        <v>7176</v>
      </c>
      <c r="E1982" t="s">
        <v>1982</v>
      </c>
      <c r="F1982">
        <v>0</v>
      </c>
      <c r="G1982" t="s">
        <v>42</v>
      </c>
      <c r="H1982">
        <v>0</v>
      </c>
      <c r="I1982" t="s">
        <v>42</v>
      </c>
      <c r="J1982" s="13">
        <v>1311</v>
      </c>
      <c r="K1982" s="13">
        <v>1318</v>
      </c>
      <c r="L1982" s="14">
        <v>2629</v>
      </c>
      <c r="M1982" s="13">
        <v>1300</v>
      </c>
    </row>
    <row r="1983" spans="1:13" hidden="1">
      <c r="A1983">
        <v>6312</v>
      </c>
      <c r="B1983">
        <v>71</v>
      </c>
      <c r="C1983" t="s">
        <v>1959</v>
      </c>
      <c r="D1983">
        <v>7177</v>
      </c>
      <c r="E1983" t="s">
        <v>1983</v>
      </c>
      <c r="F1983">
        <v>0</v>
      </c>
      <c r="G1983" t="s">
        <v>42</v>
      </c>
      <c r="H1983">
        <v>0</v>
      </c>
      <c r="I1983" t="s">
        <v>42</v>
      </c>
      <c r="J1983" s="13">
        <v>1929</v>
      </c>
      <c r="K1983" s="13">
        <v>2173</v>
      </c>
      <c r="L1983" s="14">
        <v>4102</v>
      </c>
      <c r="M1983" s="13">
        <v>1789</v>
      </c>
    </row>
    <row r="1984" spans="1:13" hidden="1">
      <c r="A1984">
        <v>6312</v>
      </c>
      <c r="B1984">
        <v>71</v>
      </c>
      <c r="C1984" t="s">
        <v>1959</v>
      </c>
      <c r="D1984">
        <v>7178</v>
      </c>
      <c r="E1984" t="s">
        <v>1984</v>
      </c>
      <c r="F1984">
        <v>0</v>
      </c>
      <c r="G1984" t="s">
        <v>42</v>
      </c>
      <c r="H1984">
        <v>0</v>
      </c>
      <c r="I1984" t="s">
        <v>42</v>
      </c>
      <c r="J1984" s="13">
        <v>2470</v>
      </c>
      <c r="K1984" s="13">
        <v>2756</v>
      </c>
      <c r="L1984" s="14">
        <v>5226</v>
      </c>
      <c r="M1984" s="13">
        <v>2179</v>
      </c>
    </row>
    <row r="1985" spans="1:13" hidden="1">
      <c r="A1985">
        <v>6312</v>
      </c>
      <c r="B1985">
        <v>71</v>
      </c>
      <c r="C1985" t="s">
        <v>1959</v>
      </c>
      <c r="D1985">
        <v>7179</v>
      </c>
      <c r="E1985" t="s">
        <v>1985</v>
      </c>
      <c r="F1985">
        <v>0</v>
      </c>
      <c r="G1985" t="s">
        <v>42</v>
      </c>
      <c r="H1985">
        <v>0</v>
      </c>
      <c r="I1985" t="s">
        <v>42</v>
      </c>
      <c r="J1985" s="13">
        <v>4683</v>
      </c>
      <c r="K1985" s="13">
        <v>4535</v>
      </c>
      <c r="L1985" s="14">
        <v>9218</v>
      </c>
      <c r="M1985" s="13">
        <v>2553</v>
      </c>
    </row>
    <row r="1986" spans="1:13" hidden="1">
      <c r="A1986">
        <v>6312</v>
      </c>
      <c r="B1986">
        <v>71</v>
      </c>
      <c r="C1986" t="s">
        <v>1959</v>
      </c>
      <c r="D1986">
        <v>7180</v>
      </c>
      <c r="E1986" t="s">
        <v>1986</v>
      </c>
      <c r="F1986">
        <v>0</v>
      </c>
      <c r="G1986" t="s">
        <v>42</v>
      </c>
      <c r="H1986">
        <v>0</v>
      </c>
      <c r="I1986" t="s">
        <v>42</v>
      </c>
      <c r="J1986" s="13">
        <v>1582</v>
      </c>
      <c r="K1986" s="13">
        <v>1513</v>
      </c>
      <c r="L1986" s="14">
        <v>3095</v>
      </c>
      <c r="M1986" s="13">
        <v>1569</v>
      </c>
    </row>
    <row r="1987" spans="1:13" hidden="1">
      <c r="A1987">
        <v>6312</v>
      </c>
      <c r="B1987">
        <v>71</v>
      </c>
      <c r="C1987" t="s">
        <v>1959</v>
      </c>
      <c r="D1987">
        <v>7181</v>
      </c>
      <c r="E1987" t="s">
        <v>1987</v>
      </c>
      <c r="F1987">
        <v>0</v>
      </c>
      <c r="G1987" t="s">
        <v>42</v>
      </c>
      <c r="H1987">
        <v>0</v>
      </c>
      <c r="I1987" t="s">
        <v>42</v>
      </c>
      <c r="J1987" s="13">
        <v>1471</v>
      </c>
      <c r="K1987" s="13">
        <v>1541</v>
      </c>
      <c r="L1987" s="14">
        <v>3012</v>
      </c>
      <c r="M1987">
        <v>949</v>
      </c>
    </row>
    <row r="1988" spans="1:13" hidden="1">
      <c r="A1988">
        <v>6312</v>
      </c>
      <c r="B1988">
        <v>71</v>
      </c>
      <c r="C1988" t="s">
        <v>1959</v>
      </c>
      <c r="D1988">
        <v>7182</v>
      </c>
      <c r="E1988" t="s">
        <v>1988</v>
      </c>
      <c r="F1988">
        <v>0</v>
      </c>
      <c r="G1988" t="s">
        <v>42</v>
      </c>
      <c r="H1988">
        <v>0</v>
      </c>
      <c r="I1988" t="s">
        <v>42</v>
      </c>
      <c r="J1988" s="13">
        <v>2416</v>
      </c>
      <c r="K1988" s="13">
        <v>2673</v>
      </c>
      <c r="L1988" s="14">
        <v>5089</v>
      </c>
      <c r="M1988" s="13">
        <v>1608</v>
      </c>
    </row>
    <row r="1989" spans="1:13" hidden="1">
      <c r="A1989">
        <v>6312</v>
      </c>
      <c r="B1989">
        <v>71</v>
      </c>
      <c r="C1989" t="s">
        <v>1959</v>
      </c>
      <c r="D1989">
        <v>7183</v>
      </c>
      <c r="E1989" t="s">
        <v>1989</v>
      </c>
      <c r="F1989">
        <v>0</v>
      </c>
      <c r="G1989" t="s">
        <v>42</v>
      </c>
      <c r="H1989">
        <v>0</v>
      </c>
      <c r="I1989" t="s">
        <v>42</v>
      </c>
      <c r="J1989">
        <v>901</v>
      </c>
      <c r="K1989">
        <v>942</v>
      </c>
      <c r="L1989" s="14">
        <v>1843</v>
      </c>
      <c r="M1989">
        <v>629</v>
      </c>
    </row>
    <row r="1990" spans="1:13" hidden="1">
      <c r="A1990">
        <v>6312</v>
      </c>
      <c r="B1990">
        <v>71</v>
      </c>
      <c r="C1990" t="s">
        <v>1959</v>
      </c>
      <c r="D1990">
        <v>7184</v>
      </c>
      <c r="E1990" t="s">
        <v>1990</v>
      </c>
      <c r="F1990">
        <v>0</v>
      </c>
      <c r="G1990" t="s">
        <v>42</v>
      </c>
      <c r="H1990">
        <v>0</v>
      </c>
      <c r="I1990" t="s">
        <v>42</v>
      </c>
      <c r="J1990" s="13">
        <v>4657</v>
      </c>
      <c r="K1990" s="13">
        <v>5375</v>
      </c>
      <c r="L1990" s="14">
        <v>10032</v>
      </c>
      <c r="M1990" s="13">
        <v>5460</v>
      </c>
    </row>
    <row r="1991" spans="1:13" hidden="1">
      <c r="A1991">
        <v>6312</v>
      </c>
      <c r="B1991">
        <v>71</v>
      </c>
      <c r="C1991" t="s">
        <v>1959</v>
      </c>
      <c r="D1991">
        <v>7185</v>
      </c>
      <c r="E1991" t="s">
        <v>1991</v>
      </c>
      <c r="F1991">
        <v>0</v>
      </c>
      <c r="G1991" t="s">
        <v>42</v>
      </c>
      <c r="H1991">
        <v>0</v>
      </c>
      <c r="I1991" t="s">
        <v>42</v>
      </c>
      <c r="J1991" s="13">
        <v>2070</v>
      </c>
      <c r="K1991" s="13">
        <v>2224</v>
      </c>
      <c r="L1991" s="14">
        <v>4294</v>
      </c>
      <c r="M1991" s="13">
        <v>1836</v>
      </c>
    </row>
    <row r="1992" spans="1:13" hidden="1">
      <c r="A1992">
        <v>6312</v>
      </c>
      <c r="B1992">
        <v>71</v>
      </c>
      <c r="C1992" t="s">
        <v>1959</v>
      </c>
      <c r="D1992">
        <v>7186</v>
      </c>
      <c r="E1992" t="s">
        <v>1992</v>
      </c>
      <c r="F1992">
        <v>0</v>
      </c>
      <c r="G1992" t="s">
        <v>42</v>
      </c>
      <c r="H1992">
        <v>0</v>
      </c>
      <c r="I1992" t="s">
        <v>42</v>
      </c>
      <c r="J1992" s="13">
        <v>2960</v>
      </c>
      <c r="K1992" s="13">
        <v>3219</v>
      </c>
      <c r="L1992" s="14">
        <v>6179</v>
      </c>
      <c r="M1992" s="13">
        <v>2118</v>
      </c>
    </row>
    <row r="1993" spans="1:13" hidden="1">
      <c r="A1993">
        <v>6312</v>
      </c>
      <c r="B1993">
        <v>71</v>
      </c>
      <c r="C1993" t="s">
        <v>1959</v>
      </c>
      <c r="D1993">
        <v>7187</v>
      </c>
      <c r="E1993" t="s">
        <v>1993</v>
      </c>
      <c r="F1993">
        <v>0</v>
      </c>
      <c r="G1993" t="s">
        <v>42</v>
      </c>
      <c r="H1993">
        <v>0</v>
      </c>
      <c r="I1993" t="s">
        <v>42</v>
      </c>
      <c r="J1993" s="13">
        <v>4444</v>
      </c>
      <c r="K1993" s="13">
        <v>4731</v>
      </c>
      <c r="L1993" s="14">
        <v>9175</v>
      </c>
      <c r="M1993" s="13">
        <v>3847</v>
      </c>
    </row>
    <row r="1994" spans="1:13" hidden="1">
      <c r="A1994">
        <v>6312</v>
      </c>
      <c r="B1994">
        <v>71</v>
      </c>
      <c r="C1994" t="s">
        <v>1959</v>
      </c>
      <c r="D1994">
        <v>7188</v>
      </c>
      <c r="E1994" t="s">
        <v>1994</v>
      </c>
      <c r="F1994">
        <v>0</v>
      </c>
      <c r="G1994" t="s">
        <v>42</v>
      </c>
      <c r="H1994">
        <v>0</v>
      </c>
      <c r="I1994" t="s">
        <v>42</v>
      </c>
      <c r="J1994" s="13">
        <v>4027</v>
      </c>
      <c r="K1994" s="13">
        <v>4606</v>
      </c>
      <c r="L1994" s="14">
        <v>8633</v>
      </c>
      <c r="M1994" s="13">
        <v>4687</v>
      </c>
    </row>
    <row r="1995" spans="1:13" hidden="1">
      <c r="A1995">
        <v>6312</v>
      </c>
      <c r="B1995">
        <v>71</v>
      </c>
      <c r="C1995" t="s">
        <v>1959</v>
      </c>
      <c r="D1995">
        <v>7189</v>
      </c>
      <c r="E1995" t="s">
        <v>1995</v>
      </c>
      <c r="F1995">
        <v>0</v>
      </c>
      <c r="G1995" t="s">
        <v>42</v>
      </c>
      <c r="H1995">
        <v>0</v>
      </c>
      <c r="I1995" t="s">
        <v>42</v>
      </c>
      <c r="J1995" s="13">
        <v>1669</v>
      </c>
      <c r="K1995" s="13">
        <v>1924</v>
      </c>
      <c r="L1995" s="14">
        <v>3593</v>
      </c>
      <c r="M1995" s="13">
        <v>1510</v>
      </c>
    </row>
    <row r="1996" spans="1:13" hidden="1">
      <c r="A1996">
        <v>6312</v>
      </c>
      <c r="B1996">
        <v>71</v>
      </c>
      <c r="C1996" t="s">
        <v>1959</v>
      </c>
      <c r="D1996">
        <v>7190</v>
      </c>
      <c r="E1996" t="s">
        <v>1996</v>
      </c>
      <c r="F1996">
        <v>0</v>
      </c>
      <c r="G1996" t="s">
        <v>42</v>
      </c>
      <c r="H1996">
        <v>0</v>
      </c>
      <c r="I1996" t="s">
        <v>42</v>
      </c>
      <c r="J1996">
        <v>472</v>
      </c>
      <c r="K1996">
        <v>488</v>
      </c>
      <c r="L1996" s="15">
        <v>960</v>
      </c>
      <c r="M1996">
        <v>723</v>
      </c>
    </row>
    <row r="1997" spans="1:13" hidden="1">
      <c r="A1997">
        <v>6312</v>
      </c>
      <c r="B1997">
        <v>71</v>
      </c>
      <c r="C1997" t="s">
        <v>1959</v>
      </c>
      <c r="D1997">
        <v>7191</v>
      </c>
      <c r="E1997" t="s">
        <v>1997</v>
      </c>
      <c r="F1997">
        <v>0</v>
      </c>
      <c r="G1997" t="s">
        <v>42</v>
      </c>
      <c r="H1997">
        <v>0</v>
      </c>
      <c r="I1997" t="s">
        <v>42</v>
      </c>
      <c r="J1997" s="13">
        <v>1031</v>
      </c>
      <c r="K1997" s="13">
        <v>1100</v>
      </c>
      <c r="L1997" s="14">
        <v>2131</v>
      </c>
      <c r="M1997">
        <v>789</v>
      </c>
    </row>
    <row r="1998" spans="1:13" hidden="1">
      <c r="A1998">
        <v>6312</v>
      </c>
      <c r="B1998">
        <v>71</v>
      </c>
      <c r="C1998" t="s">
        <v>1959</v>
      </c>
      <c r="D1998">
        <v>7192</v>
      </c>
      <c r="E1998" t="s">
        <v>476</v>
      </c>
      <c r="F1998">
        <v>0</v>
      </c>
      <c r="G1998" t="s">
        <v>42</v>
      </c>
      <c r="H1998">
        <v>0</v>
      </c>
      <c r="I1998" t="s">
        <v>42</v>
      </c>
      <c r="J1998" s="13">
        <v>3468</v>
      </c>
      <c r="K1998" s="13">
        <v>3512</v>
      </c>
      <c r="L1998" s="14">
        <v>6980</v>
      </c>
      <c r="M1998" s="13">
        <v>2703</v>
      </c>
    </row>
    <row r="1999" spans="1:13" hidden="1">
      <c r="A1999">
        <v>6312</v>
      </c>
      <c r="B1999">
        <v>71</v>
      </c>
      <c r="C1999" t="s">
        <v>1959</v>
      </c>
      <c r="D1999">
        <v>7193</v>
      </c>
      <c r="E1999" t="s">
        <v>1998</v>
      </c>
      <c r="F1999">
        <v>0</v>
      </c>
      <c r="G1999" t="s">
        <v>42</v>
      </c>
      <c r="H1999">
        <v>0</v>
      </c>
      <c r="I1999" t="s">
        <v>42</v>
      </c>
      <c r="J1999" s="13">
        <v>1070</v>
      </c>
      <c r="K1999" s="13">
        <v>1007</v>
      </c>
      <c r="L1999" s="14">
        <v>2077</v>
      </c>
      <c r="M1999">
        <v>883</v>
      </c>
    </row>
    <row r="2000" spans="1:13" hidden="1">
      <c r="A2000">
        <v>6312</v>
      </c>
      <c r="B2000">
        <v>71</v>
      </c>
      <c r="C2000" t="s">
        <v>1959</v>
      </c>
      <c r="D2000">
        <v>7194</v>
      </c>
      <c r="E2000" t="s">
        <v>1999</v>
      </c>
      <c r="F2000">
        <v>0</v>
      </c>
      <c r="G2000" t="s">
        <v>42</v>
      </c>
      <c r="H2000">
        <v>0</v>
      </c>
      <c r="I2000" t="s">
        <v>42</v>
      </c>
      <c r="J2000" s="13">
        <v>1935</v>
      </c>
      <c r="K2000" s="13">
        <v>1991</v>
      </c>
      <c r="L2000" s="14">
        <v>3926</v>
      </c>
      <c r="M2000" s="13">
        <v>1572</v>
      </c>
    </row>
    <row r="2001" spans="1:13" hidden="1">
      <c r="A2001">
        <v>6312</v>
      </c>
      <c r="B2001">
        <v>71</v>
      </c>
      <c r="C2001" t="s">
        <v>1959</v>
      </c>
      <c r="D2001">
        <v>7195</v>
      </c>
      <c r="E2001" t="s">
        <v>456</v>
      </c>
      <c r="F2001">
        <v>0</v>
      </c>
      <c r="G2001" t="s">
        <v>42</v>
      </c>
      <c r="H2001">
        <v>0</v>
      </c>
      <c r="I2001" t="s">
        <v>42</v>
      </c>
      <c r="J2001" s="13">
        <v>3062</v>
      </c>
      <c r="K2001" s="13">
        <v>3407</v>
      </c>
      <c r="L2001" s="14">
        <v>6469</v>
      </c>
      <c r="M2001" s="13">
        <v>2908</v>
      </c>
    </row>
    <row r="2002" spans="1:13" hidden="1">
      <c r="A2002">
        <v>6312</v>
      </c>
      <c r="B2002">
        <v>71</v>
      </c>
      <c r="C2002" t="s">
        <v>1959</v>
      </c>
      <c r="D2002">
        <v>7196</v>
      </c>
      <c r="E2002" t="s">
        <v>2000</v>
      </c>
      <c r="F2002">
        <v>0</v>
      </c>
      <c r="G2002" t="s">
        <v>42</v>
      </c>
      <c r="H2002">
        <v>0</v>
      </c>
      <c r="I2002" t="s">
        <v>42</v>
      </c>
      <c r="J2002" s="13">
        <v>2655</v>
      </c>
      <c r="K2002" s="13">
        <v>2833</v>
      </c>
      <c r="L2002" s="14">
        <v>5488</v>
      </c>
      <c r="M2002" s="13">
        <v>2324</v>
      </c>
    </row>
    <row r="2003" spans="1:13" hidden="1">
      <c r="A2003">
        <v>6312</v>
      </c>
      <c r="B2003">
        <v>71</v>
      </c>
      <c r="C2003" t="s">
        <v>1959</v>
      </c>
      <c r="D2003">
        <v>7197</v>
      </c>
      <c r="E2003" t="s">
        <v>2001</v>
      </c>
      <c r="F2003">
        <v>0</v>
      </c>
      <c r="G2003" t="s">
        <v>42</v>
      </c>
      <c r="H2003">
        <v>0</v>
      </c>
      <c r="I2003" t="s">
        <v>42</v>
      </c>
      <c r="J2003" s="13">
        <v>2951</v>
      </c>
      <c r="K2003" s="13">
        <v>3384</v>
      </c>
      <c r="L2003" s="14">
        <v>6335</v>
      </c>
      <c r="M2003" s="13">
        <v>3758</v>
      </c>
    </row>
    <row r="2004" spans="1:13" hidden="1">
      <c r="A2004">
        <v>6312</v>
      </c>
      <c r="B2004">
        <v>71</v>
      </c>
      <c r="C2004" t="s">
        <v>1959</v>
      </c>
      <c r="D2004">
        <v>7198</v>
      </c>
      <c r="E2004" t="s">
        <v>2002</v>
      </c>
      <c r="F2004">
        <v>0</v>
      </c>
      <c r="G2004" t="s">
        <v>42</v>
      </c>
      <c r="H2004">
        <v>0</v>
      </c>
      <c r="I2004" t="s">
        <v>42</v>
      </c>
      <c r="J2004" s="13">
        <v>5291</v>
      </c>
      <c r="K2004" s="13">
        <v>5886</v>
      </c>
      <c r="L2004" s="14">
        <v>11177</v>
      </c>
      <c r="M2004" s="13">
        <v>5031</v>
      </c>
    </row>
    <row r="2005" spans="1:13" hidden="1">
      <c r="A2005">
        <v>6312</v>
      </c>
      <c r="B2005">
        <v>71</v>
      </c>
      <c r="C2005" t="s">
        <v>1959</v>
      </c>
      <c r="D2005">
        <v>7199</v>
      </c>
      <c r="E2005" t="s">
        <v>2003</v>
      </c>
      <c r="F2005">
        <v>0</v>
      </c>
      <c r="G2005" t="s">
        <v>42</v>
      </c>
      <c r="H2005">
        <v>0</v>
      </c>
      <c r="I2005" t="s">
        <v>42</v>
      </c>
      <c r="J2005" s="13">
        <v>12706</v>
      </c>
      <c r="K2005" s="13">
        <v>14231</v>
      </c>
      <c r="L2005" s="14">
        <v>26937</v>
      </c>
      <c r="M2005" s="13">
        <v>15913</v>
      </c>
    </row>
    <row r="2006" spans="1:13" hidden="1">
      <c r="A2006">
        <v>6312</v>
      </c>
      <c r="B2006">
        <v>72</v>
      </c>
      <c r="C2006" t="s">
        <v>2004</v>
      </c>
      <c r="D2006">
        <v>0</v>
      </c>
      <c r="E2006" t="s">
        <v>42</v>
      </c>
      <c r="F2006">
        <v>0</v>
      </c>
      <c r="G2006" t="s">
        <v>42</v>
      </c>
      <c r="H2006">
        <v>0</v>
      </c>
      <c r="I2006" t="s">
        <v>42</v>
      </c>
      <c r="J2006" s="13">
        <v>404658</v>
      </c>
      <c r="K2006" s="13">
        <v>433970</v>
      </c>
      <c r="L2006" s="14">
        <v>838628</v>
      </c>
      <c r="M2006" s="13">
        <v>306999</v>
      </c>
    </row>
    <row r="2007" spans="1:13" hidden="1">
      <c r="A2007">
        <v>6312</v>
      </c>
      <c r="B2007">
        <v>72</v>
      </c>
      <c r="C2007" t="s">
        <v>2004</v>
      </c>
      <c r="D2007">
        <v>7201</v>
      </c>
      <c r="E2007" t="s">
        <v>2005</v>
      </c>
      <c r="F2007">
        <v>0</v>
      </c>
      <c r="G2007" t="s">
        <v>42</v>
      </c>
      <c r="H2007">
        <v>0</v>
      </c>
      <c r="I2007" t="s">
        <v>42</v>
      </c>
      <c r="J2007" s="13">
        <v>51215</v>
      </c>
      <c r="K2007" s="13">
        <v>56324</v>
      </c>
      <c r="L2007" s="14">
        <v>107539</v>
      </c>
      <c r="M2007" s="13">
        <v>38078</v>
      </c>
    </row>
    <row r="2008" spans="1:13" hidden="1">
      <c r="A2008">
        <v>6312</v>
      </c>
      <c r="B2008">
        <v>72</v>
      </c>
      <c r="C2008" t="s">
        <v>2004</v>
      </c>
      <c r="D2008">
        <v>7202</v>
      </c>
      <c r="E2008" t="s">
        <v>2006</v>
      </c>
      <c r="F2008">
        <v>0</v>
      </c>
      <c r="G2008" t="s">
        <v>42</v>
      </c>
      <c r="H2008">
        <v>0</v>
      </c>
      <c r="I2008" t="s">
        <v>42</v>
      </c>
      <c r="J2008" s="13">
        <v>20228</v>
      </c>
      <c r="K2008" s="13">
        <v>21528</v>
      </c>
      <c r="L2008" s="14">
        <v>41756</v>
      </c>
      <c r="M2008" s="13">
        <v>15142</v>
      </c>
    </row>
    <row r="2009" spans="1:13" hidden="1">
      <c r="A2009">
        <v>6312</v>
      </c>
      <c r="B2009">
        <v>72</v>
      </c>
      <c r="C2009" t="s">
        <v>2004</v>
      </c>
      <c r="D2009">
        <v>7203</v>
      </c>
      <c r="E2009" t="s">
        <v>2007</v>
      </c>
      <c r="F2009">
        <v>0</v>
      </c>
      <c r="G2009" t="s">
        <v>42</v>
      </c>
      <c r="H2009">
        <v>0</v>
      </c>
      <c r="I2009" t="s">
        <v>42</v>
      </c>
      <c r="J2009" s="13">
        <v>30415</v>
      </c>
      <c r="K2009" s="13">
        <v>31108</v>
      </c>
      <c r="L2009" s="14">
        <v>61523</v>
      </c>
      <c r="M2009" s="13">
        <v>23590</v>
      </c>
    </row>
    <row r="2010" spans="1:13" hidden="1">
      <c r="A2010">
        <v>6312</v>
      </c>
      <c r="B2010">
        <v>72</v>
      </c>
      <c r="C2010" t="s">
        <v>2004</v>
      </c>
      <c r="D2010">
        <v>7204</v>
      </c>
      <c r="E2010" t="s">
        <v>2008</v>
      </c>
      <c r="F2010">
        <v>0</v>
      </c>
      <c r="G2010" t="s">
        <v>42</v>
      </c>
      <c r="H2010">
        <v>0</v>
      </c>
      <c r="I2010" t="s">
        <v>42</v>
      </c>
      <c r="J2010" s="13">
        <v>28782</v>
      </c>
      <c r="K2010" s="13">
        <v>30311</v>
      </c>
      <c r="L2010" s="14">
        <v>59093</v>
      </c>
      <c r="M2010" s="13">
        <v>19645</v>
      </c>
    </row>
    <row r="2011" spans="1:13" hidden="1">
      <c r="A2011">
        <v>6312</v>
      </c>
      <c r="B2011">
        <v>72</v>
      </c>
      <c r="C2011" t="s">
        <v>2004</v>
      </c>
      <c r="D2011">
        <v>7205</v>
      </c>
      <c r="E2011" t="s">
        <v>2009</v>
      </c>
      <c r="F2011">
        <v>0</v>
      </c>
      <c r="G2011" t="s">
        <v>42</v>
      </c>
      <c r="H2011">
        <v>0</v>
      </c>
      <c r="I2011" t="s">
        <v>42</v>
      </c>
      <c r="J2011" s="13">
        <v>19285</v>
      </c>
      <c r="K2011" s="13">
        <v>21094</v>
      </c>
      <c r="L2011" s="14">
        <v>40379</v>
      </c>
      <c r="M2011" s="13">
        <v>14997</v>
      </c>
    </row>
    <row r="2012" spans="1:13" hidden="1">
      <c r="A2012">
        <v>6312</v>
      </c>
      <c r="B2012">
        <v>72</v>
      </c>
      <c r="C2012" t="s">
        <v>2004</v>
      </c>
      <c r="D2012">
        <v>7206</v>
      </c>
      <c r="E2012" t="s">
        <v>2010</v>
      </c>
      <c r="F2012">
        <v>0</v>
      </c>
      <c r="G2012" t="s">
        <v>42</v>
      </c>
      <c r="H2012">
        <v>0</v>
      </c>
      <c r="I2012" t="s">
        <v>42</v>
      </c>
      <c r="J2012" s="13">
        <v>19594</v>
      </c>
      <c r="K2012" s="13">
        <v>20840</v>
      </c>
      <c r="L2012" s="14">
        <v>40434</v>
      </c>
      <c r="M2012" s="13">
        <v>14412</v>
      </c>
    </row>
    <row r="2013" spans="1:13" hidden="1">
      <c r="A2013">
        <v>6312</v>
      </c>
      <c r="B2013">
        <v>72</v>
      </c>
      <c r="C2013" t="s">
        <v>2004</v>
      </c>
      <c r="D2013">
        <v>7207</v>
      </c>
      <c r="E2013" t="s">
        <v>2011</v>
      </c>
      <c r="F2013">
        <v>0</v>
      </c>
      <c r="G2013" t="s">
        <v>42</v>
      </c>
      <c r="H2013">
        <v>0</v>
      </c>
      <c r="I2013" t="s">
        <v>42</v>
      </c>
      <c r="J2013" s="13">
        <v>54305</v>
      </c>
      <c r="K2013" s="13">
        <v>56363</v>
      </c>
      <c r="L2013" s="14">
        <v>110668</v>
      </c>
      <c r="M2013" s="13">
        <v>35842</v>
      </c>
    </row>
    <row r="2014" spans="1:13" hidden="1">
      <c r="A2014">
        <v>6312</v>
      </c>
      <c r="B2014">
        <v>72</v>
      </c>
      <c r="C2014" t="s">
        <v>2004</v>
      </c>
      <c r="D2014">
        <v>7208</v>
      </c>
      <c r="E2014" t="s">
        <v>2012</v>
      </c>
      <c r="F2014">
        <v>0</v>
      </c>
      <c r="G2014" t="s">
        <v>42</v>
      </c>
      <c r="H2014">
        <v>0</v>
      </c>
      <c r="I2014" t="s">
        <v>42</v>
      </c>
      <c r="J2014" s="13">
        <v>19155</v>
      </c>
      <c r="K2014" s="13">
        <v>20766</v>
      </c>
      <c r="L2014" s="14">
        <v>39921</v>
      </c>
      <c r="M2014" s="13">
        <v>14744</v>
      </c>
    </row>
    <row r="2015" spans="1:13" hidden="1">
      <c r="A2015">
        <v>6312</v>
      </c>
      <c r="B2015">
        <v>72</v>
      </c>
      <c r="C2015" t="s">
        <v>2004</v>
      </c>
      <c r="D2015">
        <v>7209</v>
      </c>
      <c r="E2015" t="s">
        <v>2013</v>
      </c>
      <c r="F2015">
        <v>0</v>
      </c>
      <c r="G2015" t="s">
        <v>42</v>
      </c>
      <c r="H2015">
        <v>0</v>
      </c>
      <c r="I2015" t="s">
        <v>42</v>
      </c>
      <c r="J2015" s="13">
        <v>31636</v>
      </c>
      <c r="K2015" s="13">
        <v>33558</v>
      </c>
      <c r="L2015" s="14">
        <v>65194</v>
      </c>
      <c r="M2015" s="13">
        <v>21146</v>
      </c>
    </row>
    <row r="2016" spans="1:13" hidden="1">
      <c r="A2016">
        <v>6312</v>
      </c>
      <c r="B2016">
        <v>72</v>
      </c>
      <c r="C2016" t="s">
        <v>2004</v>
      </c>
      <c r="D2016">
        <v>7210</v>
      </c>
      <c r="E2016" t="s">
        <v>2014</v>
      </c>
      <c r="F2016">
        <v>0</v>
      </c>
      <c r="G2016" t="s">
        <v>42</v>
      </c>
      <c r="H2016">
        <v>0</v>
      </c>
      <c r="I2016" t="s">
        <v>42</v>
      </c>
      <c r="J2016" s="13">
        <v>22578</v>
      </c>
      <c r="K2016" s="13">
        <v>23680</v>
      </c>
      <c r="L2016" s="14">
        <v>46258</v>
      </c>
      <c r="M2016" s="13">
        <v>16317</v>
      </c>
    </row>
    <row r="2017" spans="1:13" hidden="1">
      <c r="A2017">
        <v>6312</v>
      </c>
      <c r="B2017">
        <v>72</v>
      </c>
      <c r="C2017" t="s">
        <v>2004</v>
      </c>
      <c r="D2017">
        <v>7265</v>
      </c>
      <c r="E2017" t="s">
        <v>516</v>
      </c>
      <c r="F2017">
        <v>0</v>
      </c>
      <c r="G2017" t="s">
        <v>42</v>
      </c>
      <c r="H2017">
        <v>0</v>
      </c>
      <c r="I2017" t="s">
        <v>42</v>
      </c>
      <c r="J2017" s="13">
        <v>2153</v>
      </c>
      <c r="K2017" s="13">
        <v>2361</v>
      </c>
      <c r="L2017" s="14">
        <v>4514</v>
      </c>
      <c r="M2017" s="13">
        <v>1758</v>
      </c>
    </row>
    <row r="2018" spans="1:13" hidden="1">
      <c r="A2018">
        <v>6312</v>
      </c>
      <c r="B2018">
        <v>72</v>
      </c>
      <c r="C2018" t="s">
        <v>2004</v>
      </c>
      <c r="D2018">
        <v>7266</v>
      </c>
      <c r="E2018" t="s">
        <v>2015</v>
      </c>
      <c r="F2018">
        <v>0</v>
      </c>
      <c r="G2018" t="s">
        <v>42</v>
      </c>
      <c r="H2018">
        <v>0</v>
      </c>
      <c r="I2018" t="s">
        <v>42</v>
      </c>
      <c r="J2018" s="13">
        <v>7685</v>
      </c>
      <c r="K2018" s="13">
        <v>8158</v>
      </c>
      <c r="L2018" s="14">
        <v>15843</v>
      </c>
      <c r="M2018" s="13">
        <v>5812</v>
      </c>
    </row>
    <row r="2019" spans="1:13" hidden="1">
      <c r="A2019">
        <v>6312</v>
      </c>
      <c r="B2019">
        <v>72</v>
      </c>
      <c r="C2019" t="s">
        <v>2004</v>
      </c>
      <c r="D2019">
        <v>7267</v>
      </c>
      <c r="E2019" t="s">
        <v>2016</v>
      </c>
      <c r="F2019">
        <v>0</v>
      </c>
      <c r="G2019" t="s">
        <v>42</v>
      </c>
      <c r="H2019">
        <v>0</v>
      </c>
      <c r="I2019" t="s">
        <v>42</v>
      </c>
      <c r="J2019" s="13">
        <v>3568</v>
      </c>
      <c r="K2019" s="13">
        <v>3763</v>
      </c>
      <c r="L2019" s="14">
        <v>7331</v>
      </c>
      <c r="M2019" s="13">
        <v>1949</v>
      </c>
    </row>
    <row r="2020" spans="1:13" hidden="1">
      <c r="A2020">
        <v>6312</v>
      </c>
      <c r="B2020">
        <v>72</v>
      </c>
      <c r="C2020" t="s">
        <v>2004</v>
      </c>
      <c r="D2020">
        <v>7268</v>
      </c>
      <c r="E2020" t="s">
        <v>2017</v>
      </c>
      <c r="F2020">
        <v>0</v>
      </c>
      <c r="G2020" t="s">
        <v>42</v>
      </c>
      <c r="H2020">
        <v>0</v>
      </c>
      <c r="I2020" t="s">
        <v>42</v>
      </c>
      <c r="J2020" s="13">
        <v>4445</v>
      </c>
      <c r="K2020" s="13">
        <v>4580</v>
      </c>
      <c r="L2020" s="14">
        <v>9025</v>
      </c>
      <c r="M2020" s="13">
        <v>2998</v>
      </c>
    </row>
    <row r="2021" spans="1:13" hidden="1">
      <c r="A2021">
        <v>6312</v>
      </c>
      <c r="B2021">
        <v>72</v>
      </c>
      <c r="C2021" t="s">
        <v>2004</v>
      </c>
      <c r="D2021">
        <v>7269</v>
      </c>
      <c r="E2021" t="s">
        <v>2018</v>
      </c>
      <c r="F2021">
        <v>0</v>
      </c>
      <c r="G2021" t="s">
        <v>42</v>
      </c>
      <c r="H2021">
        <v>0</v>
      </c>
      <c r="I2021" t="s">
        <v>42</v>
      </c>
      <c r="J2021" s="13">
        <v>3155</v>
      </c>
      <c r="K2021" s="13">
        <v>3615</v>
      </c>
      <c r="L2021" s="14">
        <v>6770</v>
      </c>
      <c r="M2021" s="13">
        <v>2798</v>
      </c>
    </row>
    <row r="2022" spans="1:13" hidden="1">
      <c r="A2022">
        <v>6312</v>
      </c>
      <c r="B2022">
        <v>72</v>
      </c>
      <c r="C2022" t="s">
        <v>2004</v>
      </c>
      <c r="D2022">
        <v>7270</v>
      </c>
      <c r="E2022" t="s">
        <v>2019</v>
      </c>
      <c r="F2022">
        <v>0</v>
      </c>
      <c r="G2022" t="s">
        <v>42</v>
      </c>
      <c r="H2022">
        <v>0</v>
      </c>
      <c r="I2022" t="s">
        <v>42</v>
      </c>
      <c r="J2022">
        <v>919</v>
      </c>
      <c r="K2022">
        <v>996</v>
      </c>
      <c r="L2022" s="14">
        <v>1915</v>
      </c>
      <c r="M2022">
        <v>584</v>
      </c>
    </row>
    <row r="2023" spans="1:13" hidden="1">
      <c r="A2023">
        <v>6312</v>
      </c>
      <c r="B2023">
        <v>72</v>
      </c>
      <c r="C2023" t="s">
        <v>2004</v>
      </c>
      <c r="D2023">
        <v>7271</v>
      </c>
      <c r="E2023" t="s">
        <v>2020</v>
      </c>
      <c r="F2023">
        <v>0</v>
      </c>
      <c r="G2023" t="s">
        <v>42</v>
      </c>
      <c r="H2023">
        <v>0</v>
      </c>
      <c r="I2023" t="s">
        <v>42</v>
      </c>
      <c r="J2023" s="13">
        <v>4122</v>
      </c>
      <c r="K2023" s="13">
        <v>4872</v>
      </c>
      <c r="L2023" s="14">
        <v>8994</v>
      </c>
      <c r="M2023" s="13">
        <v>4993</v>
      </c>
    </row>
    <row r="2024" spans="1:13" hidden="1">
      <c r="A2024">
        <v>6312</v>
      </c>
      <c r="B2024">
        <v>72</v>
      </c>
      <c r="C2024" t="s">
        <v>2004</v>
      </c>
      <c r="D2024">
        <v>7272</v>
      </c>
      <c r="E2024" t="s">
        <v>2021</v>
      </c>
      <c r="F2024">
        <v>0</v>
      </c>
      <c r="G2024" t="s">
        <v>42</v>
      </c>
      <c r="H2024">
        <v>0</v>
      </c>
      <c r="I2024" t="s">
        <v>42</v>
      </c>
      <c r="J2024" s="13">
        <v>2645</v>
      </c>
      <c r="K2024" s="13">
        <v>2863</v>
      </c>
      <c r="L2024" s="14">
        <v>5508</v>
      </c>
      <c r="M2024" s="13">
        <v>1909</v>
      </c>
    </row>
    <row r="2025" spans="1:13" hidden="1">
      <c r="A2025">
        <v>6312</v>
      </c>
      <c r="B2025">
        <v>72</v>
      </c>
      <c r="C2025" t="s">
        <v>2004</v>
      </c>
      <c r="D2025">
        <v>7273</v>
      </c>
      <c r="E2025" t="s">
        <v>2022</v>
      </c>
      <c r="F2025">
        <v>0</v>
      </c>
      <c r="G2025" t="s">
        <v>42</v>
      </c>
      <c r="H2025">
        <v>0</v>
      </c>
      <c r="I2025" t="s">
        <v>42</v>
      </c>
      <c r="J2025" s="13">
        <v>3699</v>
      </c>
      <c r="K2025" s="13">
        <v>3933</v>
      </c>
      <c r="L2025" s="14">
        <v>7632</v>
      </c>
      <c r="M2025" s="13">
        <v>2037</v>
      </c>
    </row>
    <row r="2026" spans="1:13" hidden="1">
      <c r="A2026">
        <v>6312</v>
      </c>
      <c r="B2026">
        <v>72</v>
      </c>
      <c r="C2026" t="s">
        <v>2004</v>
      </c>
      <c r="D2026">
        <v>7274</v>
      </c>
      <c r="E2026" t="s">
        <v>2023</v>
      </c>
      <c r="F2026">
        <v>0</v>
      </c>
      <c r="G2026" t="s">
        <v>42</v>
      </c>
      <c r="H2026">
        <v>0</v>
      </c>
      <c r="I2026" t="s">
        <v>42</v>
      </c>
      <c r="J2026" s="13">
        <v>2616</v>
      </c>
      <c r="K2026" s="13">
        <v>2890</v>
      </c>
      <c r="L2026" s="14">
        <v>5506</v>
      </c>
      <c r="M2026" s="13">
        <v>2025</v>
      </c>
    </row>
    <row r="2027" spans="1:13" hidden="1">
      <c r="A2027">
        <v>6312</v>
      </c>
      <c r="B2027">
        <v>72</v>
      </c>
      <c r="C2027" t="s">
        <v>2004</v>
      </c>
      <c r="D2027">
        <v>7275</v>
      </c>
      <c r="E2027" t="s">
        <v>2024</v>
      </c>
      <c r="F2027">
        <v>0</v>
      </c>
      <c r="G2027" t="s">
        <v>42</v>
      </c>
      <c r="H2027">
        <v>0</v>
      </c>
      <c r="I2027" t="s">
        <v>42</v>
      </c>
      <c r="J2027" s="13">
        <v>3982</v>
      </c>
      <c r="K2027" s="13">
        <v>4333</v>
      </c>
      <c r="L2027" s="14">
        <v>8315</v>
      </c>
      <c r="M2027" s="13">
        <v>2873</v>
      </c>
    </row>
    <row r="2028" spans="1:13" hidden="1">
      <c r="A2028">
        <v>6312</v>
      </c>
      <c r="B2028">
        <v>72</v>
      </c>
      <c r="C2028" t="s">
        <v>2004</v>
      </c>
      <c r="D2028">
        <v>7276</v>
      </c>
      <c r="E2028" t="s">
        <v>2025</v>
      </c>
      <c r="F2028">
        <v>0</v>
      </c>
      <c r="G2028" t="s">
        <v>42</v>
      </c>
      <c r="H2028">
        <v>0</v>
      </c>
      <c r="I2028" t="s">
        <v>42</v>
      </c>
      <c r="J2028" s="13">
        <v>2687</v>
      </c>
      <c r="K2028" s="13">
        <v>2719</v>
      </c>
      <c r="L2028" s="14">
        <v>5406</v>
      </c>
      <c r="M2028" s="13">
        <v>1829</v>
      </c>
    </row>
    <row r="2029" spans="1:13" hidden="1">
      <c r="A2029">
        <v>6312</v>
      </c>
      <c r="B2029">
        <v>72</v>
      </c>
      <c r="C2029" t="s">
        <v>2004</v>
      </c>
      <c r="D2029">
        <v>7277</v>
      </c>
      <c r="E2029" t="s">
        <v>1759</v>
      </c>
      <c r="F2029">
        <v>0</v>
      </c>
      <c r="G2029" t="s">
        <v>42</v>
      </c>
      <c r="H2029">
        <v>0</v>
      </c>
      <c r="I2029" t="s">
        <v>42</v>
      </c>
      <c r="J2029" s="13">
        <v>3284</v>
      </c>
      <c r="K2029" s="13">
        <v>3636</v>
      </c>
      <c r="L2029" s="14">
        <v>6920</v>
      </c>
      <c r="M2029" s="13">
        <v>2724</v>
      </c>
    </row>
    <row r="2030" spans="1:13" hidden="1">
      <c r="A2030">
        <v>6312</v>
      </c>
      <c r="B2030">
        <v>72</v>
      </c>
      <c r="C2030" t="s">
        <v>2004</v>
      </c>
      <c r="D2030">
        <v>7278</v>
      </c>
      <c r="E2030" t="s">
        <v>2026</v>
      </c>
      <c r="F2030">
        <v>0</v>
      </c>
      <c r="G2030" t="s">
        <v>42</v>
      </c>
      <c r="H2030">
        <v>0</v>
      </c>
      <c r="I2030" t="s">
        <v>42</v>
      </c>
      <c r="J2030" s="13">
        <v>2955</v>
      </c>
      <c r="K2030" s="13">
        <v>3105</v>
      </c>
      <c r="L2030" s="14">
        <v>6060</v>
      </c>
      <c r="M2030" s="13">
        <v>2079</v>
      </c>
    </row>
    <row r="2031" spans="1:13" hidden="1">
      <c r="A2031">
        <v>6312</v>
      </c>
      <c r="B2031">
        <v>72</v>
      </c>
      <c r="C2031" t="s">
        <v>2004</v>
      </c>
      <c r="D2031">
        <v>7279</v>
      </c>
      <c r="E2031" t="s">
        <v>2027</v>
      </c>
      <c r="F2031">
        <v>0</v>
      </c>
      <c r="G2031" t="s">
        <v>42</v>
      </c>
      <c r="H2031">
        <v>0</v>
      </c>
      <c r="I2031" t="s">
        <v>42</v>
      </c>
      <c r="J2031" s="13">
        <v>1219</v>
      </c>
      <c r="K2031" s="13">
        <v>1320</v>
      </c>
      <c r="L2031" s="14">
        <v>2539</v>
      </c>
      <c r="M2031" s="13">
        <v>1085</v>
      </c>
    </row>
    <row r="2032" spans="1:13" hidden="1">
      <c r="A2032">
        <v>6312</v>
      </c>
      <c r="B2032">
        <v>72</v>
      </c>
      <c r="C2032" t="s">
        <v>2004</v>
      </c>
      <c r="D2032">
        <v>7280</v>
      </c>
      <c r="E2032" t="s">
        <v>2028</v>
      </c>
      <c r="F2032">
        <v>0</v>
      </c>
      <c r="G2032" t="s">
        <v>42</v>
      </c>
      <c r="H2032">
        <v>0</v>
      </c>
      <c r="I2032" t="s">
        <v>42</v>
      </c>
      <c r="J2032" s="13">
        <v>3575</v>
      </c>
      <c r="K2032" s="13">
        <v>3996</v>
      </c>
      <c r="L2032" s="14">
        <v>7571</v>
      </c>
      <c r="M2032" s="13">
        <v>3662</v>
      </c>
    </row>
    <row r="2033" spans="1:13" hidden="1">
      <c r="A2033">
        <v>6312</v>
      </c>
      <c r="B2033">
        <v>72</v>
      </c>
      <c r="C2033" t="s">
        <v>2004</v>
      </c>
      <c r="D2033">
        <v>7281</v>
      </c>
      <c r="E2033" t="s">
        <v>2029</v>
      </c>
      <c r="F2033">
        <v>0</v>
      </c>
      <c r="G2033" t="s">
        <v>42</v>
      </c>
      <c r="H2033">
        <v>0</v>
      </c>
      <c r="I2033" t="s">
        <v>42</v>
      </c>
      <c r="J2033" s="13">
        <v>1349</v>
      </c>
      <c r="K2033" s="13">
        <v>1499</v>
      </c>
      <c r="L2033" s="14">
        <v>2848</v>
      </c>
      <c r="M2033" s="13">
        <v>1043</v>
      </c>
    </row>
    <row r="2034" spans="1:13" hidden="1">
      <c r="A2034">
        <v>6312</v>
      </c>
      <c r="B2034">
        <v>72</v>
      </c>
      <c r="C2034" t="s">
        <v>2004</v>
      </c>
      <c r="D2034">
        <v>7282</v>
      </c>
      <c r="E2034" t="s">
        <v>2030</v>
      </c>
      <c r="F2034">
        <v>0</v>
      </c>
      <c r="G2034" t="s">
        <v>42</v>
      </c>
      <c r="H2034">
        <v>0</v>
      </c>
      <c r="I2034" t="s">
        <v>42</v>
      </c>
      <c r="J2034" s="13">
        <v>6079</v>
      </c>
      <c r="K2034" s="13">
        <v>6809</v>
      </c>
      <c r="L2034" s="14">
        <v>12888</v>
      </c>
      <c r="M2034" s="13">
        <v>6747</v>
      </c>
    </row>
    <row r="2035" spans="1:13" hidden="1">
      <c r="A2035">
        <v>6312</v>
      </c>
      <c r="B2035">
        <v>72</v>
      </c>
      <c r="C2035" t="s">
        <v>2004</v>
      </c>
      <c r="D2035">
        <v>7283</v>
      </c>
      <c r="E2035" t="s">
        <v>2031</v>
      </c>
      <c r="F2035">
        <v>0</v>
      </c>
      <c r="G2035" t="s">
        <v>42</v>
      </c>
      <c r="H2035">
        <v>0</v>
      </c>
      <c r="I2035" t="s">
        <v>42</v>
      </c>
      <c r="J2035" s="13">
        <v>1542</v>
      </c>
      <c r="K2035" s="13">
        <v>1789</v>
      </c>
      <c r="L2035" s="14">
        <v>3331</v>
      </c>
      <c r="M2035" s="13">
        <v>1260</v>
      </c>
    </row>
    <row r="2036" spans="1:13" hidden="1">
      <c r="A2036">
        <v>6312</v>
      </c>
      <c r="B2036">
        <v>72</v>
      </c>
      <c r="C2036" t="s">
        <v>2004</v>
      </c>
      <c r="D2036">
        <v>7284</v>
      </c>
      <c r="E2036" t="s">
        <v>2032</v>
      </c>
      <c r="F2036">
        <v>0</v>
      </c>
      <c r="G2036" t="s">
        <v>42</v>
      </c>
      <c r="H2036">
        <v>0</v>
      </c>
      <c r="I2036" t="s">
        <v>42</v>
      </c>
      <c r="J2036" s="13">
        <v>1202</v>
      </c>
      <c r="K2036" s="13">
        <v>1203</v>
      </c>
      <c r="L2036" s="14">
        <v>2405</v>
      </c>
      <c r="M2036">
        <v>970</v>
      </c>
    </row>
    <row r="2037" spans="1:13" hidden="1">
      <c r="A2037">
        <v>6312</v>
      </c>
      <c r="B2037">
        <v>72</v>
      </c>
      <c r="C2037" t="s">
        <v>2004</v>
      </c>
      <c r="D2037">
        <v>7285</v>
      </c>
      <c r="E2037" t="s">
        <v>2033</v>
      </c>
      <c r="F2037">
        <v>0</v>
      </c>
      <c r="G2037" t="s">
        <v>42</v>
      </c>
      <c r="H2037">
        <v>0</v>
      </c>
      <c r="I2037" t="s">
        <v>42</v>
      </c>
      <c r="J2037" s="13">
        <v>1433</v>
      </c>
      <c r="K2037" s="13">
        <v>1508</v>
      </c>
      <c r="L2037" s="14">
        <v>2941</v>
      </c>
      <c r="M2037" s="13">
        <v>1365</v>
      </c>
    </row>
    <row r="2038" spans="1:13" hidden="1">
      <c r="A2038">
        <v>6312</v>
      </c>
      <c r="B2038">
        <v>72</v>
      </c>
      <c r="C2038" t="s">
        <v>2004</v>
      </c>
      <c r="D2038">
        <v>7286</v>
      </c>
      <c r="E2038" t="s">
        <v>2034</v>
      </c>
      <c r="F2038">
        <v>0</v>
      </c>
      <c r="G2038" t="s">
        <v>42</v>
      </c>
      <c r="H2038">
        <v>0</v>
      </c>
      <c r="I2038" t="s">
        <v>42</v>
      </c>
      <c r="J2038" s="13">
        <v>2689</v>
      </c>
      <c r="K2038" s="13">
        <v>3052</v>
      </c>
      <c r="L2038" s="14">
        <v>5741</v>
      </c>
      <c r="M2038" s="13">
        <v>2596</v>
      </c>
    </row>
    <row r="2039" spans="1:13" hidden="1">
      <c r="A2039">
        <v>6312</v>
      </c>
      <c r="B2039">
        <v>72</v>
      </c>
      <c r="C2039" t="s">
        <v>2004</v>
      </c>
      <c r="D2039">
        <v>7287</v>
      </c>
      <c r="E2039" t="s">
        <v>2035</v>
      </c>
      <c r="F2039">
        <v>0</v>
      </c>
      <c r="G2039" t="s">
        <v>42</v>
      </c>
      <c r="H2039">
        <v>0</v>
      </c>
      <c r="I2039" t="s">
        <v>42</v>
      </c>
      <c r="J2039">
        <v>841</v>
      </c>
      <c r="K2039">
        <v>882</v>
      </c>
      <c r="L2039" s="14">
        <v>1723</v>
      </c>
      <c r="M2039">
        <v>616</v>
      </c>
    </row>
    <row r="2040" spans="1:13" hidden="1">
      <c r="A2040">
        <v>6312</v>
      </c>
      <c r="B2040">
        <v>72</v>
      </c>
      <c r="C2040" t="s">
        <v>2004</v>
      </c>
      <c r="D2040">
        <v>7288</v>
      </c>
      <c r="E2040" t="s">
        <v>2036</v>
      </c>
      <c r="F2040">
        <v>0</v>
      </c>
      <c r="G2040" t="s">
        <v>42</v>
      </c>
      <c r="H2040">
        <v>0</v>
      </c>
      <c r="I2040" t="s">
        <v>42</v>
      </c>
      <c r="J2040">
        <v>596</v>
      </c>
      <c r="K2040">
        <v>602</v>
      </c>
      <c r="L2040" s="14">
        <v>1198</v>
      </c>
      <c r="M2040">
        <v>446</v>
      </c>
    </row>
    <row r="2041" spans="1:13" hidden="1">
      <c r="A2041">
        <v>6312</v>
      </c>
      <c r="B2041">
        <v>72</v>
      </c>
      <c r="C2041" t="s">
        <v>2004</v>
      </c>
      <c r="D2041">
        <v>7289</v>
      </c>
      <c r="E2041" t="s">
        <v>2037</v>
      </c>
      <c r="F2041">
        <v>0</v>
      </c>
      <c r="G2041" t="s">
        <v>42</v>
      </c>
      <c r="H2041">
        <v>0</v>
      </c>
      <c r="I2041" t="s">
        <v>42</v>
      </c>
      <c r="J2041">
        <v>938</v>
      </c>
      <c r="K2041">
        <v>990</v>
      </c>
      <c r="L2041" s="14">
        <v>1928</v>
      </c>
      <c r="M2041">
        <v>662</v>
      </c>
    </row>
    <row r="2042" spans="1:13" hidden="1">
      <c r="A2042">
        <v>6312</v>
      </c>
      <c r="B2042">
        <v>72</v>
      </c>
      <c r="C2042" t="s">
        <v>2004</v>
      </c>
      <c r="D2042">
        <v>7290</v>
      </c>
      <c r="E2042" t="s">
        <v>2038</v>
      </c>
      <c r="F2042">
        <v>0</v>
      </c>
      <c r="G2042" t="s">
        <v>42</v>
      </c>
      <c r="H2042">
        <v>0</v>
      </c>
      <c r="I2042" t="s">
        <v>42</v>
      </c>
      <c r="J2042">
        <v>724</v>
      </c>
      <c r="K2042">
        <v>813</v>
      </c>
      <c r="L2042" s="14">
        <v>1537</v>
      </c>
      <c r="M2042">
        <v>862</v>
      </c>
    </row>
    <row r="2043" spans="1:13" hidden="1">
      <c r="A2043">
        <v>6312</v>
      </c>
      <c r="B2043">
        <v>72</v>
      </c>
      <c r="C2043" t="s">
        <v>2004</v>
      </c>
      <c r="D2043">
        <v>7291</v>
      </c>
      <c r="E2043" t="s">
        <v>2039</v>
      </c>
      <c r="F2043">
        <v>0</v>
      </c>
      <c r="G2043" t="s">
        <v>42</v>
      </c>
      <c r="H2043">
        <v>0</v>
      </c>
      <c r="I2043" t="s">
        <v>42</v>
      </c>
      <c r="J2043" s="13">
        <v>3027</v>
      </c>
      <c r="K2043" s="13">
        <v>3293</v>
      </c>
      <c r="L2043" s="14">
        <v>6320</v>
      </c>
      <c r="M2043" s="13">
        <v>3341</v>
      </c>
    </row>
    <row r="2044" spans="1:13" hidden="1">
      <c r="A2044">
        <v>6312</v>
      </c>
      <c r="B2044">
        <v>72</v>
      </c>
      <c r="C2044" t="s">
        <v>2004</v>
      </c>
      <c r="D2044">
        <v>7292</v>
      </c>
      <c r="E2044" t="s">
        <v>2040</v>
      </c>
      <c r="F2044">
        <v>0</v>
      </c>
      <c r="G2044" t="s">
        <v>42</v>
      </c>
      <c r="H2044">
        <v>0</v>
      </c>
      <c r="I2044" t="s">
        <v>42</v>
      </c>
      <c r="J2044">
        <v>927</v>
      </c>
      <c r="K2044" s="13">
        <v>1051</v>
      </c>
      <c r="L2044" s="14">
        <v>1978</v>
      </c>
      <c r="M2044">
        <v>741</v>
      </c>
    </row>
    <row r="2045" spans="1:13" hidden="1">
      <c r="A2045">
        <v>6312</v>
      </c>
      <c r="B2045">
        <v>72</v>
      </c>
      <c r="C2045" t="s">
        <v>2004</v>
      </c>
      <c r="D2045">
        <v>7293</v>
      </c>
      <c r="E2045" t="s">
        <v>2041</v>
      </c>
      <c r="F2045">
        <v>0</v>
      </c>
      <c r="G2045" t="s">
        <v>42</v>
      </c>
      <c r="H2045">
        <v>0</v>
      </c>
      <c r="I2045" t="s">
        <v>42</v>
      </c>
      <c r="J2045" s="13">
        <v>2114</v>
      </c>
      <c r="K2045" s="13">
        <v>2260</v>
      </c>
      <c r="L2045" s="14">
        <v>4374</v>
      </c>
      <c r="M2045" s="13">
        <v>1624</v>
      </c>
    </row>
    <row r="2046" spans="1:13" hidden="1">
      <c r="A2046">
        <v>6312</v>
      </c>
      <c r="B2046">
        <v>72</v>
      </c>
      <c r="C2046" t="s">
        <v>2004</v>
      </c>
      <c r="D2046">
        <v>7294</v>
      </c>
      <c r="E2046" t="s">
        <v>2042</v>
      </c>
      <c r="F2046">
        <v>0</v>
      </c>
      <c r="G2046" t="s">
        <v>42</v>
      </c>
      <c r="H2046">
        <v>0</v>
      </c>
      <c r="I2046" t="s">
        <v>42</v>
      </c>
      <c r="J2046" s="13">
        <v>2610</v>
      </c>
      <c r="K2046" s="13">
        <v>3026</v>
      </c>
      <c r="L2046" s="14">
        <v>5636</v>
      </c>
      <c r="M2046" s="13">
        <v>3229</v>
      </c>
    </row>
    <row r="2047" spans="1:13" hidden="1">
      <c r="A2047">
        <v>6312</v>
      </c>
      <c r="B2047">
        <v>72</v>
      </c>
      <c r="C2047" t="s">
        <v>2004</v>
      </c>
      <c r="D2047">
        <v>7295</v>
      </c>
      <c r="E2047" t="s">
        <v>2043</v>
      </c>
      <c r="F2047">
        <v>0</v>
      </c>
      <c r="G2047" t="s">
        <v>42</v>
      </c>
      <c r="H2047">
        <v>0</v>
      </c>
      <c r="I2047" t="s">
        <v>42</v>
      </c>
      <c r="J2047" s="13">
        <v>3195</v>
      </c>
      <c r="K2047" s="13">
        <v>3417</v>
      </c>
      <c r="L2047" s="14">
        <v>6612</v>
      </c>
      <c r="M2047" s="13">
        <v>2285</v>
      </c>
    </row>
    <row r="2048" spans="1:13" hidden="1">
      <c r="A2048">
        <v>6312</v>
      </c>
      <c r="B2048">
        <v>72</v>
      </c>
      <c r="C2048" t="s">
        <v>2004</v>
      </c>
      <c r="D2048">
        <v>7296</v>
      </c>
      <c r="E2048" t="s">
        <v>2044</v>
      </c>
      <c r="F2048">
        <v>0</v>
      </c>
      <c r="G2048" t="s">
        <v>42</v>
      </c>
      <c r="H2048">
        <v>0</v>
      </c>
      <c r="I2048" t="s">
        <v>42</v>
      </c>
      <c r="J2048" s="13">
        <v>1522</v>
      </c>
      <c r="K2048" s="13">
        <v>1865</v>
      </c>
      <c r="L2048" s="14">
        <v>3387</v>
      </c>
      <c r="M2048" s="13">
        <v>1710</v>
      </c>
    </row>
    <row r="2049" spans="1:13" hidden="1">
      <c r="A2049">
        <v>6312</v>
      </c>
      <c r="B2049">
        <v>72</v>
      </c>
      <c r="C2049" t="s">
        <v>2004</v>
      </c>
      <c r="D2049">
        <v>7297</v>
      </c>
      <c r="E2049" t="s">
        <v>2045</v>
      </c>
      <c r="F2049">
        <v>0</v>
      </c>
      <c r="G2049" t="s">
        <v>42</v>
      </c>
      <c r="H2049">
        <v>0</v>
      </c>
      <c r="I2049" t="s">
        <v>42</v>
      </c>
      <c r="J2049" s="13">
        <v>6747</v>
      </c>
      <c r="K2049" s="13">
        <v>7184</v>
      </c>
      <c r="L2049" s="14">
        <v>13931</v>
      </c>
      <c r="M2049" s="13">
        <v>4361</v>
      </c>
    </row>
    <row r="2050" spans="1:13" hidden="1">
      <c r="A2050">
        <v>6312</v>
      </c>
      <c r="B2050">
        <v>72</v>
      </c>
      <c r="C2050" t="s">
        <v>2004</v>
      </c>
      <c r="D2050">
        <v>7298</v>
      </c>
      <c r="E2050" t="s">
        <v>2046</v>
      </c>
      <c r="F2050">
        <v>0</v>
      </c>
      <c r="G2050" t="s">
        <v>42</v>
      </c>
      <c r="H2050">
        <v>0</v>
      </c>
      <c r="I2050" t="s">
        <v>42</v>
      </c>
      <c r="J2050" s="13">
        <v>5810</v>
      </c>
      <c r="K2050" s="13">
        <v>6536</v>
      </c>
      <c r="L2050" s="14">
        <v>12346</v>
      </c>
      <c r="M2050" s="13">
        <v>5138</v>
      </c>
    </row>
    <row r="2051" spans="1:13" hidden="1">
      <c r="A2051">
        <v>6312</v>
      </c>
      <c r="B2051">
        <v>72</v>
      </c>
      <c r="C2051" t="s">
        <v>2004</v>
      </c>
      <c r="D2051">
        <v>7299</v>
      </c>
      <c r="E2051" t="s">
        <v>2047</v>
      </c>
      <c r="F2051">
        <v>0</v>
      </c>
      <c r="G2051" t="s">
        <v>42</v>
      </c>
      <c r="H2051">
        <v>0</v>
      </c>
      <c r="I2051" t="s">
        <v>42</v>
      </c>
      <c r="J2051" s="13">
        <v>11411</v>
      </c>
      <c r="K2051" s="13">
        <v>13479</v>
      </c>
      <c r="L2051" s="14">
        <v>24890</v>
      </c>
      <c r="M2051" s="13">
        <v>12975</v>
      </c>
    </row>
    <row r="2052" spans="1:13" hidden="1">
      <c r="A2052">
        <v>6312</v>
      </c>
      <c r="B2052">
        <v>73</v>
      </c>
      <c r="C2052" t="s">
        <v>2048</v>
      </c>
      <c r="D2052">
        <v>0</v>
      </c>
      <c r="E2052" t="s">
        <v>42</v>
      </c>
      <c r="F2052">
        <v>0</v>
      </c>
      <c r="G2052" t="s">
        <v>42</v>
      </c>
      <c r="H2052">
        <v>0</v>
      </c>
      <c r="I2052" t="s">
        <v>42</v>
      </c>
      <c r="J2052" s="13">
        <v>441884</v>
      </c>
      <c r="K2052" s="13">
        <v>478845</v>
      </c>
      <c r="L2052" s="14">
        <v>920729</v>
      </c>
      <c r="M2052" s="13">
        <v>411586</v>
      </c>
    </row>
    <row r="2053" spans="1:13" hidden="1">
      <c r="A2053">
        <v>6312</v>
      </c>
      <c r="B2053">
        <v>73</v>
      </c>
      <c r="C2053" t="s">
        <v>2048</v>
      </c>
      <c r="D2053">
        <v>7301</v>
      </c>
      <c r="E2053" t="s">
        <v>2049</v>
      </c>
      <c r="F2053">
        <v>0</v>
      </c>
      <c r="G2053" t="s">
        <v>42</v>
      </c>
      <c r="H2053">
        <v>0</v>
      </c>
      <c r="I2053" t="s">
        <v>42</v>
      </c>
      <c r="J2053" s="13">
        <v>82938</v>
      </c>
      <c r="K2053" s="13">
        <v>89749</v>
      </c>
      <c r="L2053" s="14">
        <v>172687</v>
      </c>
      <c r="M2053" s="13">
        <v>66425</v>
      </c>
    </row>
    <row r="2054" spans="1:13" hidden="1">
      <c r="A2054">
        <v>6312</v>
      </c>
      <c r="B2054">
        <v>73</v>
      </c>
      <c r="C2054" t="s">
        <v>2048</v>
      </c>
      <c r="D2054">
        <v>7302</v>
      </c>
      <c r="E2054" t="s">
        <v>2050</v>
      </c>
      <c r="F2054">
        <v>0</v>
      </c>
      <c r="G2054" t="s">
        <v>42</v>
      </c>
      <c r="H2054">
        <v>0</v>
      </c>
      <c r="I2054" t="s">
        <v>42</v>
      </c>
      <c r="J2054" s="13">
        <v>58219</v>
      </c>
      <c r="K2054" s="13">
        <v>62145</v>
      </c>
      <c r="L2054" s="14">
        <v>120364</v>
      </c>
      <c r="M2054" s="13">
        <v>38863</v>
      </c>
    </row>
    <row r="2055" spans="1:13" hidden="1">
      <c r="A2055">
        <v>6312</v>
      </c>
      <c r="B2055">
        <v>73</v>
      </c>
      <c r="C2055" t="s">
        <v>2048</v>
      </c>
      <c r="D2055">
        <v>7303</v>
      </c>
      <c r="E2055" t="s">
        <v>2051</v>
      </c>
      <c r="F2055">
        <v>0</v>
      </c>
      <c r="G2055" t="s">
        <v>42</v>
      </c>
      <c r="H2055">
        <v>0</v>
      </c>
      <c r="I2055" t="s">
        <v>42</v>
      </c>
      <c r="J2055" s="13">
        <v>48205</v>
      </c>
      <c r="K2055" s="13">
        <v>53175</v>
      </c>
      <c r="L2055" s="14">
        <v>101380</v>
      </c>
      <c r="M2055" s="13">
        <v>39072</v>
      </c>
    </row>
    <row r="2056" spans="1:13" hidden="1">
      <c r="A2056">
        <v>6312</v>
      </c>
      <c r="B2056">
        <v>73</v>
      </c>
      <c r="C2056" t="s">
        <v>2048</v>
      </c>
      <c r="D2056">
        <v>7304</v>
      </c>
      <c r="E2056" t="s">
        <v>2052</v>
      </c>
      <c r="F2056">
        <v>0</v>
      </c>
      <c r="G2056" t="s">
        <v>42</v>
      </c>
      <c r="H2056">
        <v>0</v>
      </c>
      <c r="I2056" t="s">
        <v>42</v>
      </c>
      <c r="J2056" s="13">
        <v>17185</v>
      </c>
      <c r="K2056" s="13">
        <v>17902</v>
      </c>
      <c r="L2056" s="14">
        <v>35087</v>
      </c>
      <c r="M2056" s="13">
        <v>10927</v>
      </c>
    </row>
    <row r="2057" spans="1:13" hidden="1">
      <c r="A2057">
        <v>6312</v>
      </c>
      <c r="B2057">
        <v>73</v>
      </c>
      <c r="C2057" t="s">
        <v>2048</v>
      </c>
      <c r="D2057">
        <v>7305</v>
      </c>
      <c r="E2057" t="s">
        <v>2053</v>
      </c>
      <c r="F2057">
        <v>0</v>
      </c>
      <c r="G2057" t="s">
        <v>42</v>
      </c>
      <c r="H2057">
        <v>0</v>
      </c>
      <c r="I2057" t="s">
        <v>42</v>
      </c>
      <c r="J2057" s="13">
        <v>39296</v>
      </c>
      <c r="K2057" s="13">
        <v>40257</v>
      </c>
      <c r="L2057" s="14">
        <v>79553</v>
      </c>
      <c r="M2057" s="13">
        <v>28677</v>
      </c>
    </row>
    <row r="2058" spans="1:13" hidden="1">
      <c r="A2058">
        <v>6312</v>
      </c>
      <c r="B2058">
        <v>73</v>
      </c>
      <c r="C2058" t="s">
        <v>2048</v>
      </c>
      <c r="D2058">
        <v>7306</v>
      </c>
      <c r="E2058" t="s">
        <v>2054</v>
      </c>
      <c r="F2058">
        <v>0</v>
      </c>
      <c r="G2058" t="s">
        <v>42</v>
      </c>
      <c r="H2058">
        <v>0</v>
      </c>
      <c r="I2058" t="s">
        <v>42</v>
      </c>
      <c r="J2058" s="13">
        <v>47276</v>
      </c>
      <c r="K2058" s="13">
        <v>52195</v>
      </c>
      <c r="L2058" s="14">
        <v>99471</v>
      </c>
      <c r="M2058" s="13">
        <v>49095</v>
      </c>
    </row>
    <row r="2059" spans="1:13" hidden="1">
      <c r="A2059">
        <v>6312</v>
      </c>
      <c r="B2059">
        <v>73</v>
      </c>
      <c r="C2059" t="s">
        <v>2048</v>
      </c>
      <c r="D2059">
        <v>7307</v>
      </c>
      <c r="E2059" t="s">
        <v>2055</v>
      </c>
      <c r="F2059">
        <v>0</v>
      </c>
      <c r="G2059" t="s">
        <v>42</v>
      </c>
      <c r="H2059">
        <v>0</v>
      </c>
      <c r="I2059" t="s">
        <v>42</v>
      </c>
      <c r="J2059" s="13">
        <v>9838</v>
      </c>
      <c r="K2059" s="13">
        <v>11603</v>
      </c>
      <c r="L2059" s="14">
        <v>21441</v>
      </c>
      <c r="M2059" s="13">
        <v>11612</v>
      </c>
    </row>
    <row r="2060" spans="1:13" hidden="1">
      <c r="A2060">
        <v>6312</v>
      </c>
      <c r="B2060">
        <v>73</v>
      </c>
      <c r="C2060" t="s">
        <v>2048</v>
      </c>
      <c r="D2060">
        <v>7380</v>
      </c>
      <c r="E2060" t="s">
        <v>2056</v>
      </c>
      <c r="F2060">
        <v>0</v>
      </c>
      <c r="G2060" t="s">
        <v>42</v>
      </c>
      <c r="H2060">
        <v>0</v>
      </c>
      <c r="I2060" t="s">
        <v>42</v>
      </c>
      <c r="J2060" s="13">
        <v>4535</v>
      </c>
      <c r="K2060" s="13">
        <v>5010</v>
      </c>
      <c r="L2060" s="14">
        <v>9545</v>
      </c>
      <c r="M2060" s="13">
        <v>4770</v>
      </c>
    </row>
    <row r="2061" spans="1:13" hidden="1">
      <c r="A2061">
        <v>6312</v>
      </c>
      <c r="B2061">
        <v>73</v>
      </c>
      <c r="C2061" t="s">
        <v>2048</v>
      </c>
      <c r="D2061">
        <v>7381</v>
      </c>
      <c r="E2061" t="s">
        <v>2057</v>
      </c>
      <c r="F2061">
        <v>0</v>
      </c>
      <c r="G2061" t="s">
        <v>42</v>
      </c>
      <c r="H2061">
        <v>0</v>
      </c>
      <c r="I2061" t="s">
        <v>42</v>
      </c>
      <c r="J2061" s="13">
        <v>6276</v>
      </c>
      <c r="K2061" s="13">
        <v>7261</v>
      </c>
      <c r="L2061" s="14">
        <v>13537</v>
      </c>
      <c r="M2061" s="13">
        <v>8744</v>
      </c>
    </row>
    <row r="2062" spans="1:13" hidden="1">
      <c r="A2062">
        <v>6312</v>
      </c>
      <c r="B2062">
        <v>73</v>
      </c>
      <c r="C2062" t="s">
        <v>2048</v>
      </c>
      <c r="D2062">
        <v>7382</v>
      </c>
      <c r="E2062" t="s">
        <v>2058</v>
      </c>
      <c r="F2062">
        <v>0</v>
      </c>
      <c r="G2062" t="s">
        <v>42</v>
      </c>
      <c r="H2062">
        <v>0</v>
      </c>
      <c r="I2062" t="s">
        <v>42</v>
      </c>
      <c r="J2062" s="13">
        <v>13097</v>
      </c>
      <c r="K2062" s="13">
        <v>15124</v>
      </c>
      <c r="L2062" s="14">
        <v>28221</v>
      </c>
      <c r="M2062" s="13">
        <v>18347</v>
      </c>
    </row>
    <row r="2063" spans="1:13" hidden="1">
      <c r="A2063">
        <v>6312</v>
      </c>
      <c r="B2063">
        <v>73</v>
      </c>
      <c r="C2063" t="s">
        <v>2048</v>
      </c>
      <c r="D2063">
        <v>7383</v>
      </c>
      <c r="E2063" t="s">
        <v>2059</v>
      </c>
      <c r="F2063">
        <v>0</v>
      </c>
      <c r="G2063" t="s">
        <v>42</v>
      </c>
      <c r="H2063">
        <v>0</v>
      </c>
      <c r="I2063" t="s">
        <v>42</v>
      </c>
      <c r="J2063" s="13">
        <v>15743</v>
      </c>
      <c r="K2063" s="13">
        <v>17806</v>
      </c>
      <c r="L2063" s="14">
        <v>33549</v>
      </c>
      <c r="M2063" s="13">
        <v>24326</v>
      </c>
    </row>
    <row r="2064" spans="1:13" hidden="1">
      <c r="A2064">
        <v>6312</v>
      </c>
      <c r="B2064">
        <v>73</v>
      </c>
      <c r="C2064" t="s">
        <v>2048</v>
      </c>
      <c r="D2064">
        <v>7384</v>
      </c>
      <c r="E2064" t="s">
        <v>2060</v>
      </c>
      <c r="F2064">
        <v>0</v>
      </c>
      <c r="G2064" t="s">
        <v>42</v>
      </c>
      <c r="H2064">
        <v>0</v>
      </c>
      <c r="I2064" t="s">
        <v>42</v>
      </c>
      <c r="J2064" s="13">
        <v>5045</v>
      </c>
      <c r="K2064" s="13">
        <v>5556</v>
      </c>
      <c r="L2064" s="14">
        <v>10601</v>
      </c>
      <c r="M2064" s="13">
        <v>4390</v>
      </c>
    </row>
    <row r="2065" spans="1:13" hidden="1">
      <c r="A2065">
        <v>6312</v>
      </c>
      <c r="B2065">
        <v>73</v>
      </c>
      <c r="C2065" t="s">
        <v>2048</v>
      </c>
      <c r="D2065">
        <v>7385</v>
      </c>
      <c r="E2065" t="s">
        <v>2061</v>
      </c>
      <c r="F2065">
        <v>0</v>
      </c>
      <c r="G2065" t="s">
        <v>42</v>
      </c>
      <c r="H2065">
        <v>0</v>
      </c>
      <c r="I2065" t="s">
        <v>42</v>
      </c>
      <c r="J2065" s="13">
        <v>5970</v>
      </c>
      <c r="K2065" s="13">
        <v>5284</v>
      </c>
      <c r="L2065" s="14">
        <v>11254</v>
      </c>
      <c r="M2065" s="13">
        <v>7650</v>
      </c>
    </row>
    <row r="2066" spans="1:13" hidden="1">
      <c r="A2066">
        <v>6312</v>
      </c>
      <c r="B2066">
        <v>73</v>
      </c>
      <c r="C2066" t="s">
        <v>2048</v>
      </c>
      <c r="D2066">
        <v>7386</v>
      </c>
      <c r="E2066" t="s">
        <v>2062</v>
      </c>
      <c r="F2066">
        <v>0</v>
      </c>
      <c r="G2066" t="s">
        <v>42</v>
      </c>
      <c r="H2066">
        <v>0</v>
      </c>
      <c r="I2066" t="s">
        <v>42</v>
      </c>
      <c r="J2066" s="13">
        <v>11600</v>
      </c>
      <c r="K2066" s="13">
        <v>12673</v>
      </c>
      <c r="L2066" s="14">
        <v>24273</v>
      </c>
      <c r="M2066" s="13">
        <v>21722</v>
      </c>
    </row>
    <row r="2067" spans="1:13" hidden="1">
      <c r="A2067">
        <v>6312</v>
      </c>
      <c r="B2067">
        <v>73</v>
      </c>
      <c r="C2067" t="s">
        <v>2048</v>
      </c>
      <c r="D2067">
        <v>7387</v>
      </c>
      <c r="E2067" t="s">
        <v>2063</v>
      </c>
      <c r="F2067">
        <v>0</v>
      </c>
      <c r="G2067" t="s">
        <v>42</v>
      </c>
      <c r="H2067">
        <v>0</v>
      </c>
      <c r="I2067" t="s">
        <v>42</v>
      </c>
      <c r="J2067" s="13">
        <v>8752</v>
      </c>
      <c r="K2067" s="13">
        <v>8286</v>
      </c>
      <c r="L2067" s="14">
        <v>17038</v>
      </c>
      <c r="M2067" s="13">
        <v>8739</v>
      </c>
    </row>
    <row r="2068" spans="1:13" hidden="1">
      <c r="A2068">
        <v>6312</v>
      </c>
      <c r="B2068">
        <v>73</v>
      </c>
      <c r="C2068" t="s">
        <v>2048</v>
      </c>
      <c r="D2068">
        <v>7388</v>
      </c>
      <c r="E2068" t="s">
        <v>2064</v>
      </c>
      <c r="F2068">
        <v>0</v>
      </c>
      <c r="G2068" t="s">
        <v>42</v>
      </c>
      <c r="H2068">
        <v>0</v>
      </c>
      <c r="I2068" t="s">
        <v>42</v>
      </c>
      <c r="J2068">
        <v>921</v>
      </c>
      <c r="K2068" s="13">
        <v>1000</v>
      </c>
      <c r="L2068" s="14">
        <v>1921</v>
      </c>
      <c r="M2068">
        <v>624</v>
      </c>
    </row>
    <row r="2069" spans="1:13" hidden="1">
      <c r="A2069">
        <v>6312</v>
      </c>
      <c r="B2069">
        <v>73</v>
      </c>
      <c r="C2069" t="s">
        <v>2048</v>
      </c>
      <c r="D2069">
        <v>7389</v>
      </c>
      <c r="E2069" t="s">
        <v>2065</v>
      </c>
      <c r="F2069">
        <v>0</v>
      </c>
      <c r="G2069" t="s">
        <v>42</v>
      </c>
      <c r="H2069">
        <v>0</v>
      </c>
      <c r="I2069" t="s">
        <v>42</v>
      </c>
      <c r="J2069" s="13">
        <v>1018</v>
      </c>
      <c r="K2069" s="13">
        <v>1103</v>
      </c>
      <c r="L2069" s="14">
        <v>2121</v>
      </c>
      <c r="M2069">
        <v>683</v>
      </c>
    </row>
    <row r="2070" spans="1:13" hidden="1">
      <c r="A2070">
        <v>6312</v>
      </c>
      <c r="B2070">
        <v>73</v>
      </c>
      <c r="C2070" t="s">
        <v>2048</v>
      </c>
      <c r="D2070">
        <v>7390</v>
      </c>
      <c r="E2070" t="s">
        <v>160</v>
      </c>
      <c r="F2070">
        <v>0</v>
      </c>
      <c r="G2070" t="s">
        <v>42</v>
      </c>
      <c r="H2070">
        <v>0</v>
      </c>
      <c r="I2070" t="s">
        <v>42</v>
      </c>
      <c r="J2070" s="13">
        <v>1018</v>
      </c>
      <c r="K2070" s="13">
        <v>1090</v>
      </c>
      <c r="L2070" s="14">
        <v>2108</v>
      </c>
      <c r="M2070">
        <v>769</v>
      </c>
    </row>
    <row r="2071" spans="1:13" hidden="1">
      <c r="A2071">
        <v>6312</v>
      </c>
      <c r="B2071">
        <v>73</v>
      </c>
      <c r="C2071" t="s">
        <v>2048</v>
      </c>
      <c r="D2071">
        <v>7391</v>
      </c>
      <c r="E2071" t="s">
        <v>2066</v>
      </c>
      <c r="F2071">
        <v>0</v>
      </c>
      <c r="G2071" t="s">
        <v>42</v>
      </c>
      <c r="H2071">
        <v>0</v>
      </c>
      <c r="I2071" t="s">
        <v>42</v>
      </c>
      <c r="J2071" s="13">
        <v>4216</v>
      </c>
      <c r="K2071" s="13">
        <v>4221</v>
      </c>
      <c r="L2071" s="14">
        <v>8437</v>
      </c>
      <c r="M2071" s="13">
        <v>4094</v>
      </c>
    </row>
    <row r="2072" spans="1:13" hidden="1">
      <c r="A2072">
        <v>6312</v>
      </c>
      <c r="B2072">
        <v>73</v>
      </c>
      <c r="C2072" t="s">
        <v>2048</v>
      </c>
      <c r="D2072">
        <v>7392</v>
      </c>
      <c r="E2072" t="s">
        <v>1875</v>
      </c>
      <c r="F2072">
        <v>0</v>
      </c>
      <c r="G2072" t="s">
        <v>42</v>
      </c>
      <c r="H2072">
        <v>0</v>
      </c>
      <c r="I2072" t="s">
        <v>42</v>
      </c>
      <c r="J2072" s="13">
        <v>6674</v>
      </c>
      <c r="K2072" s="13">
        <v>7239</v>
      </c>
      <c r="L2072" s="14">
        <v>13913</v>
      </c>
      <c r="M2072" s="13">
        <v>4830</v>
      </c>
    </row>
    <row r="2073" spans="1:13" hidden="1">
      <c r="A2073">
        <v>6312</v>
      </c>
      <c r="B2073">
        <v>73</v>
      </c>
      <c r="C2073" t="s">
        <v>2048</v>
      </c>
      <c r="D2073">
        <v>7393</v>
      </c>
      <c r="E2073" t="s">
        <v>2067</v>
      </c>
      <c r="F2073">
        <v>0</v>
      </c>
      <c r="G2073" t="s">
        <v>42</v>
      </c>
      <c r="H2073">
        <v>0</v>
      </c>
      <c r="I2073" t="s">
        <v>42</v>
      </c>
      <c r="J2073" s="13">
        <v>1030</v>
      </c>
      <c r="K2073" s="13">
        <v>1155</v>
      </c>
      <c r="L2073" s="14">
        <v>2185</v>
      </c>
      <c r="M2073">
        <v>890</v>
      </c>
    </row>
    <row r="2074" spans="1:13" hidden="1">
      <c r="A2074">
        <v>6312</v>
      </c>
      <c r="B2074">
        <v>73</v>
      </c>
      <c r="C2074" t="s">
        <v>2048</v>
      </c>
      <c r="D2074">
        <v>7394</v>
      </c>
      <c r="E2074" t="s">
        <v>2068</v>
      </c>
      <c r="F2074">
        <v>0</v>
      </c>
      <c r="G2074" t="s">
        <v>42</v>
      </c>
      <c r="H2074">
        <v>0</v>
      </c>
      <c r="I2074" t="s">
        <v>42</v>
      </c>
      <c r="J2074" s="13">
        <v>3756</v>
      </c>
      <c r="K2074" s="13">
        <v>4427</v>
      </c>
      <c r="L2074" s="14">
        <v>8183</v>
      </c>
      <c r="M2074" s="13">
        <v>5052</v>
      </c>
    </row>
    <row r="2075" spans="1:13" hidden="1">
      <c r="A2075">
        <v>6312</v>
      </c>
      <c r="B2075">
        <v>73</v>
      </c>
      <c r="C2075" t="s">
        <v>2048</v>
      </c>
      <c r="D2075">
        <v>7395</v>
      </c>
      <c r="E2075" t="s">
        <v>2069</v>
      </c>
      <c r="F2075">
        <v>0</v>
      </c>
      <c r="G2075" t="s">
        <v>42</v>
      </c>
      <c r="H2075">
        <v>0</v>
      </c>
      <c r="I2075" t="s">
        <v>42</v>
      </c>
      <c r="J2075" s="13">
        <v>3240</v>
      </c>
      <c r="K2075" s="13">
        <v>3600</v>
      </c>
      <c r="L2075" s="14">
        <v>6840</v>
      </c>
      <c r="M2075" s="13">
        <v>4177</v>
      </c>
    </row>
    <row r="2076" spans="1:13" hidden="1">
      <c r="A2076">
        <v>6312</v>
      </c>
      <c r="B2076">
        <v>73</v>
      </c>
      <c r="C2076" t="s">
        <v>2048</v>
      </c>
      <c r="D2076">
        <v>7396</v>
      </c>
      <c r="E2076" t="s">
        <v>2070</v>
      </c>
      <c r="F2076">
        <v>0</v>
      </c>
      <c r="G2076" t="s">
        <v>42</v>
      </c>
      <c r="H2076">
        <v>0</v>
      </c>
      <c r="I2076" t="s">
        <v>42</v>
      </c>
      <c r="J2076" s="13">
        <v>5164</v>
      </c>
      <c r="K2076" s="13">
        <v>5656</v>
      </c>
      <c r="L2076" s="14">
        <v>10820</v>
      </c>
      <c r="M2076" s="13">
        <v>4178</v>
      </c>
    </row>
    <row r="2077" spans="1:13" hidden="1">
      <c r="A2077">
        <v>6312</v>
      </c>
      <c r="B2077">
        <v>73</v>
      </c>
      <c r="C2077" t="s">
        <v>2048</v>
      </c>
      <c r="D2077">
        <v>7397</v>
      </c>
      <c r="E2077" t="s">
        <v>2071</v>
      </c>
      <c r="F2077">
        <v>0</v>
      </c>
      <c r="G2077" t="s">
        <v>42</v>
      </c>
      <c r="H2077">
        <v>0</v>
      </c>
      <c r="I2077" t="s">
        <v>42</v>
      </c>
      <c r="J2077" s="13">
        <v>3296</v>
      </c>
      <c r="K2077" s="13">
        <v>3643</v>
      </c>
      <c r="L2077" s="14">
        <v>6939</v>
      </c>
      <c r="M2077" s="13">
        <v>2970</v>
      </c>
    </row>
    <row r="2078" spans="1:13" hidden="1">
      <c r="A2078">
        <v>6312</v>
      </c>
      <c r="B2078">
        <v>73</v>
      </c>
      <c r="C2078" t="s">
        <v>2048</v>
      </c>
      <c r="D2078">
        <v>7398</v>
      </c>
      <c r="E2078" t="s">
        <v>2072</v>
      </c>
      <c r="F2078">
        <v>0</v>
      </c>
      <c r="G2078" t="s">
        <v>42</v>
      </c>
      <c r="H2078">
        <v>0</v>
      </c>
      <c r="I2078" t="s">
        <v>42</v>
      </c>
      <c r="J2078" s="13">
        <v>3131</v>
      </c>
      <c r="K2078" s="13">
        <v>3377</v>
      </c>
      <c r="L2078" s="14">
        <v>6508</v>
      </c>
      <c r="M2078" s="13">
        <v>2186</v>
      </c>
    </row>
    <row r="2079" spans="1:13" hidden="1">
      <c r="A2079">
        <v>6312</v>
      </c>
      <c r="B2079">
        <v>73</v>
      </c>
      <c r="C2079" t="s">
        <v>2048</v>
      </c>
      <c r="D2079">
        <v>7399</v>
      </c>
      <c r="E2079" t="s">
        <v>2073</v>
      </c>
      <c r="F2079">
        <v>0</v>
      </c>
      <c r="G2079" t="s">
        <v>42</v>
      </c>
      <c r="H2079">
        <v>0</v>
      </c>
      <c r="I2079" t="s">
        <v>42</v>
      </c>
      <c r="J2079" s="13">
        <v>34445</v>
      </c>
      <c r="K2079" s="13">
        <v>38308</v>
      </c>
      <c r="L2079" s="14">
        <v>72753</v>
      </c>
      <c r="M2079" s="13">
        <v>37774</v>
      </c>
    </row>
    <row r="2080" spans="1:13" hidden="1">
      <c r="A2080">
        <v>6312</v>
      </c>
      <c r="B2080">
        <v>74</v>
      </c>
      <c r="C2080" t="s">
        <v>2074</v>
      </c>
      <c r="D2080">
        <v>0</v>
      </c>
      <c r="E2080" t="s">
        <v>42</v>
      </c>
      <c r="F2080">
        <v>0</v>
      </c>
      <c r="G2080" t="s">
        <v>42</v>
      </c>
      <c r="H2080">
        <v>0</v>
      </c>
      <c r="I2080" t="s">
        <v>42</v>
      </c>
      <c r="J2080" s="13">
        <v>282723</v>
      </c>
      <c r="K2080" s="13">
        <v>303476</v>
      </c>
      <c r="L2080" s="14">
        <v>586199</v>
      </c>
      <c r="M2080" s="13">
        <v>296825</v>
      </c>
    </row>
    <row r="2081" spans="1:13" hidden="1">
      <c r="A2081">
        <v>6312</v>
      </c>
      <c r="B2081">
        <v>74</v>
      </c>
      <c r="C2081" t="s">
        <v>2074</v>
      </c>
      <c r="D2081">
        <v>7401</v>
      </c>
      <c r="E2081" t="s">
        <v>2075</v>
      </c>
      <c r="F2081">
        <v>0</v>
      </c>
      <c r="G2081" t="s">
        <v>42</v>
      </c>
      <c r="H2081">
        <v>0</v>
      </c>
      <c r="I2081" t="s">
        <v>42</v>
      </c>
      <c r="J2081" s="13">
        <v>97385</v>
      </c>
      <c r="K2081" s="13">
        <v>106186</v>
      </c>
      <c r="L2081" s="14">
        <v>203571</v>
      </c>
      <c r="M2081" s="13">
        <v>113256</v>
      </c>
    </row>
    <row r="2082" spans="1:13" hidden="1">
      <c r="A2082">
        <v>6312</v>
      </c>
      <c r="B2082">
        <v>74</v>
      </c>
      <c r="C2082" t="s">
        <v>2074</v>
      </c>
      <c r="D2082">
        <v>7402</v>
      </c>
      <c r="E2082" t="s">
        <v>2076</v>
      </c>
      <c r="F2082">
        <v>0</v>
      </c>
      <c r="G2082" t="s">
        <v>42</v>
      </c>
      <c r="H2082">
        <v>0</v>
      </c>
      <c r="I2082" t="s">
        <v>42</v>
      </c>
      <c r="J2082" s="13">
        <v>31417</v>
      </c>
      <c r="K2082" s="13">
        <v>33857</v>
      </c>
      <c r="L2082" s="14">
        <v>65274</v>
      </c>
      <c r="M2082" s="13">
        <v>38279</v>
      </c>
    </row>
    <row r="2083" spans="1:13" hidden="1">
      <c r="A2083">
        <v>6312</v>
      </c>
      <c r="B2083">
        <v>74</v>
      </c>
      <c r="C2083" t="s">
        <v>2074</v>
      </c>
      <c r="D2083">
        <v>7403</v>
      </c>
      <c r="E2083" t="s">
        <v>2077</v>
      </c>
      <c r="F2083">
        <v>0</v>
      </c>
      <c r="G2083" t="s">
        <v>42</v>
      </c>
      <c r="H2083">
        <v>0</v>
      </c>
      <c r="I2083" t="s">
        <v>42</v>
      </c>
      <c r="J2083" s="13">
        <v>23981</v>
      </c>
      <c r="K2083" s="13">
        <v>26075</v>
      </c>
      <c r="L2083" s="14">
        <v>50056</v>
      </c>
      <c r="M2083" s="13">
        <v>15560</v>
      </c>
    </row>
    <row r="2084" spans="1:13" hidden="1">
      <c r="A2084">
        <v>6312</v>
      </c>
      <c r="B2084">
        <v>74</v>
      </c>
      <c r="C2084" t="s">
        <v>2074</v>
      </c>
      <c r="D2084">
        <v>7491</v>
      </c>
      <c r="E2084" t="s">
        <v>2078</v>
      </c>
      <c r="F2084">
        <v>0</v>
      </c>
      <c r="G2084" t="s">
        <v>42</v>
      </c>
      <c r="H2084">
        <v>0</v>
      </c>
      <c r="I2084" t="s">
        <v>42</v>
      </c>
      <c r="J2084" s="13">
        <v>17673</v>
      </c>
      <c r="K2084" s="13">
        <v>17598</v>
      </c>
      <c r="L2084" s="14">
        <v>35271</v>
      </c>
      <c r="M2084" s="13">
        <v>21467</v>
      </c>
    </row>
    <row r="2085" spans="1:13" hidden="1">
      <c r="A2085">
        <v>6312</v>
      </c>
      <c r="B2085">
        <v>74</v>
      </c>
      <c r="C2085" t="s">
        <v>2074</v>
      </c>
      <c r="D2085">
        <v>7492</v>
      </c>
      <c r="E2085" t="s">
        <v>533</v>
      </c>
      <c r="F2085">
        <v>0</v>
      </c>
      <c r="G2085" t="s">
        <v>42</v>
      </c>
      <c r="H2085">
        <v>0</v>
      </c>
      <c r="I2085" t="s">
        <v>42</v>
      </c>
      <c r="J2085" s="13">
        <v>13282</v>
      </c>
      <c r="K2085" s="13">
        <v>14813</v>
      </c>
      <c r="L2085" s="14">
        <v>28095</v>
      </c>
      <c r="M2085" s="13">
        <v>16548</v>
      </c>
    </row>
    <row r="2086" spans="1:13" hidden="1">
      <c r="A2086">
        <v>6312</v>
      </c>
      <c r="B2086">
        <v>74</v>
      </c>
      <c r="C2086" t="s">
        <v>2074</v>
      </c>
      <c r="D2086">
        <v>7493</v>
      </c>
      <c r="E2086" t="s">
        <v>2079</v>
      </c>
      <c r="F2086">
        <v>0</v>
      </c>
      <c r="G2086" t="s">
        <v>42</v>
      </c>
      <c r="H2086">
        <v>0</v>
      </c>
      <c r="I2086" t="s">
        <v>42</v>
      </c>
      <c r="J2086" s="13">
        <v>20329</v>
      </c>
      <c r="K2086" s="13">
        <v>21555</v>
      </c>
      <c r="L2086" s="14">
        <v>41884</v>
      </c>
      <c r="M2086" s="13">
        <v>10326</v>
      </c>
    </row>
    <row r="2087" spans="1:13" hidden="1">
      <c r="A2087">
        <v>6312</v>
      </c>
      <c r="B2087">
        <v>74</v>
      </c>
      <c r="C2087" t="s">
        <v>2074</v>
      </c>
      <c r="D2087">
        <v>7494</v>
      </c>
      <c r="E2087" t="s">
        <v>2080</v>
      </c>
      <c r="F2087">
        <v>0</v>
      </c>
      <c r="G2087" t="s">
        <v>42</v>
      </c>
      <c r="H2087">
        <v>0</v>
      </c>
      <c r="I2087" t="s">
        <v>42</v>
      </c>
      <c r="J2087" s="13">
        <v>1538</v>
      </c>
      <c r="K2087" s="13">
        <v>1669</v>
      </c>
      <c r="L2087" s="14">
        <v>3207</v>
      </c>
      <c r="M2087" s="13">
        <v>1056</v>
      </c>
    </row>
    <row r="2088" spans="1:13" hidden="1">
      <c r="A2088">
        <v>6312</v>
      </c>
      <c r="B2088">
        <v>74</v>
      </c>
      <c r="C2088" t="s">
        <v>2074</v>
      </c>
      <c r="D2088">
        <v>7495</v>
      </c>
      <c r="E2088" t="s">
        <v>2081</v>
      </c>
      <c r="F2088">
        <v>0</v>
      </c>
      <c r="G2088" t="s">
        <v>42</v>
      </c>
      <c r="H2088">
        <v>0</v>
      </c>
      <c r="I2088" t="s">
        <v>42</v>
      </c>
      <c r="J2088" s="13">
        <v>2451</v>
      </c>
      <c r="K2088" s="13">
        <v>2641</v>
      </c>
      <c r="L2088" s="14">
        <v>5092</v>
      </c>
      <c r="M2088" s="13">
        <v>1564</v>
      </c>
    </row>
    <row r="2089" spans="1:13" hidden="1">
      <c r="A2089">
        <v>6312</v>
      </c>
      <c r="B2089">
        <v>74</v>
      </c>
      <c r="C2089" t="s">
        <v>2074</v>
      </c>
      <c r="D2089">
        <v>7496</v>
      </c>
      <c r="E2089" t="s">
        <v>2082</v>
      </c>
      <c r="F2089">
        <v>0</v>
      </c>
      <c r="G2089" t="s">
        <v>42</v>
      </c>
      <c r="H2089">
        <v>0</v>
      </c>
      <c r="I2089" t="s">
        <v>42</v>
      </c>
      <c r="J2089" s="13">
        <v>3358</v>
      </c>
      <c r="K2089" s="13">
        <v>3604</v>
      </c>
      <c r="L2089" s="14">
        <v>6962</v>
      </c>
      <c r="M2089" s="13">
        <v>4327</v>
      </c>
    </row>
    <row r="2090" spans="1:13" hidden="1">
      <c r="A2090">
        <v>6312</v>
      </c>
      <c r="B2090">
        <v>74</v>
      </c>
      <c r="C2090" t="s">
        <v>2074</v>
      </c>
      <c r="D2090">
        <v>7497</v>
      </c>
      <c r="E2090" t="s">
        <v>2083</v>
      </c>
      <c r="F2090">
        <v>0</v>
      </c>
      <c r="G2090" t="s">
        <v>42</v>
      </c>
      <c r="H2090">
        <v>0</v>
      </c>
      <c r="I2090" t="s">
        <v>42</v>
      </c>
      <c r="J2090" s="13">
        <v>25625</v>
      </c>
      <c r="K2090" s="13">
        <v>28197</v>
      </c>
      <c r="L2090" s="14">
        <v>53822</v>
      </c>
      <c r="M2090" s="13">
        <v>49114</v>
      </c>
    </row>
    <row r="2091" spans="1:13" hidden="1">
      <c r="A2091">
        <v>6312</v>
      </c>
      <c r="B2091">
        <v>74</v>
      </c>
      <c r="C2091" t="s">
        <v>2074</v>
      </c>
      <c r="D2091">
        <v>7498</v>
      </c>
      <c r="E2091" t="s">
        <v>2084</v>
      </c>
      <c r="F2091">
        <v>0</v>
      </c>
      <c r="G2091" t="s">
        <v>42</v>
      </c>
      <c r="H2091">
        <v>0</v>
      </c>
      <c r="I2091" t="s">
        <v>42</v>
      </c>
      <c r="J2091" s="13">
        <v>13444</v>
      </c>
      <c r="K2091" s="13">
        <v>14112</v>
      </c>
      <c r="L2091" s="14">
        <v>27556</v>
      </c>
      <c r="M2091" s="13">
        <v>6403</v>
      </c>
    </row>
    <row r="2092" spans="1:13" hidden="1">
      <c r="A2092">
        <v>6312</v>
      </c>
      <c r="B2092">
        <v>74</v>
      </c>
      <c r="C2092" t="s">
        <v>2074</v>
      </c>
      <c r="D2092">
        <v>7499</v>
      </c>
      <c r="E2092" t="s">
        <v>2085</v>
      </c>
      <c r="F2092">
        <v>0</v>
      </c>
      <c r="G2092" t="s">
        <v>42</v>
      </c>
      <c r="H2092">
        <v>0</v>
      </c>
      <c r="I2092" t="s">
        <v>42</v>
      </c>
      <c r="J2092" s="13">
        <v>32240</v>
      </c>
      <c r="K2092" s="13">
        <v>33169</v>
      </c>
      <c r="L2092" s="14">
        <v>65409</v>
      </c>
      <c r="M2092" s="13">
        <v>18925</v>
      </c>
    </row>
    <row r="2093" spans="1:13" hidden="1">
      <c r="A2093">
        <v>6312</v>
      </c>
      <c r="B2093">
        <v>75</v>
      </c>
      <c r="C2093" t="s">
        <v>2086</v>
      </c>
      <c r="D2093">
        <v>0</v>
      </c>
      <c r="E2093" t="s">
        <v>42</v>
      </c>
      <c r="F2093">
        <v>0</v>
      </c>
      <c r="G2093" t="s">
        <v>42</v>
      </c>
      <c r="H2093">
        <v>0</v>
      </c>
      <c r="I2093" t="s">
        <v>42</v>
      </c>
      <c r="J2093" s="13">
        <v>91825</v>
      </c>
      <c r="K2093" s="13">
        <v>100227</v>
      </c>
      <c r="L2093" s="14">
        <v>192052</v>
      </c>
      <c r="M2093" s="13">
        <v>72732</v>
      </c>
    </row>
    <row r="2094" spans="1:13" hidden="1">
      <c r="A2094">
        <v>6312</v>
      </c>
      <c r="B2094">
        <v>75</v>
      </c>
      <c r="C2094" t="s">
        <v>2086</v>
      </c>
      <c r="D2094">
        <v>7501</v>
      </c>
      <c r="E2094" t="s">
        <v>2087</v>
      </c>
      <c r="F2094">
        <v>0</v>
      </c>
      <c r="G2094" t="s">
        <v>42</v>
      </c>
      <c r="H2094">
        <v>0</v>
      </c>
      <c r="I2094" t="s">
        <v>42</v>
      </c>
      <c r="J2094" s="13">
        <v>37673</v>
      </c>
      <c r="K2094" s="13">
        <v>40920</v>
      </c>
      <c r="L2094" s="14">
        <v>78593</v>
      </c>
      <c r="M2094" s="13">
        <v>31968</v>
      </c>
    </row>
    <row r="2095" spans="1:13" hidden="1">
      <c r="A2095">
        <v>6312</v>
      </c>
      <c r="B2095">
        <v>75</v>
      </c>
      <c r="C2095" t="s">
        <v>2086</v>
      </c>
      <c r="D2095">
        <v>7502</v>
      </c>
      <c r="E2095" t="s">
        <v>2088</v>
      </c>
      <c r="F2095">
        <v>0</v>
      </c>
      <c r="G2095" t="s">
        <v>42</v>
      </c>
      <c r="H2095">
        <v>0</v>
      </c>
      <c r="I2095" t="s">
        <v>42</v>
      </c>
      <c r="J2095" s="13">
        <v>13041</v>
      </c>
      <c r="K2095" s="13">
        <v>14344</v>
      </c>
      <c r="L2095" s="14">
        <v>27385</v>
      </c>
      <c r="M2095" s="13">
        <v>9863</v>
      </c>
    </row>
    <row r="2096" spans="1:13" hidden="1">
      <c r="A2096">
        <v>6312</v>
      </c>
      <c r="B2096">
        <v>75</v>
      </c>
      <c r="C2096" t="s">
        <v>2086</v>
      </c>
      <c r="D2096">
        <v>7503</v>
      </c>
      <c r="E2096" t="s">
        <v>2089</v>
      </c>
      <c r="F2096">
        <v>0</v>
      </c>
      <c r="G2096" t="s">
        <v>42</v>
      </c>
      <c r="H2096">
        <v>0</v>
      </c>
      <c r="I2096" t="s">
        <v>42</v>
      </c>
      <c r="J2096" s="13">
        <v>23102</v>
      </c>
      <c r="K2096" s="13">
        <v>24983</v>
      </c>
      <c r="L2096" s="14">
        <v>48085</v>
      </c>
      <c r="M2096" s="13">
        <v>15516</v>
      </c>
    </row>
    <row r="2097" spans="1:13" hidden="1">
      <c r="A2097">
        <v>6312</v>
      </c>
      <c r="B2097">
        <v>75</v>
      </c>
      <c r="C2097" t="s">
        <v>2086</v>
      </c>
      <c r="D2097">
        <v>7595</v>
      </c>
      <c r="E2097" t="s">
        <v>2090</v>
      </c>
      <c r="F2097">
        <v>0</v>
      </c>
      <c r="G2097" t="s">
        <v>42</v>
      </c>
      <c r="H2097">
        <v>0</v>
      </c>
      <c r="I2097" t="s">
        <v>42</v>
      </c>
      <c r="J2097">
        <v>955</v>
      </c>
      <c r="K2097" s="13">
        <v>1019</v>
      </c>
      <c r="L2097" s="14">
        <v>1974</v>
      </c>
      <c r="M2097">
        <v>773</v>
      </c>
    </row>
    <row r="2098" spans="1:13" hidden="1">
      <c r="A2098">
        <v>6312</v>
      </c>
      <c r="B2098">
        <v>75</v>
      </c>
      <c r="C2098" t="s">
        <v>2086</v>
      </c>
      <c r="D2098">
        <v>7596</v>
      </c>
      <c r="E2098" t="s">
        <v>2091</v>
      </c>
      <c r="F2098">
        <v>0</v>
      </c>
      <c r="G2098" t="s">
        <v>42</v>
      </c>
      <c r="H2098">
        <v>0</v>
      </c>
      <c r="I2098" t="s">
        <v>42</v>
      </c>
      <c r="J2098">
        <v>794</v>
      </c>
      <c r="K2098">
        <v>948</v>
      </c>
      <c r="L2098" s="14">
        <v>1742</v>
      </c>
      <c r="M2098">
        <v>853</v>
      </c>
    </row>
    <row r="2099" spans="1:13" hidden="1">
      <c r="A2099">
        <v>6312</v>
      </c>
      <c r="B2099">
        <v>75</v>
      </c>
      <c r="C2099" t="s">
        <v>2086</v>
      </c>
      <c r="D2099">
        <v>7597</v>
      </c>
      <c r="E2099" t="s">
        <v>2092</v>
      </c>
      <c r="F2099">
        <v>0</v>
      </c>
      <c r="G2099" t="s">
        <v>42</v>
      </c>
      <c r="H2099">
        <v>0</v>
      </c>
      <c r="I2099" t="s">
        <v>42</v>
      </c>
      <c r="J2099" s="13">
        <v>1036</v>
      </c>
      <c r="K2099" s="13">
        <v>1183</v>
      </c>
      <c r="L2099" s="14">
        <v>2219</v>
      </c>
      <c r="M2099">
        <v>851</v>
      </c>
    </row>
    <row r="2100" spans="1:13" hidden="1">
      <c r="A2100">
        <v>6312</v>
      </c>
      <c r="B2100">
        <v>75</v>
      </c>
      <c r="C2100" t="s">
        <v>2086</v>
      </c>
      <c r="D2100">
        <v>7598</v>
      </c>
      <c r="E2100" t="s">
        <v>2093</v>
      </c>
      <c r="F2100">
        <v>0</v>
      </c>
      <c r="G2100" t="s">
        <v>42</v>
      </c>
      <c r="H2100">
        <v>0</v>
      </c>
      <c r="I2100" t="s">
        <v>42</v>
      </c>
      <c r="J2100" s="13">
        <v>2260</v>
      </c>
      <c r="K2100" s="13">
        <v>2471</v>
      </c>
      <c r="L2100" s="14">
        <v>4731</v>
      </c>
      <c r="M2100" s="13">
        <v>1961</v>
      </c>
    </row>
    <row r="2101" spans="1:13" hidden="1">
      <c r="A2101">
        <v>6312</v>
      </c>
      <c r="B2101">
        <v>75</v>
      </c>
      <c r="C2101" t="s">
        <v>2086</v>
      </c>
      <c r="D2101">
        <v>7599</v>
      </c>
      <c r="E2101" t="s">
        <v>2094</v>
      </c>
      <c r="F2101">
        <v>0</v>
      </c>
      <c r="G2101" t="s">
        <v>42</v>
      </c>
      <c r="H2101">
        <v>0</v>
      </c>
      <c r="I2101" t="s">
        <v>42</v>
      </c>
      <c r="J2101" s="13">
        <v>12964</v>
      </c>
      <c r="K2101" s="13">
        <v>14359</v>
      </c>
      <c r="L2101" s="14">
        <v>27323</v>
      </c>
      <c r="M2101" s="13">
        <v>10947</v>
      </c>
    </row>
    <row r="2102" spans="1:13" hidden="1">
      <c r="A2102">
        <v>6312</v>
      </c>
      <c r="B2102">
        <v>76</v>
      </c>
      <c r="C2102" t="s">
        <v>2095</v>
      </c>
      <c r="D2102">
        <v>0</v>
      </c>
      <c r="E2102" t="s">
        <v>42</v>
      </c>
      <c r="F2102">
        <v>0</v>
      </c>
      <c r="G2102" t="s">
        <v>42</v>
      </c>
      <c r="H2102">
        <v>0</v>
      </c>
      <c r="I2102" t="s">
        <v>42</v>
      </c>
      <c r="J2102" s="13">
        <v>232915</v>
      </c>
      <c r="K2102" s="13">
        <v>249278</v>
      </c>
      <c r="L2102" s="14">
        <v>482193</v>
      </c>
      <c r="M2102" s="13">
        <v>220362</v>
      </c>
    </row>
    <row r="2103" spans="1:13" hidden="1">
      <c r="A2103">
        <v>6312</v>
      </c>
      <c r="B2103">
        <v>76</v>
      </c>
      <c r="C2103" t="s">
        <v>2095</v>
      </c>
      <c r="D2103">
        <v>7601</v>
      </c>
      <c r="E2103" t="s">
        <v>2096</v>
      </c>
      <c r="F2103">
        <v>0</v>
      </c>
      <c r="G2103" t="s">
        <v>42</v>
      </c>
      <c r="H2103">
        <v>0</v>
      </c>
      <c r="I2103" t="s">
        <v>42</v>
      </c>
      <c r="J2103" s="13">
        <v>42312</v>
      </c>
      <c r="K2103" s="13">
        <v>47885</v>
      </c>
      <c r="L2103" s="14">
        <v>90197</v>
      </c>
      <c r="M2103" s="13">
        <v>34794</v>
      </c>
    </row>
    <row r="2104" spans="1:13" hidden="1">
      <c r="A2104">
        <v>6312</v>
      </c>
      <c r="B2104">
        <v>76</v>
      </c>
      <c r="C2104" t="s">
        <v>2095</v>
      </c>
      <c r="D2104">
        <v>7602</v>
      </c>
      <c r="E2104" t="s">
        <v>2097</v>
      </c>
      <c r="F2104">
        <v>0</v>
      </c>
      <c r="G2104" t="s">
        <v>42</v>
      </c>
      <c r="H2104">
        <v>0</v>
      </c>
      <c r="I2104" t="s">
        <v>42</v>
      </c>
      <c r="J2104" s="13">
        <v>11473</v>
      </c>
      <c r="K2104" s="13">
        <v>12048</v>
      </c>
      <c r="L2104" s="14">
        <v>23521</v>
      </c>
      <c r="M2104" s="13">
        <v>10176</v>
      </c>
    </row>
    <row r="2105" spans="1:13" hidden="1">
      <c r="A2105">
        <v>6312</v>
      </c>
      <c r="B2105">
        <v>76</v>
      </c>
      <c r="C2105" t="s">
        <v>2095</v>
      </c>
      <c r="D2105">
        <v>7603</v>
      </c>
      <c r="E2105" t="s">
        <v>2098</v>
      </c>
      <c r="F2105">
        <v>0</v>
      </c>
      <c r="G2105" t="s">
        <v>42</v>
      </c>
      <c r="H2105">
        <v>0</v>
      </c>
      <c r="I2105" t="s">
        <v>42</v>
      </c>
      <c r="J2105" s="13">
        <v>8172</v>
      </c>
      <c r="K2105" s="13">
        <v>8128</v>
      </c>
      <c r="L2105" s="14">
        <v>16300</v>
      </c>
      <c r="M2105" s="13">
        <v>6743</v>
      </c>
    </row>
    <row r="2106" spans="1:13" hidden="1">
      <c r="A2106">
        <v>6312</v>
      </c>
      <c r="B2106">
        <v>76</v>
      </c>
      <c r="C2106" t="s">
        <v>2095</v>
      </c>
      <c r="D2106">
        <v>7604</v>
      </c>
      <c r="E2106" t="s">
        <v>2099</v>
      </c>
      <c r="F2106">
        <v>0</v>
      </c>
      <c r="G2106" t="s">
        <v>42</v>
      </c>
      <c r="H2106">
        <v>0</v>
      </c>
      <c r="I2106" t="s">
        <v>42</v>
      </c>
      <c r="J2106" s="13">
        <v>10891</v>
      </c>
      <c r="K2106" s="13">
        <v>11070</v>
      </c>
      <c r="L2106" s="14">
        <v>21961</v>
      </c>
      <c r="M2106" s="13">
        <v>8503</v>
      </c>
    </row>
    <row r="2107" spans="1:13" hidden="1">
      <c r="A2107">
        <v>6312</v>
      </c>
      <c r="B2107">
        <v>76</v>
      </c>
      <c r="C2107" t="s">
        <v>2095</v>
      </c>
      <c r="D2107">
        <v>7605</v>
      </c>
      <c r="E2107" t="s">
        <v>2100</v>
      </c>
      <c r="F2107">
        <v>0</v>
      </c>
      <c r="G2107" t="s">
        <v>42</v>
      </c>
      <c r="H2107">
        <v>0</v>
      </c>
      <c r="I2107" t="s">
        <v>42</v>
      </c>
      <c r="J2107" s="13">
        <v>23770</v>
      </c>
      <c r="K2107" s="13">
        <v>25034</v>
      </c>
      <c r="L2107" s="14">
        <v>48804</v>
      </c>
      <c r="M2107" s="13">
        <v>19740</v>
      </c>
    </row>
    <row r="2108" spans="1:13" hidden="1">
      <c r="A2108">
        <v>6312</v>
      </c>
      <c r="B2108">
        <v>76</v>
      </c>
      <c r="C2108" t="s">
        <v>2095</v>
      </c>
      <c r="D2108">
        <v>7606</v>
      </c>
      <c r="E2108" t="s">
        <v>2101</v>
      </c>
      <c r="F2108">
        <v>0</v>
      </c>
      <c r="G2108" t="s">
        <v>42</v>
      </c>
      <c r="H2108">
        <v>0</v>
      </c>
      <c r="I2108" t="s">
        <v>42</v>
      </c>
      <c r="J2108" s="13">
        <v>23086</v>
      </c>
      <c r="K2108" s="13">
        <v>25184</v>
      </c>
      <c r="L2108" s="14">
        <v>48270</v>
      </c>
      <c r="M2108" s="13">
        <v>15724</v>
      </c>
    </row>
    <row r="2109" spans="1:13" hidden="1">
      <c r="A2109">
        <v>6312</v>
      </c>
      <c r="B2109">
        <v>76</v>
      </c>
      <c r="C2109" t="s">
        <v>2095</v>
      </c>
      <c r="D2109">
        <v>7607</v>
      </c>
      <c r="E2109" t="s">
        <v>2102</v>
      </c>
      <c r="F2109">
        <v>0</v>
      </c>
      <c r="G2109" t="s">
        <v>42</v>
      </c>
      <c r="H2109">
        <v>0</v>
      </c>
      <c r="I2109" t="s">
        <v>42</v>
      </c>
      <c r="J2109" s="13">
        <v>17776</v>
      </c>
      <c r="K2109" s="13">
        <v>18540</v>
      </c>
      <c r="L2109" s="14">
        <v>36316</v>
      </c>
      <c r="M2109" s="13">
        <v>11465</v>
      </c>
    </row>
    <row r="2110" spans="1:13" hidden="1">
      <c r="A2110">
        <v>6312</v>
      </c>
      <c r="B2110">
        <v>76</v>
      </c>
      <c r="C2110" t="s">
        <v>2095</v>
      </c>
      <c r="D2110">
        <v>7608</v>
      </c>
      <c r="E2110" t="s">
        <v>2103</v>
      </c>
      <c r="F2110">
        <v>0</v>
      </c>
      <c r="G2110" t="s">
        <v>42</v>
      </c>
      <c r="H2110">
        <v>0</v>
      </c>
      <c r="I2110" t="s">
        <v>42</v>
      </c>
      <c r="J2110" s="13">
        <v>17204</v>
      </c>
      <c r="K2110" s="13">
        <v>16041</v>
      </c>
      <c r="L2110" s="14">
        <v>33245</v>
      </c>
      <c r="M2110" s="13">
        <v>15166</v>
      </c>
    </row>
    <row r="2111" spans="1:13" hidden="1">
      <c r="A2111">
        <v>6312</v>
      </c>
      <c r="B2111">
        <v>76</v>
      </c>
      <c r="C2111" t="s">
        <v>2095</v>
      </c>
      <c r="D2111">
        <v>7688</v>
      </c>
      <c r="E2111" t="s">
        <v>2104</v>
      </c>
      <c r="F2111">
        <v>0</v>
      </c>
      <c r="G2111" t="s">
        <v>42</v>
      </c>
      <c r="H2111">
        <v>0</v>
      </c>
      <c r="I2111" t="s">
        <v>42</v>
      </c>
      <c r="J2111" s="13">
        <v>2979</v>
      </c>
      <c r="K2111" s="13">
        <v>3232</v>
      </c>
      <c r="L2111" s="14">
        <v>6211</v>
      </c>
      <c r="M2111" s="13">
        <v>2158</v>
      </c>
    </row>
    <row r="2112" spans="1:13" hidden="1">
      <c r="A2112">
        <v>6312</v>
      </c>
      <c r="B2112">
        <v>76</v>
      </c>
      <c r="C2112" t="s">
        <v>2095</v>
      </c>
      <c r="D2112">
        <v>7689</v>
      </c>
      <c r="E2112" t="s">
        <v>2036</v>
      </c>
      <c r="F2112">
        <v>0</v>
      </c>
      <c r="G2112" t="s">
        <v>42</v>
      </c>
      <c r="H2112">
        <v>0</v>
      </c>
      <c r="I2112" t="s">
        <v>42</v>
      </c>
      <c r="J2112" s="13">
        <v>5651</v>
      </c>
      <c r="K2112" s="13">
        <v>6080</v>
      </c>
      <c r="L2112" s="14">
        <v>11731</v>
      </c>
      <c r="M2112" s="13">
        <v>4212</v>
      </c>
    </row>
    <row r="2113" spans="1:13" hidden="1">
      <c r="A2113">
        <v>6312</v>
      </c>
      <c r="B2113">
        <v>76</v>
      </c>
      <c r="C2113" t="s">
        <v>2095</v>
      </c>
      <c r="D2113">
        <v>7690</v>
      </c>
      <c r="E2113" t="s">
        <v>2105</v>
      </c>
      <c r="F2113">
        <v>0</v>
      </c>
      <c r="G2113" t="s">
        <v>42</v>
      </c>
      <c r="H2113">
        <v>0</v>
      </c>
      <c r="I2113" t="s">
        <v>42</v>
      </c>
      <c r="J2113" s="13">
        <v>2504</v>
      </c>
      <c r="K2113" s="13">
        <v>2633</v>
      </c>
      <c r="L2113" s="14">
        <v>5137</v>
      </c>
      <c r="M2113" s="13">
        <v>1862</v>
      </c>
    </row>
    <row r="2114" spans="1:13" hidden="1">
      <c r="A2114">
        <v>6312</v>
      </c>
      <c r="B2114">
        <v>76</v>
      </c>
      <c r="C2114" t="s">
        <v>2095</v>
      </c>
      <c r="D2114">
        <v>7691</v>
      </c>
      <c r="E2114" t="s">
        <v>2106</v>
      </c>
      <c r="F2114">
        <v>0</v>
      </c>
      <c r="G2114" t="s">
        <v>42</v>
      </c>
      <c r="H2114">
        <v>0</v>
      </c>
      <c r="I2114" t="s">
        <v>42</v>
      </c>
      <c r="J2114" s="13">
        <v>1696</v>
      </c>
      <c r="K2114" s="13">
        <v>1981</v>
      </c>
      <c r="L2114" s="14">
        <v>3677</v>
      </c>
      <c r="M2114" s="13">
        <v>1655</v>
      </c>
    </row>
    <row r="2115" spans="1:13" hidden="1">
      <c r="A2115">
        <v>6312</v>
      </c>
      <c r="B2115">
        <v>76</v>
      </c>
      <c r="C2115" t="s">
        <v>2095</v>
      </c>
      <c r="D2115">
        <v>7692</v>
      </c>
      <c r="E2115" t="s">
        <v>2107</v>
      </c>
      <c r="F2115">
        <v>0</v>
      </c>
      <c r="G2115" t="s">
        <v>42</v>
      </c>
      <c r="H2115">
        <v>0</v>
      </c>
      <c r="I2115" t="s">
        <v>42</v>
      </c>
      <c r="J2115" s="13">
        <v>1284</v>
      </c>
      <c r="K2115" s="13">
        <v>1452</v>
      </c>
      <c r="L2115" s="14">
        <v>2736</v>
      </c>
      <c r="M2115" s="13">
        <v>1001</v>
      </c>
    </row>
    <row r="2116" spans="1:13" hidden="1">
      <c r="A2116">
        <v>6312</v>
      </c>
      <c r="B2116">
        <v>76</v>
      </c>
      <c r="C2116" t="s">
        <v>2095</v>
      </c>
      <c r="D2116">
        <v>7693</v>
      </c>
      <c r="E2116" t="s">
        <v>2108</v>
      </c>
      <c r="F2116">
        <v>0</v>
      </c>
      <c r="G2116" t="s">
        <v>42</v>
      </c>
      <c r="H2116">
        <v>0</v>
      </c>
      <c r="I2116" t="s">
        <v>42</v>
      </c>
      <c r="J2116" s="13">
        <v>13283</v>
      </c>
      <c r="K2116" s="13">
        <v>14713</v>
      </c>
      <c r="L2116" s="14">
        <v>27996</v>
      </c>
      <c r="M2116" s="13">
        <v>11452</v>
      </c>
    </row>
    <row r="2117" spans="1:13" hidden="1">
      <c r="A2117">
        <v>6312</v>
      </c>
      <c r="B2117">
        <v>76</v>
      </c>
      <c r="C2117" t="s">
        <v>2095</v>
      </c>
      <c r="D2117">
        <v>7694</v>
      </c>
      <c r="E2117" t="s">
        <v>2109</v>
      </c>
      <c r="F2117">
        <v>0</v>
      </c>
      <c r="G2117" t="s">
        <v>42</v>
      </c>
      <c r="H2117">
        <v>0</v>
      </c>
      <c r="I2117" t="s">
        <v>42</v>
      </c>
      <c r="J2117" s="13">
        <v>9108</v>
      </c>
      <c r="K2117" s="13">
        <v>9774</v>
      </c>
      <c r="L2117" s="14">
        <v>18882</v>
      </c>
      <c r="M2117" s="13">
        <v>7030</v>
      </c>
    </row>
    <row r="2118" spans="1:13" hidden="1">
      <c r="A2118">
        <v>6312</v>
      </c>
      <c r="B2118">
        <v>76</v>
      </c>
      <c r="C2118" t="s">
        <v>2095</v>
      </c>
      <c r="D2118">
        <v>7695</v>
      </c>
      <c r="E2118" t="s">
        <v>2110</v>
      </c>
      <c r="F2118">
        <v>0</v>
      </c>
      <c r="G2118" t="s">
        <v>42</v>
      </c>
      <c r="H2118">
        <v>0</v>
      </c>
      <c r="I2118" t="s">
        <v>42</v>
      </c>
      <c r="J2118" s="13">
        <v>7290</v>
      </c>
      <c r="K2118" s="13">
        <v>8049</v>
      </c>
      <c r="L2118" s="14">
        <v>15339</v>
      </c>
      <c r="M2118" s="13">
        <v>8081</v>
      </c>
    </row>
    <row r="2119" spans="1:13" hidden="1">
      <c r="A2119">
        <v>6312</v>
      </c>
      <c r="B2119">
        <v>76</v>
      </c>
      <c r="C2119" t="s">
        <v>2095</v>
      </c>
      <c r="D2119">
        <v>7696</v>
      </c>
      <c r="E2119" t="s">
        <v>2111</v>
      </c>
      <c r="F2119">
        <v>0</v>
      </c>
      <c r="G2119" t="s">
        <v>42</v>
      </c>
      <c r="H2119">
        <v>0</v>
      </c>
      <c r="I2119" t="s">
        <v>42</v>
      </c>
      <c r="J2119" s="13">
        <v>2366</v>
      </c>
      <c r="K2119" s="13">
        <v>2567</v>
      </c>
      <c r="L2119" s="14">
        <v>4933</v>
      </c>
      <c r="M2119" s="13">
        <v>2513</v>
      </c>
    </row>
    <row r="2120" spans="1:13" hidden="1">
      <c r="A2120">
        <v>6312</v>
      </c>
      <c r="B2120">
        <v>76</v>
      </c>
      <c r="C2120" t="s">
        <v>2095</v>
      </c>
      <c r="D2120">
        <v>7697</v>
      </c>
      <c r="E2120" t="s">
        <v>2112</v>
      </c>
      <c r="F2120">
        <v>0</v>
      </c>
      <c r="G2120" t="s">
        <v>42</v>
      </c>
      <c r="H2120">
        <v>0</v>
      </c>
      <c r="I2120" t="s">
        <v>42</v>
      </c>
      <c r="J2120" s="13">
        <v>2838</v>
      </c>
      <c r="K2120" s="13">
        <v>3120</v>
      </c>
      <c r="L2120" s="14">
        <v>5958</v>
      </c>
      <c r="M2120" s="13">
        <v>1993</v>
      </c>
    </row>
    <row r="2121" spans="1:13" hidden="1">
      <c r="A2121">
        <v>6312</v>
      </c>
      <c r="B2121">
        <v>76</v>
      </c>
      <c r="C2121" t="s">
        <v>2095</v>
      </c>
      <c r="D2121">
        <v>7698</v>
      </c>
      <c r="E2121" t="s">
        <v>2113</v>
      </c>
      <c r="F2121">
        <v>0</v>
      </c>
      <c r="G2121" t="s">
        <v>42</v>
      </c>
      <c r="H2121">
        <v>0</v>
      </c>
      <c r="I2121" t="s">
        <v>42</v>
      </c>
      <c r="J2121" s="13">
        <v>19263</v>
      </c>
      <c r="K2121" s="13">
        <v>20740</v>
      </c>
      <c r="L2121" s="14">
        <v>40003</v>
      </c>
      <c r="M2121" s="13">
        <v>45786</v>
      </c>
    </row>
    <row r="2122" spans="1:13" hidden="1">
      <c r="A2122">
        <v>6312</v>
      </c>
      <c r="B2122">
        <v>76</v>
      </c>
      <c r="C2122" t="s">
        <v>2095</v>
      </c>
      <c r="D2122">
        <v>7699</v>
      </c>
      <c r="E2122" t="s">
        <v>2114</v>
      </c>
      <c r="F2122">
        <v>0</v>
      </c>
      <c r="G2122" t="s">
        <v>42</v>
      </c>
      <c r="H2122">
        <v>0</v>
      </c>
      <c r="I2122" t="s">
        <v>42</v>
      </c>
      <c r="J2122" s="13">
        <v>9969</v>
      </c>
      <c r="K2122" s="13">
        <v>11007</v>
      </c>
      <c r="L2122" s="14">
        <v>20976</v>
      </c>
      <c r="M2122" s="13">
        <v>10308</v>
      </c>
    </row>
    <row r="2123" spans="1:13" hidden="1">
      <c r="A2123">
        <v>6312</v>
      </c>
      <c r="B2123">
        <v>77</v>
      </c>
      <c r="C2123" t="s">
        <v>2115</v>
      </c>
      <c r="D2123">
        <v>0</v>
      </c>
      <c r="E2123" t="s">
        <v>42</v>
      </c>
      <c r="F2123">
        <v>0</v>
      </c>
      <c r="G2123" t="s">
        <v>42</v>
      </c>
      <c r="H2123">
        <v>0</v>
      </c>
      <c r="I2123" t="s">
        <v>42</v>
      </c>
      <c r="J2123" s="13">
        <v>272849</v>
      </c>
      <c r="K2123" s="13">
        <v>277829</v>
      </c>
      <c r="L2123" s="14">
        <v>550678</v>
      </c>
      <c r="M2123" s="13">
        <v>271890</v>
      </c>
    </row>
    <row r="2124" spans="1:13" hidden="1">
      <c r="A2124">
        <v>6312</v>
      </c>
      <c r="B2124">
        <v>77</v>
      </c>
      <c r="C2124" t="s">
        <v>2115</v>
      </c>
      <c r="D2124">
        <v>7701</v>
      </c>
      <c r="E2124" t="s">
        <v>2116</v>
      </c>
      <c r="F2124">
        <v>0</v>
      </c>
      <c r="G2124" t="s">
        <v>42</v>
      </c>
      <c r="H2124">
        <v>0</v>
      </c>
      <c r="I2124" t="s">
        <v>42</v>
      </c>
      <c r="J2124" s="13">
        <v>32579</v>
      </c>
      <c r="K2124" s="13">
        <v>32461</v>
      </c>
      <c r="L2124" s="14">
        <v>65040</v>
      </c>
      <c r="M2124" s="13">
        <v>26113</v>
      </c>
    </row>
    <row r="2125" spans="1:13" hidden="1">
      <c r="A2125">
        <v>6312</v>
      </c>
      <c r="B2125">
        <v>77</v>
      </c>
      <c r="C2125" t="s">
        <v>2115</v>
      </c>
      <c r="D2125">
        <v>7702</v>
      </c>
      <c r="E2125" t="s">
        <v>2117</v>
      </c>
      <c r="F2125">
        <v>0</v>
      </c>
      <c r="G2125" t="s">
        <v>42</v>
      </c>
      <c r="H2125">
        <v>0</v>
      </c>
      <c r="I2125" t="s">
        <v>42</v>
      </c>
      <c r="J2125" s="13">
        <v>17177</v>
      </c>
      <c r="K2125" s="13">
        <v>17683</v>
      </c>
      <c r="L2125" s="14">
        <v>34860</v>
      </c>
      <c r="M2125" s="13">
        <v>11142</v>
      </c>
    </row>
    <row r="2126" spans="1:13" hidden="1">
      <c r="A2126">
        <v>6312</v>
      </c>
      <c r="B2126">
        <v>77</v>
      </c>
      <c r="C2126" t="s">
        <v>2115</v>
      </c>
      <c r="D2126">
        <v>7703</v>
      </c>
      <c r="E2126" t="s">
        <v>2118</v>
      </c>
      <c r="F2126">
        <v>0</v>
      </c>
      <c r="G2126" t="s">
        <v>42</v>
      </c>
      <c r="H2126">
        <v>0</v>
      </c>
      <c r="I2126" t="s">
        <v>42</v>
      </c>
      <c r="J2126" s="13">
        <v>21296</v>
      </c>
      <c r="K2126" s="13">
        <v>21835</v>
      </c>
      <c r="L2126" s="14">
        <v>43131</v>
      </c>
      <c r="M2126" s="13">
        <v>14838</v>
      </c>
    </row>
    <row r="2127" spans="1:13" hidden="1">
      <c r="A2127">
        <v>6312</v>
      </c>
      <c r="B2127">
        <v>77</v>
      </c>
      <c r="C2127" t="s">
        <v>2115</v>
      </c>
      <c r="D2127">
        <v>7704</v>
      </c>
      <c r="E2127" t="s">
        <v>2119</v>
      </c>
      <c r="F2127">
        <v>0</v>
      </c>
      <c r="G2127" t="s">
        <v>42</v>
      </c>
      <c r="H2127">
        <v>0</v>
      </c>
      <c r="I2127" t="s">
        <v>42</v>
      </c>
      <c r="J2127" s="13">
        <v>30502</v>
      </c>
      <c r="K2127" s="13">
        <v>30985</v>
      </c>
      <c r="L2127" s="14">
        <v>61487</v>
      </c>
      <c r="M2127" s="13">
        <v>26329</v>
      </c>
    </row>
    <row r="2128" spans="1:13" hidden="1">
      <c r="A2128">
        <v>6312</v>
      </c>
      <c r="B2128">
        <v>77</v>
      </c>
      <c r="C2128" t="s">
        <v>2115</v>
      </c>
      <c r="D2128">
        <v>7705</v>
      </c>
      <c r="E2128" t="s">
        <v>2120</v>
      </c>
      <c r="F2128">
        <v>0</v>
      </c>
      <c r="G2128" t="s">
        <v>42</v>
      </c>
      <c r="H2128">
        <v>0</v>
      </c>
      <c r="I2128" t="s">
        <v>42</v>
      </c>
      <c r="J2128" s="13">
        <v>18335</v>
      </c>
      <c r="K2128" s="13">
        <v>18356</v>
      </c>
      <c r="L2128" s="14">
        <v>36691</v>
      </c>
      <c r="M2128" s="13">
        <v>16029</v>
      </c>
    </row>
    <row r="2129" spans="1:13" hidden="1">
      <c r="A2129">
        <v>6312</v>
      </c>
      <c r="B2129">
        <v>77</v>
      </c>
      <c r="C2129" t="s">
        <v>2115</v>
      </c>
      <c r="D2129">
        <v>7706</v>
      </c>
      <c r="E2129" t="s">
        <v>2121</v>
      </c>
      <c r="F2129">
        <v>0</v>
      </c>
      <c r="G2129" t="s">
        <v>42</v>
      </c>
      <c r="H2129">
        <v>0</v>
      </c>
      <c r="I2129" t="s">
        <v>42</v>
      </c>
      <c r="J2129" s="13">
        <v>28750</v>
      </c>
      <c r="K2129" s="13">
        <v>24790</v>
      </c>
      <c r="L2129" s="14">
        <v>53540</v>
      </c>
      <c r="M2129" s="13">
        <v>27075</v>
      </c>
    </row>
    <row r="2130" spans="1:13" hidden="1">
      <c r="A2130">
        <v>6312</v>
      </c>
      <c r="B2130">
        <v>77</v>
      </c>
      <c r="C2130" t="s">
        <v>2115</v>
      </c>
      <c r="D2130">
        <v>7707</v>
      </c>
      <c r="E2130" t="s">
        <v>2122</v>
      </c>
      <c r="F2130">
        <v>0</v>
      </c>
      <c r="G2130" t="s">
        <v>42</v>
      </c>
      <c r="H2130">
        <v>0</v>
      </c>
      <c r="I2130" t="s">
        <v>42</v>
      </c>
      <c r="J2130" s="13">
        <v>25423</v>
      </c>
      <c r="K2130" s="13">
        <v>27221</v>
      </c>
      <c r="L2130" s="14">
        <v>52644</v>
      </c>
      <c r="M2130" s="13">
        <v>27972</v>
      </c>
    </row>
    <row r="2131" spans="1:13" hidden="1">
      <c r="A2131">
        <v>6312</v>
      </c>
      <c r="B2131">
        <v>77</v>
      </c>
      <c r="C2131" t="s">
        <v>2115</v>
      </c>
      <c r="D2131">
        <v>7708</v>
      </c>
      <c r="E2131" t="s">
        <v>2123</v>
      </c>
      <c r="F2131">
        <v>0</v>
      </c>
      <c r="G2131" t="s">
        <v>42</v>
      </c>
      <c r="H2131">
        <v>0</v>
      </c>
      <c r="I2131" t="s">
        <v>42</v>
      </c>
      <c r="J2131" s="13">
        <v>15642</v>
      </c>
      <c r="K2131" s="13">
        <v>15840</v>
      </c>
      <c r="L2131" s="14">
        <v>31482</v>
      </c>
      <c r="M2131" s="13">
        <v>12266</v>
      </c>
    </row>
    <row r="2132" spans="1:13" hidden="1">
      <c r="A2132">
        <v>6312</v>
      </c>
      <c r="B2132">
        <v>77</v>
      </c>
      <c r="C2132" t="s">
        <v>2115</v>
      </c>
      <c r="D2132">
        <v>7785</v>
      </c>
      <c r="E2132" t="s">
        <v>2124</v>
      </c>
      <c r="F2132">
        <v>0</v>
      </c>
      <c r="G2132" t="s">
        <v>42</v>
      </c>
      <c r="H2132">
        <v>0</v>
      </c>
      <c r="I2132" t="s">
        <v>42</v>
      </c>
      <c r="J2132" s="13">
        <v>5274</v>
      </c>
      <c r="K2132" s="13">
        <v>5390</v>
      </c>
      <c r="L2132" s="14">
        <v>10664</v>
      </c>
      <c r="M2132" s="13">
        <v>4140</v>
      </c>
    </row>
    <row r="2133" spans="1:13" hidden="1">
      <c r="A2133">
        <v>6312</v>
      </c>
      <c r="B2133">
        <v>77</v>
      </c>
      <c r="C2133" t="s">
        <v>2115</v>
      </c>
      <c r="D2133">
        <v>7786</v>
      </c>
      <c r="E2133" t="s">
        <v>2125</v>
      </c>
      <c r="F2133">
        <v>0</v>
      </c>
      <c r="G2133" t="s">
        <v>42</v>
      </c>
      <c r="H2133">
        <v>0</v>
      </c>
      <c r="I2133" t="s">
        <v>42</v>
      </c>
      <c r="J2133" s="13">
        <v>2264</v>
      </c>
      <c r="K2133" s="13">
        <v>2450</v>
      </c>
      <c r="L2133" s="14">
        <v>4714</v>
      </c>
      <c r="M2133" s="13">
        <v>2828</v>
      </c>
    </row>
    <row r="2134" spans="1:13" hidden="1">
      <c r="A2134">
        <v>6312</v>
      </c>
      <c r="B2134">
        <v>77</v>
      </c>
      <c r="C2134" t="s">
        <v>2115</v>
      </c>
      <c r="D2134">
        <v>7787</v>
      </c>
      <c r="E2134" t="s">
        <v>2126</v>
      </c>
      <c r="F2134">
        <v>0</v>
      </c>
      <c r="G2134" t="s">
        <v>42</v>
      </c>
      <c r="H2134">
        <v>0</v>
      </c>
      <c r="I2134" t="s">
        <v>42</v>
      </c>
      <c r="J2134" s="13">
        <v>3931</v>
      </c>
      <c r="K2134" s="13">
        <v>3904</v>
      </c>
      <c r="L2134" s="14">
        <v>7835</v>
      </c>
      <c r="M2134" s="13">
        <v>3463</v>
      </c>
    </row>
    <row r="2135" spans="1:13" hidden="1">
      <c r="A2135">
        <v>6312</v>
      </c>
      <c r="B2135">
        <v>77</v>
      </c>
      <c r="C2135" t="s">
        <v>2115</v>
      </c>
      <c r="D2135">
        <v>7788</v>
      </c>
      <c r="E2135" t="s">
        <v>2127</v>
      </c>
      <c r="F2135">
        <v>0</v>
      </c>
      <c r="G2135" t="s">
        <v>42</v>
      </c>
      <c r="H2135">
        <v>0</v>
      </c>
      <c r="I2135" t="s">
        <v>42</v>
      </c>
      <c r="J2135" s="13">
        <v>7942</v>
      </c>
      <c r="K2135" s="13">
        <v>8674</v>
      </c>
      <c r="L2135" s="14">
        <v>16616</v>
      </c>
      <c r="M2135" s="13">
        <v>9308</v>
      </c>
    </row>
    <row r="2136" spans="1:13" hidden="1">
      <c r="A2136">
        <v>6312</v>
      </c>
      <c r="B2136">
        <v>77</v>
      </c>
      <c r="C2136" t="s">
        <v>2115</v>
      </c>
      <c r="D2136">
        <v>7789</v>
      </c>
      <c r="E2136" t="s">
        <v>2128</v>
      </c>
      <c r="F2136">
        <v>0</v>
      </c>
      <c r="G2136" t="s">
        <v>42</v>
      </c>
      <c r="H2136">
        <v>0</v>
      </c>
      <c r="I2136" t="s">
        <v>42</v>
      </c>
      <c r="J2136" s="13">
        <v>1461</v>
      </c>
      <c r="K2136" s="13">
        <v>1492</v>
      </c>
      <c r="L2136" s="14">
        <v>2953</v>
      </c>
      <c r="M2136" s="13">
        <v>1503</v>
      </c>
    </row>
    <row r="2137" spans="1:13" hidden="1">
      <c r="A2137">
        <v>6312</v>
      </c>
      <c r="B2137">
        <v>77</v>
      </c>
      <c r="C2137" t="s">
        <v>2115</v>
      </c>
      <c r="D2137">
        <v>7790</v>
      </c>
      <c r="E2137" t="s">
        <v>2129</v>
      </c>
      <c r="F2137">
        <v>0</v>
      </c>
      <c r="G2137" t="s">
        <v>42</v>
      </c>
      <c r="H2137">
        <v>0</v>
      </c>
      <c r="I2137" t="s">
        <v>42</v>
      </c>
      <c r="J2137" s="13">
        <v>3880</v>
      </c>
      <c r="K2137" s="13">
        <v>3984</v>
      </c>
      <c r="L2137" s="14">
        <v>7864</v>
      </c>
      <c r="M2137" s="13">
        <v>3359</v>
      </c>
    </row>
    <row r="2138" spans="1:13" hidden="1">
      <c r="A2138">
        <v>6312</v>
      </c>
      <c r="B2138">
        <v>77</v>
      </c>
      <c r="C2138" t="s">
        <v>2115</v>
      </c>
      <c r="D2138">
        <v>7791</v>
      </c>
      <c r="E2138" t="s">
        <v>2130</v>
      </c>
      <c r="F2138">
        <v>0</v>
      </c>
      <c r="G2138" t="s">
        <v>42</v>
      </c>
      <c r="H2138">
        <v>0</v>
      </c>
      <c r="I2138" t="s">
        <v>42</v>
      </c>
      <c r="J2138" s="13">
        <v>1981</v>
      </c>
      <c r="K2138" s="13">
        <v>2189</v>
      </c>
      <c r="L2138" s="14">
        <v>4170</v>
      </c>
      <c r="M2138" s="13">
        <v>2294</v>
      </c>
    </row>
    <row r="2139" spans="1:13" hidden="1">
      <c r="A2139">
        <v>6312</v>
      </c>
      <c r="B2139">
        <v>77</v>
      </c>
      <c r="C2139" t="s">
        <v>2115</v>
      </c>
      <c r="D2139">
        <v>7792</v>
      </c>
      <c r="E2139" t="s">
        <v>2131</v>
      </c>
      <c r="F2139">
        <v>0</v>
      </c>
      <c r="G2139" t="s">
        <v>42</v>
      </c>
      <c r="H2139">
        <v>0</v>
      </c>
      <c r="I2139" t="s">
        <v>42</v>
      </c>
      <c r="J2139" s="13">
        <v>1295</v>
      </c>
      <c r="K2139" s="13">
        <v>1329</v>
      </c>
      <c r="L2139" s="14">
        <v>2624</v>
      </c>
      <c r="M2139" s="13">
        <v>1618</v>
      </c>
    </row>
    <row r="2140" spans="1:13" hidden="1">
      <c r="A2140">
        <v>6312</v>
      </c>
      <c r="B2140">
        <v>77</v>
      </c>
      <c r="C2140" t="s">
        <v>2115</v>
      </c>
      <c r="D2140">
        <v>7793</v>
      </c>
      <c r="E2140" t="s">
        <v>2132</v>
      </c>
      <c r="F2140">
        <v>0</v>
      </c>
      <c r="G2140" t="s">
        <v>42</v>
      </c>
      <c r="H2140">
        <v>0</v>
      </c>
      <c r="I2140" t="s">
        <v>42</v>
      </c>
      <c r="J2140" s="13">
        <v>3128</v>
      </c>
      <c r="K2140" s="13">
        <v>3463</v>
      </c>
      <c r="L2140" s="14">
        <v>6591</v>
      </c>
      <c r="M2140" s="13">
        <v>3462</v>
      </c>
    </row>
    <row r="2141" spans="1:13" hidden="1">
      <c r="A2141">
        <v>6312</v>
      </c>
      <c r="B2141">
        <v>77</v>
      </c>
      <c r="C2141" t="s">
        <v>2115</v>
      </c>
      <c r="D2141">
        <v>7794</v>
      </c>
      <c r="E2141" t="s">
        <v>2133</v>
      </c>
      <c r="F2141">
        <v>0</v>
      </c>
      <c r="G2141" t="s">
        <v>42</v>
      </c>
      <c r="H2141">
        <v>0</v>
      </c>
      <c r="I2141" t="s">
        <v>42</v>
      </c>
      <c r="J2141" s="13">
        <v>3730</v>
      </c>
      <c r="K2141" s="13">
        <v>4003</v>
      </c>
      <c r="L2141" s="14">
        <v>7733</v>
      </c>
      <c r="M2141" s="13">
        <v>2856</v>
      </c>
    </row>
    <row r="2142" spans="1:13" hidden="1">
      <c r="A2142">
        <v>6312</v>
      </c>
      <c r="B2142">
        <v>77</v>
      </c>
      <c r="C2142" t="s">
        <v>2115</v>
      </c>
      <c r="D2142">
        <v>7795</v>
      </c>
      <c r="E2142" t="s">
        <v>2134</v>
      </c>
      <c r="F2142">
        <v>0</v>
      </c>
      <c r="G2142" t="s">
        <v>42</v>
      </c>
      <c r="H2142">
        <v>0</v>
      </c>
      <c r="I2142" t="s">
        <v>42</v>
      </c>
      <c r="J2142" s="13">
        <v>4205</v>
      </c>
      <c r="K2142" s="13">
        <v>4588</v>
      </c>
      <c r="L2142" s="14">
        <v>8793</v>
      </c>
      <c r="M2142" s="13">
        <v>4194</v>
      </c>
    </row>
    <row r="2143" spans="1:13" hidden="1">
      <c r="A2143">
        <v>6312</v>
      </c>
      <c r="B2143">
        <v>77</v>
      </c>
      <c r="C2143" t="s">
        <v>2115</v>
      </c>
      <c r="D2143">
        <v>7796</v>
      </c>
      <c r="E2143" t="s">
        <v>2135</v>
      </c>
      <c r="F2143">
        <v>0</v>
      </c>
      <c r="G2143" t="s">
        <v>42</v>
      </c>
      <c r="H2143">
        <v>0</v>
      </c>
      <c r="I2143" t="s">
        <v>42</v>
      </c>
      <c r="J2143" s="13">
        <v>2148</v>
      </c>
      <c r="K2143" s="13">
        <v>2292</v>
      </c>
      <c r="L2143" s="14">
        <v>4440</v>
      </c>
      <c r="M2143" s="13">
        <v>1839</v>
      </c>
    </row>
    <row r="2144" spans="1:13" hidden="1">
      <c r="A2144">
        <v>6312</v>
      </c>
      <c r="B2144">
        <v>77</v>
      </c>
      <c r="C2144" t="s">
        <v>2115</v>
      </c>
      <c r="D2144">
        <v>7797</v>
      </c>
      <c r="E2144" t="s">
        <v>2136</v>
      </c>
      <c r="F2144">
        <v>0</v>
      </c>
      <c r="G2144" t="s">
        <v>42</v>
      </c>
      <c r="H2144">
        <v>0</v>
      </c>
      <c r="I2144" t="s">
        <v>42</v>
      </c>
      <c r="J2144" s="13">
        <v>1730</v>
      </c>
      <c r="K2144" s="13">
        <v>1869</v>
      </c>
      <c r="L2144" s="14">
        <v>3599</v>
      </c>
      <c r="M2144" s="13">
        <v>1389</v>
      </c>
    </row>
    <row r="2145" spans="1:13" hidden="1">
      <c r="A2145">
        <v>6312</v>
      </c>
      <c r="B2145">
        <v>77</v>
      </c>
      <c r="C2145" t="s">
        <v>2115</v>
      </c>
      <c r="D2145">
        <v>7798</v>
      </c>
      <c r="E2145" t="s">
        <v>2137</v>
      </c>
      <c r="F2145">
        <v>0</v>
      </c>
      <c r="G2145" t="s">
        <v>42</v>
      </c>
      <c r="H2145">
        <v>0</v>
      </c>
      <c r="I2145" t="s">
        <v>42</v>
      </c>
      <c r="J2145" s="13">
        <v>31763</v>
      </c>
      <c r="K2145" s="13">
        <v>33270</v>
      </c>
      <c r="L2145" s="14">
        <v>65033</v>
      </c>
      <c r="M2145" s="13">
        <v>57007</v>
      </c>
    </row>
    <row r="2146" spans="1:13" hidden="1">
      <c r="A2146">
        <v>6312</v>
      </c>
      <c r="B2146">
        <v>77</v>
      </c>
      <c r="C2146" t="s">
        <v>2115</v>
      </c>
      <c r="D2146">
        <v>7799</v>
      </c>
      <c r="E2146" t="s">
        <v>2138</v>
      </c>
      <c r="F2146">
        <v>0</v>
      </c>
      <c r="G2146" t="s">
        <v>42</v>
      </c>
      <c r="H2146">
        <v>0</v>
      </c>
      <c r="I2146" t="s">
        <v>42</v>
      </c>
      <c r="J2146" s="13">
        <v>8413</v>
      </c>
      <c r="K2146" s="13">
        <v>9761</v>
      </c>
      <c r="L2146" s="14">
        <v>18174</v>
      </c>
      <c r="M2146" s="13">
        <v>10866</v>
      </c>
    </row>
    <row r="2147" spans="1:13" hidden="1">
      <c r="A2147">
        <v>6312</v>
      </c>
      <c r="B2147">
        <v>80</v>
      </c>
      <c r="C2147" t="s">
        <v>2139</v>
      </c>
      <c r="D2147">
        <v>0</v>
      </c>
      <c r="E2147" t="s">
        <v>42</v>
      </c>
      <c r="F2147">
        <v>0</v>
      </c>
      <c r="G2147" t="s">
        <v>42</v>
      </c>
      <c r="H2147">
        <v>0</v>
      </c>
      <c r="I2147" t="s">
        <v>42</v>
      </c>
      <c r="J2147" s="13">
        <v>765370</v>
      </c>
      <c r="K2147" s="13">
        <v>785351</v>
      </c>
      <c r="L2147" s="14">
        <v>1550721</v>
      </c>
      <c r="M2147" s="13">
        <v>581948</v>
      </c>
    </row>
    <row r="2148" spans="1:13" hidden="1">
      <c r="A2148">
        <v>6312</v>
      </c>
      <c r="B2148">
        <v>80</v>
      </c>
      <c r="C2148" t="s">
        <v>2139</v>
      </c>
      <c r="D2148">
        <v>8001</v>
      </c>
      <c r="E2148" t="s">
        <v>2140</v>
      </c>
      <c r="F2148">
        <v>0</v>
      </c>
      <c r="G2148" t="s">
        <v>42</v>
      </c>
      <c r="H2148">
        <v>0</v>
      </c>
      <c r="I2148" t="s">
        <v>42</v>
      </c>
      <c r="J2148" s="13">
        <v>78087</v>
      </c>
      <c r="K2148" s="13">
        <v>79953</v>
      </c>
      <c r="L2148" s="14">
        <v>158040</v>
      </c>
      <c r="M2148" s="13">
        <v>61795</v>
      </c>
    </row>
    <row r="2149" spans="1:13" hidden="1">
      <c r="A2149">
        <v>6312</v>
      </c>
      <c r="B2149">
        <v>80</v>
      </c>
      <c r="C2149" t="s">
        <v>2139</v>
      </c>
      <c r="D2149">
        <v>8002</v>
      </c>
      <c r="E2149" t="s">
        <v>2141</v>
      </c>
      <c r="F2149">
        <v>0</v>
      </c>
      <c r="G2149" t="s">
        <v>42</v>
      </c>
      <c r="H2149">
        <v>0</v>
      </c>
      <c r="I2149" t="s">
        <v>42</v>
      </c>
      <c r="J2149" s="13">
        <v>13449</v>
      </c>
      <c r="K2149" s="13">
        <v>13856</v>
      </c>
      <c r="L2149" s="14">
        <v>27305</v>
      </c>
      <c r="M2149" s="13">
        <v>8957</v>
      </c>
    </row>
    <row r="2150" spans="1:13" hidden="1">
      <c r="A2150">
        <v>6312</v>
      </c>
      <c r="B2150">
        <v>80</v>
      </c>
      <c r="C2150" t="s">
        <v>2139</v>
      </c>
      <c r="D2150">
        <v>8003</v>
      </c>
      <c r="E2150" t="s">
        <v>2142</v>
      </c>
      <c r="F2150">
        <v>0</v>
      </c>
      <c r="G2150" t="s">
        <v>42</v>
      </c>
      <c r="H2150">
        <v>0</v>
      </c>
      <c r="I2150" t="s">
        <v>42</v>
      </c>
      <c r="J2150" s="13">
        <v>19160</v>
      </c>
      <c r="K2150" s="13">
        <v>20146</v>
      </c>
      <c r="L2150" s="14">
        <v>39306</v>
      </c>
      <c r="M2150" s="13">
        <v>14466</v>
      </c>
    </row>
    <row r="2151" spans="1:13" hidden="1">
      <c r="A2151">
        <v>6312</v>
      </c>
      <c r="B2151">
        <v>80</v>
      </c>
      <c r="C2151" t="s">
        <v>2139</v>
      </c>
      <c r="D2151">
        <v>8004</v>
      </c>
      <c r="E2151" t="s">
        <v>2143</v>
      </c>
      <c r="F2151">
        <v>0</v>
      </c>
      <c r="G2151" t="s">
        <v>42</v>
      </c>
      <c r="H2151">
        <v>0</v>
      </c>
      <c r="I2151" t="s">
        <v>42</v>
      </c>
      <c r="J2151" s="13">
        <v>26066</v>
      </c>
      <c r="K2151" s="13">
        <v>27465</v>
      </c>
      <c r="L2151" s="14">
        <v>53531</v>
      </c>
      <c r="M2151" s="13">
        <v>19321</v>
      </c>
    </row>
    <row r="2152" spans="1:13" hidden="1">
      <c r="A2152">
        <v>6312</v>
      </c>
      <c r="B2152">
        <v>80</v>
      </c>
      <c r="C2152" t="s">
        <v>2139</v>
      </c>
      <c r="D2152">
        <v>8005</v>
      </c>
      <c r="E2152" t="s">
        <v>2144</v>
      </c>
      <c r="F2152">
        <v>0</v>
      </c>
      <c r="G2152" t="s">
        <v>42</v>
      </c>
      <c r="H2152">
        <v>0</v>
      </c>
      <c r="I2152" t="s">
        <v>42</v>
      </c>
      <c r="J2152" s="13">
        <v>8903</v>
      </c>
      <c r="K2152" s="13">
        <v>9186</v>
      </c>
      <c r="L2152" s="14">
        <v>18089</v>
      </c>
      <c r="M2152" s="13">
        <v>7274</v>
      </c>
    </row>
    <row r="2153" spans="1:13" hidden="1">
      <c r="A2153">
        <v>6312</v>
      </c>
      <c r="B2153">
        <v>80</v>
      </c>
      <c r="C2153" t="s">
        <v>2139</v>
      </c>
      <c r="D2153">
        <v>8006</v>
      </c>
      <c r="E2153" t="s">
        <v>2145</v>
      </c>
      <c r="F2153">
        <v>0</v>
      </c>
      <c r="G2153" t="s">
        <v>42</v>
      </c>
      <c r="H2153">
        <v>0</v>
      </c>
      <c r="I2153" t="s">
        <v>42</v>
      </c>
      <c r="J2153" s="13">
        <v>20282</v>
      </c>
      <c r="K2153" s="13">
        <v>20235</v>
      </c>
      <c r="L2153" s="14">
        <v>40517</v>
      </c>
      <c r="M2153" s="13">
        <v>14387</v>
      </c>
    </row>
    <row r="2154" spans="1:13" hidden="1">
      <c r="A2154">
        <v>6312</v>
      </c>
      <c r="B2154">
        <v>80</v>
      </c>
      <c r="C2154" t="s">
        <v>2139</v>
      </c>
      <c r="D2154">
        <v>8007</v>
      </c>
      <c r="E2154" t="s">
        <v>2146</v>
      </c>
      <c r="F2154">
        <v>0</v>
      </c>
      <c r="G2154" t="s">
        <v>42</v>
      </c>
      <c r="H2154">
        <v>0</v>
      </c>
      <c r="I2154" t="s">
        <v>42</v>
      </c>
      <c r="J2154" s="13">
        <v>40892</v>
      </c>
      <c r="K2154" s="13">
        <v>41547</v>
      </c>
      <c r="L2154" s="14">
        <v>82439</v>
      </c>
      <c r="M2154" s="13">
        <v>29715</v>
      </c>
    </row>
    <row r="2155" spans="1:13" hidden="1">
      <c r="A2155">
        <v>6312</v>
      </c>
      <c r="B2155">
        <v>80</v>
      </c>
      <c r="C2155" t="s">
        <v>2139</v>
      </c>
      <c r="D2155">
        <v>8008</v>
      </c>
      <c r="E2155" t="s">
        <v>2147</v>
      </c>
      <c r="F2155">
        <v>0</v>
      </c>
      <c r="G2155" t="s">
        <v>42</v>
      </c>
      <c r="H2155">
        <v>0</v>
      </c>
      <c r="I2155" t="s">
        <v>42</v>
      </c>
      <c r="J2155" s="13">
        <v>55813</v>
      </c>
      <c r="K2155" s="13">
        <v>59385</v>
      </c>
      <c r="L2155" s="14">
        <v>115198</v>
      </c>
      <c r="M2155" s="13">
        <v>35793</v>
      </c>
    </row>
    <row r="2156" spans="1:13" hidden="1">
      <c r="A2156">
        <v>6312</v>
      </c>
      <c r="B2156">
        <v>80</v>
      </c>
      <c r="C2156" t="s">
        <v>2139</v>
      </c>
      <c r="D2156">
        <v>8009</v>
      </c>
      <c r="E2156" t="s">
        <v>2148</v>
      </c>
      <c r="F2156">
        <v>0</v>
      </c>
      <c r="G2156" t="s">
        <v>42</v>
      </c>
      <c r="H2156">
        <v>0</v>
      </c>
      <c r="I2156" t="s">
        <v>42</v>
      </c>
      <c r="J2156" s="13">
        <v>59712</v>
      </c>
      <c r="K2156" s="13">
        <v>57518</v>
      </c>
      <c r="L2156" s="14">
        <v>117230</v>
      </c>
      <c r="M2156" s="13">
        <v>47358</v>
      </c>
    </row>
    <row r="2157" spans="1:13" hidden="1">
      <c r="A2157">
        <v>6312</v>
      </c>
      <c r="B2157">
        <v>80</v>
      </c>
      <c r="C2157" t="s">
        <v>2139</v>
      </c>
      <c r="D2157">
        <v>8010</v>
      </c>
      <c r="E2157" t="s">
        <v>2149</v>
      </c>
      <c r="F2157">
        <v>0</v>
      </c>
      <c r="G2157" t="s">
        <v>42</v>
      </c>
      <c r="H2157">
        <v>0</v>
      </c>
      <c r="I2157" t="s">
        <v>42</v>
      </c>
      <c r="J2157" s="13">
        <v>11947</v>
      </c>
      <c r="K2157" s="13">
        <v>12263</v>
      </c>
      <c r="L2157" s="14">
        <v>24210</v>
      </c>
      <c r="M2157" s="13">
        <v>8497</v>
      </c>
    </row>
    <row r="2158" spans="1:13" hidden="1">
      <c r="A2158">
        <v>6312</v>
      </c>
      <c r="B2158">
        <v>80</v>
      </c>
      <c r="C2158" t="s">
        <v>2139</v>
      </c>
      <c r="D2158">
        <v>8011</v>
      </c>
      <c r="E2158" t="s">
        <v>2150</v>
      </c>
      <c r="F2158">
        <v>0</v>
      </c>
      <c r="G2158" t="s">
        <v>42</v>
      </c>
      <c r="H2158">
        <v>0</v>
      </c>
      <c r="I2158" t="s">
        <v>42</v>
      </c>
      <c r="J2158" s="13">
        <v>34638</v>
      </c>
      <c r="K2158" s="13">
        <v>34936</v>
      </c>
      <c r="L2158" s="14">
        <v>69574</v>
      </c>
      <c r="M2158" s="13">
        <v>24071</v>
      </c>
    </row>
    <row r="2159" spans="1:13" hidden="1">
      <c r="A2159">
        <v>6312</v>
      </c>
      <c r="B2159">
        <v>80</v>
      </c>
      <c r="C2159" t="s">
        <v>2139</v>
      </c>
      <c r="D2159">
        <v>8012</v>
      </c>
      <c r="E2159" t="s">
        <v>2151</v>
      </c>
      <c r="F2159">
        <v>0</v>
      </c>
      <c r="G2159" t="s">
        <v>42</v>
      </c>
      <c r="H2159">
        <v>0</v>
      </c>
      <c r="I2159" t="s">
        <v>42</v>
      </c>
      <c r="J2159" s="13">
        <v>39401</v>
      </c>
      <c r="K2159" s="13">
        <v>38856</v>
      </c>
      <c r="L2159" s="14">
        <v>78257</v>
      </c>
      <c r="M2159" s="13">
        <v>25868</v>
      </c>
    </row>
    <row r="2160" spans="1:13" hidden="1">
      <c r="A2160">
        <v>6312</v>
      </c>
      <c r="B2160">
        <v>80</v>
      </c>
      <c r="C2160" t="s">
        <v>2139</v>
      </c>
      <c r="D2160">
        <v>8013</v>
      </c>
      <c r="E2160" t="s">
        <v>2152</v>
      </c>
      <c r="F2160">
        <v>0</v>
      </c>
      <c r="G2160" t="s">
        <v>42</v>
      </c>
      <c r="H2160">
        <v>0</v>
      </c>
      <c r="I2160" t="s">
        <v>42</v>
      </c>
      <c r="J2160" s="13">
        <v>30654</v>
      </c>
      <c r="K2160" s="13">
        <v>30837</v>
      </c>
      <c r="L2160" s="14">
        <v>61491</v>
      </c>
      <c r="M2160" s="13">
        <v>20042</v>
      </c>
    </row>
    <row r="2161" spans="1:13" hidden="1">
      <c r="A2161">
        <v>6312</v>
      </c>
      <c r="B2161">
        <v>80</v>
      </c>
      <c r="C2161" t="s">
        <v>2139</v>
      </c>
      <c r="D2161">
        <v>8014</v>
      </c>
      <c r="E2161" t="s">
        <v>2153</v>
      </c>
      <c r="F2161">
        <v>0</v>
      </c>
      <c r="G2161" t="s">
        <v>42</v>
      </c>
      <c r="H2161">
        <v>0</v>
      </c>
      <c r="I2161" t="s">
        <v>42</v>
      </c>
      <c r="J2161" s="13">
        <v>40558</v>
      </c>
      <c r="K2161" s="13">
        <v>41128</v>
      </c>
      <c r="L2161" s="14">
        <v>81686</v>
      </c>
      <c r="M2161" s="13">
        <v>28665</v>
      </c>
    </row>
    <row r="2162" spans="1:13" hidden="1">
      <c r="A2162">
        <v>6312</v>
      </c>
      <c r="B2162">
        <v>80</v>
      </c>
      <c r="C2162" t="s">
        <v>2139</v>
      </c>
      <c r="D2162">
        <v>8015</v>
      </c>
      <c r="E2162" t="s">
        <v>2154</v>
      </c>
      <c r="F2162">
        <v>0</v>
      </c>
      <c r="G2162" t="s">
        <v>42</v>
      </c>
      <c r="H2162">
        <v>0</v>
      </c>
      <c r="I2162" t="s">
        <v>42</v>
      </c>
      <c r="J2162" s="13">
        <v>10068</v>
      </c>
      <c r="K2162" s="13">
        <v>10346</v>
      </c>
      <c r="L2162" s="14">
        <v>20414</v>
      </c>
      <c r="M2162" s="13">
        <v>9456</v>
      </c>
    </row>
    <row r="2163" spans="1:13" hidden="1">
      <c r="A2163">
        <v>6312</v>
      </c>
      <c r="B2163">
        <v>80</v>
      </c>
      <c r="C2163" t="s">
        <v>2139</v>
      </c>
      <c r="D2163">
        <v>8016</v>
      </c>
      <c r="E2163" t="s">
        <v>2155</v>
      </c>
      <c r="F2163">
        <v>0</v>
      </c>
      <c r="G2163" t="s">
        <v>42</v>
      </c>
      <c r="H2163">
        <v>0</v>
      </c>
      <c r="I2163" t="s">
        <v>42</v>
      </c>
      <c r="J2163" s="13">
        <v>22018</v>
      </c>
      <c r="K2163" s="13">
        <v>22230</v>
      </c>
      <c r="L2163" s="14">
        <v>44248</v>
      </c>
      <c r="M2163" s="13">
        <v>17631</v>
      </c>
    </row>
    <row r="2164" spans="1:13" hidden="1">
      <c r="A2164">
        <v>6312</v>
      </c>
      <c r="B2164">
        <v>80</v>
      </c>
      <c r="C2164" t="s">
        <v>2139</v>
      </c>
      <c r="D2164">
        <v>8017</v>
      </c>
      <c r="E2164" t="s">
        <v>2156</v>
      </c>
      <c r="F2164">
        <v>0</v>
      </c>
      <c r="G2164" t="s">
        <v>42</v>
      </c>
      <c r="H2164">
        <v>0</v>
      </c>
      <c r="I2164" t="s">
        <v>42</v>
      </c>
      <c r="J2164" s="13">
        <v>23884</v>
      </c>
      <c r="K2164" s="13">
        <v>23431</v>
      </c>
      <c r="L2164" s="14">
        <v>47315</v>
      </c>
      <c r="M2164" s="13">
        <v>16553</v>
      </c>
    </row>
    <row r="2165" spans="1:13" hidden="1">
      <c r="A2165">
        <v>6312</v>
      </c>
      <c r="B2165">
        <v>80</v>
      </c>
      <c r="C2165" t="s">
        <v>2139</v>
      </c>
      <c r="D2165">
        <v>8018</v>
      </c>
      <c r="E2165" t="s">
        <v>2157</v>
      </c>
      <c r="F2165">
        <v>0</v>
      </c>
      <c r="G2165" t="s">
        <v>42</v>
      </c>
      <c r="H2165">
        <v>0</v>
      </c>
      <c r="I2165" t="s">
        <v>42</v>
      </c>
      <c r="J2165" s="13">
        <v>9635</v>
      </c>
      <c r="K2165" s="13">
        <v>9668</v>
      </c>
      <c r="L2165" s="14">
        <v>19303</v>
      </c>
      <c r="M2165" s="13">
        <v>7396</v>
      </c>
    </row>
    <row r="2166" spans="1:13" hidden="1">
      <c r="A2166">
        <v>6312</v>
      </c>
      <c r="B2166">
        <v>80</v>
      </c>
      <c r="C2166" t="s">
        <v>2139</v>
      </c>
      <c r="D2166">
        <v>8019</v>
      </c>
      <c r="E2166" t="s">
        <v>2158</v>
      </c>
      <c r="F2166">
        <v>0</v>
      </c>
      <c r="G2166" t="s">
        <v>42</v>
      </c>
      <c r="H2166">
        <v>0</v>
      </c>
      <c r="I2166" t="s">
        <v>42</v>
      </c>
      <c r="J2166" s="13">
        <v>15484</v>
      </c>
      <c r="K2166" s="13">
        <v>15952</v>
      </c>
      <c r="L2166" s="14">
        <v>31436</v>
      </c>
      <c r="M2166" s="13">
        <v>10679</v>
      </c>
    </row>
    <row r="2167" spans="1:13" hidden="1">
      <c r="A2167">
        <v>6312</v>
      </c>
      <c r="B2167">
        <v>80</v>
      </c>
      <c r="C2167" t="s">
        <v>2139</v>
      </c>
      <c r="D2167">
        <v>8020</v>
      </c>
      <c r="E2167" t="s">
        <v>2159</v>
      </c>
      <c r="F2167">
        <v>0</v>
      </c>
      <c r="G2167" t="s">
        <v>42</v>
      </c>
      <c r="H2167">
        <v>0</v>
      </c>
      <c r="I2167" t="s">
        <v>42</v>
      </c>
      <c r="J2167" s="13">
        <v>21935</v>
      </c>
      <c r="K2167" s="13">
        <v>22559</v>
      </c>
      <c r="L2167" s="14">
        <v>44494</v>
      </c>
      <c r="M2167" s="13">
        <v>16285</v>
      </c>
    </row>
    <row r="2168" spans="1:13" hidden="1">
      <c r="A2168">
        <v>6312</v>
      </c>
      <c r="B2168">
        <v>80</v>
      </c>
      <c r="C2168" t="s">
        <v>2139</v>
      </c>
      <c r="D2168">
        <v>8021</v>
      </c>
      <c r="E2168" t="s">
        <v>2160</v>
      </c>
      <c r="F2168">
        <v>0</v>
      </c>
      <c r="G2168" t="s">
        <v>42</v>
      </c>
      <c r="H2168">
        <v>0</v>
      </c>
      <c r="I2168" t="s">
        <v>42</v>
      </c>
      <c r="J2168" s="13">
        <v>16804</v>
      </c>
      <c r="K2168" s="13">
        <v>16757</v>
      </c>
      <c r="L2168" s="14">
        <v>33561</v>
      </c>
      <c r="M2168" s="13">
        <v>11983</v>
      </c>
    </row>
    <row r="2169" spans="1:13" hidden="1">
      <c r="A2169">
        <v>6312</v>
      </c>
      <c r="B2169">
        <v>80</v>
      </c>
      <c r="C2169" t="s">
        <v>2139</v>
      </c>
      <c r="D2169">
        <v>8022</v>
      </c>
      <c r="E2169" t="s">
        <v>2161</v>
      </c>
      <c r="F2169">
        <v>0</v>
      </c>
      <c r="G2169" t="s">
        <v>42</v>
      </c>
      <c r="H2169">
        <v>0</v>
      </c>
      <c r="I2169" t="s">
        <v>42</v>
      </c>
      <c r="J2169" s="13">
        <v>13964</v>
      </c>
      <c r="K2169" s="13">
        <v>14468</v>
      </c>
      <c r="L2169" s="14">
        <v>28432</v>
      </c>
      <c r="M2169" s="13">
        <v>10925</v>
      </c>
    </row>
    <row r="2170" spans="1:13" hidden="1">
      <c r="A2170">
        <v>6312</v>
      </c>
      <c r="B2170">
        <v>80</v>
      </c>
      <c r="C2170" t="s">
        <v>2139</v>
      </c>
      <c r="D2170">
        <v>8023</v>
      </c>
      <c r="E2170" t="s">
        <v>317</v>
      </c>
      <c r="F2170">
        <v>0</v>
      </c>
      <c r="G2170" t="s">
        <v>42</v>
      </c>
      <c r="H2170">
        <v>0</v>
      </c>
      <c r="I2170" t="s">
        <v>42</v>
      </c>
      <c r="J2170" s="13">
        <v>11101</v>
      </c>
      <c r="K2170" s="13">
        <v>11219</v>
      </c>
      <c r="L2170" s="14">
        <v>22320</v>
      </c>
      <c r="M2170" s="13">
        <v>7920</v>
      </c>
    </row>
    <row r="2171" spans="1:13" hidden="1">
      <c r="A2171">
        <v>6312</v>
      </c>
      <c r="B2171">
        <v>80</v>
      </c>
      <c r="C2171" t="s">
        <v>2139</v>
      </c>
      <c r="D2171">
        <v>8070</v>
      </c>
      <c r="E2171" t="s">
        <v>2162</v>
      </c>
      <c r="F2171">
        <v>0</v>
      </c>
      <c r="G2171" t="s">
        <v>42</v>
      </c>
      <c r="H2171">
        <v>0</v>
      </c>
      <c r="I2171" t="s">
        <v>42</v>
      </c>
      <c r="J2171" s="13">
        <v>4142</v>
      </c>
      <c r="K2171" s="13">
        <v>4164</v>
      </c>
      <c r="L2171" s="14">
        <v>8306</v>
      </c>
      <c r="M2171" s="13">
        <v>2902</v>
      </c>
    </row>
    <row r="2172" spans="1:13" hidden="1">
      <c r="A2172">
        <v>6312</v>
      </c>
      <c r="B2172">
        <v>80</v>
      </c>
      <c r="C2172" t="s">
        <v>2139</v>
      </c>
      <c r="D2172">
        <v>8071</v>
      </c>
      <c r="E2172" t="s">
        <v>2042</v>
      </c>
      <c r="F2172">
        <v>0</v>
      </c>
      <c r="G2172" t="s">
        <v>42</v>
      </c>
      <c r="H2172">
        <v>0</v>
      </c>
      <c r="I2172" t="s">
        <v>42</v>
      </c>
      <c r="J2172" s="13">
        <v>4097</v>
      </c>
      <c r="K2172" s="13">
        <v>4091</v>
      </c>
      <c r="L2172" s="14">
        <v>8188</v>
      </c>
      <c r="M2172" s="13">
        <v>3337</v>
      </c>
    </row>
    <row r="2173" spans="1:13" hidden="1">
      <c r="A2173">
        <v>6312</v>
      </c>
      <c r="B2173">
        <v>80</v>
      </c>
      <c r="C2173" t="s">
        <v>2139</v>
      </c>
      <c r="D2173">
        <v>8072</v>
      </c>
      <c r="E2173" t="s">
        <v>2163</v>
      </c>
      <c r="F2173">
        <v>0</v>
      </c>
      <c r="G2173" t="s">
        <v>42</v>
      </c>
      <c r="H2173">
        <v>0</v>
      </c>
      <c r="I2173" t="s">
        <v>42</v>
      </c>
      <c r="J2173" s="13">
        <v>3487</v>
      </c>
      <c r="K2173" s="13">
        <v>3385</v>
      </c>
      <c r="L2173" s="14">
        <v>6872</v>
      </c>
      <c r="M2173" s="13">
        <v>2121</v>
      </c>
    </row>
    <row r="2174" spans="1:13" hidden="1">
      <c r="A2174">
        <v>6312</v>
      </c>
      <c r="B2174">
        <v>80</v>
      </c>
      <c r="C2174" t="s">
        <v>2139</v>
      </c>
      <c r="D2174">
        <v>8073</v>
      </c>
      <c r="E2174" t="s">
        <v>2164</v>
      </c>
      <c r="F2174">
        <v>0</v>
      </c>
      <c r="G2174" t="s">
        <v>42</v>
      </c>
      <c r="H2174">
        <v>0</v>
      </c>
      <c r="I2174" t="s">
        <v>42</v>
      </c>
      <c r="J2174" s="13">
        <v>4532</v>
      </c>
      <c r="K2174" s="13">
        <v>4358</v>
      </c>
      <c r="L2174" s="14">
        <v>8890</v>
      </c>
      <c r="M2174" s="13">
        <v>2846</v>
      </c>
    </row>
    <row r="2175" spans="1:13" hidden="1">
      <c r="A2175">
        <v>6312</v>
      </c>
      <c r="B2175">
        <v>80</v>
      </c>
      <c r="C2175" t="s">
        <v>2139</v>
      </c>
      <c r="D2175">
        <v>8074</v>
      </c>
      <c r="E2175" t="s">
        <v>2165</v>
      </c>
      <c r="F2175">
        <v>0</v>
      </c>
      <c r="G2175" t="s">
        <v>42</v>
      </c>
      <c r="H2175">
        <v>0</v>
      </c>
      <c r="I2175" t="s">
        <v>42</v>
      </c>
      <c r="J2175" s="13">
        <v>7106</v>
      </c>
      <c r="K2175" s="13">
        <v>7086</v>
      </c>
      <c r="L2175" s="14">
        <v>14192</v>
      </c>
      <c r="M2175" s="13">
        <v>6364</v>
      </c>
    </row>
    <row r="2176" spans="1:13" hidden="1">
      <c r="A2176">
        <v>6312</v>
      </c>
      <c r="B2176">
        <v>80</v>
      </c>
      <c r="C2176" t="s">
        <v>2139</v>
      </c>
      <c r="D2176">
        <v>8075</v>
      </c>
      <c r="E2176" t="s">
        <v>2166</v>
      </c>
      <c r="F2176">
        <v>0</v>
      </c>
      <c r="G2176" t="s">
        <v>42</v>
      </c>
      <c r="H2176">
        <v>0</v>
      </c>
      <c r="I2176" t="s">
        <v>42</v>
      </c>
      <c r="J2176" s="13">
        <v>2783</v>
      </c>
      <c r="K2176" s="13">
        <v>2793</v>
      </c>
      <c r="L2176" s="14">
        <v>5576</v>
      </c>
      <c r="M2176" s="13">
        <v>3253</v>
      </c>
    </row>
    <row r="2177" spans="1:13" hidden="1">
      <c r="A2177">
        <v>6312</v>
      </c>
      <c r="B2177">
        <v>80</v>
      </c>
      <c r="C2177" t="s">
        <v>2139</v>
      </c>
      <c r="D2177">
        <v>8076</v>
      </c>
      <c r="E2177" t="s">
        <v>2167</v>
      </c>
      <c r="F2177">
        <v>0</v>
      </c>
      <c r="G2177" t="s">
        <v>42</v>
      </c>
      <c r="H2177">
        <v>0</v>
      </c>
      <c r="I2177" t="s">
        <v>42</v>
      </c>
      <c r="J2177" s="13">
        <v>2027</v>
      </c>
      <c r="K2177" s="13">
        <v>2188</v>
      </c>
      <c r="L2177" s="14">
        <v>4215</v>
      </c>
      <c r="M2177" s="13">
        <v>1832</v>
      </c>
    </row>
    <row r="2178" spans="1:13" hidden="1">
      <c r="A2178">
        <v>6312</v>
      </c>
      <c r="B2178">
        <v>80</v>
      </c>
      <c r="C2178" t="s">
        <v>2139</v>
      </c>
      <c r="D2178">
        <v>8077</v>
      </c>
      <c r="E2178" t="s">
        <v>2168</v>
      </c>
      <c r="F2178">
        <v>0</v>
      </c>
      <c r="G2178" t="s">
        <v>42</v>
      </c>
      <c r="H2178">
        <v>0</v>
      </c>
      <c r="I2178" t="s">
        <v>42</v>
      </c>
      <c r="J2178" s="13">
        <v>2205</v>
      </c>
      <c r="K2178" s="13">
        <v>2219</v>
      </c>
      <c r="L2178" s="14">
        <v>4424</v>
      </c>
      <c r="M2178" s="13">
        <v>2412</v>
      </c>
    </row>
    <row r="2179" spans="1:13" hidden="1">
      <c r="A2179">
        <v>6312</v>
      </c>
      <c r="B2179">
        <v>80</v>
      </c>
      <c r="C2179" t="s">
        <v>2139</v>
      </c>
      <c r="D2179">
        <v>8078</v>
      </c>
      <c r="E2179" t="s">
        <v>2169</v>
      </c>
      <c r="F2179">
        <v>0</v>
      </c>
      <c r="G2179" t="s">
        <v>42</v>
      </c>
      <c r="H2179">
        <v>0</v>
      </c>
      <c r="I2179" t="s">
        <v>42</v>
      </c>
      <c r="J2179" s="13">
        <v>3368</v>
      </c>
      <c r="K2179" s="13">
        <v>3590</v>
      </c>
      <c r="L2179" s="14">
        <v>6958</v>
      </c>
      <c r="M2179" s="13">
        <v>3978</v>
      </c>
    </row>
    <row r="2180" spans="1:13" hidden="1">
      <c r="A2180">
        <v>6312</v>
      </c>
      <c r="B2180">
        <v>80</v>
      </c>
      <c r="C2180" t="s">
        <v>2139</v>
      </c>
      <c r="D2180">
        <v>8079</v>
      </c>
      <c r="E2180" t="s">
        <v>2170</v>
      </c>
      <c r="F2180">
        <v>0</v>
      </c>
      <c r="G2180" t="s">
        <v>42</v>
      </c>
      <c r="H2180">
        <v>0</v>
      </c>
      <c r="I2180" t="s">
        <v>42</v>
      </c>
      <c r="J2180" s="13">
        <v>4171</v>
      </c>
      <c r="K2180" s="13">
        <v>4172</v>
      </c>
      <c r="L2180" s="14">
        <v>8343</v>
      </c>
      <c r="M2180" s="13">
        <v>2724</v>
      </c>
    </row>
    <row r="2181" spans="1:13" hidden="1">
      <c r="A2181">
        <v>6312</v>
      </c>
      <c r="B2181">
        <v>80</v>
      </c>
      <c r="C2181" t="s">
        <v>2139</v>
      </c>
      <c r="D2181">
        <v>8080</v>
      </c>
      <c r="E2181" t="s">
        <v>2171</v>
      </c>
      <c r="F2181">
        <v>0</v>
      </c>
      <c r="G2181" t="s">
        <v>42</v>
      </c>
      <c r="H2181">
        <v>0</v>
      </c>
      <c r="I2181" t="s">
        <v>42</v>
      </c>
      <c r="J2181" s="13">
        <v>3672</v>
      </c>
      <c r="K2181" s="13">
        <v>4013</v>
      </c>
      <c r="L2181" s="14">
        <v>7685</v>
      </c>
      <c r="M2181" s="13">
        <v>3303</v>
      </c>
    </row>
    <row r="2182" spans="1:13" hidden="1">
      <c r="A2182">
        <v>6312</v>
      </c>
      <c r="B2182">
        <v>80</v>
      </c>
      <c r="C2182" t="s">
        <v>2139</v>
      </c>
      <c r="D2182">
        <v>8081</v>
      </c>
      <c r="E2182" t="s">
        <v>2172</v>
      </c>
      <c r="F2182">
        <v>0</v>
      </c>
      <c r="G2182" t="s">
        <v>42</v>
      </c>
      <c r="H2182">
        <v>0</v>
      </c>
      <c r="I2182" t="s">
        <v>42</v>
      </c>
      <c r="J2182" s="13">
        <v>2104</v>
      </c>
      <c r="K2182" s="13">
        <v>2237</v>
      </c>
      <c r="L2182" s="14">
        <v>4341</v>
      </c>
      <c r="M2182" s="13">
        <v>1355</v>
      </c>
    </row>
    <row r="2183" spans="1:13" hidden="1">
      <c r="A2183">
        <v>6312</v>
      </c>
      <c r="B2183">
        <v>80</v>
      </c>
      <c r="C2183" t="s">
        <v>2139</v>
      </c>
      <c r="D2183">
        <v>8082</v>
      </c>
      <c r="E2183" t="s">
        <v>2108</v>
      </c>
      <c r="F2183">
        <v>0</v>
      </c>
      <c r="G2183" t="s">
        <v>42</v>
      </c>
      <c r="H2183">
        <v>0</v>
      </c>
      <c r="I2183" t="s">
        <v>42</v>
      </c>
      <c r="J2183" s="13">
        <v>2450</v>
      </c>
      <c r="K2183" s="13">
        <v>2713</v>
      </c>
      <c r="L2183" s="14">
        <v>5163</v>
      </c>
      <c r="M2183" s="13">
        <v>3021</v>
      </c>
    </row>
    <row r="2184" spans="1:13" hidden="1">
      <c r="A2184">
        <v>6312</v>
      </c>
      <c r="B2184">
        <v>80</v>
      </c>
      <c r="C2184" t="s">
        <v>2139</v>
      </c>
      <c r="D2184">
        <v>8083</v>
      </c>
      <c r="E2184" t="s">
        <v>2173</v>
      </c>
      <c r="F2184">
        <v>0</v>
      </c>
      <c r="G2184" t="s">
        <v>42</v>
      </c>
      <c r="H2184">
        <v>0</v>
      </c>
      <c r="I2184" t="s">
        <v>42</v>
      </c>
      <c r="J2184" s="13">
        <v>1120</v>
      </c>
      <c r="K2184" s="13">
        <v>1159</v>
      </c>
      <c r="L2184" s="14">
        <v>2279</v>
      </c>
      <c r="M2184" s="13">
        <v>1139</v>
      </c>
    </row>
    <row r="2185" spans="1:13" hidden="1">
      <c r="A2185">
        <v>6312</v>
      </c>
      <c r="B2185">
        <v>80</v>
      </c>
      <c r="C2185" t="s">
        <v>2139</v>
      </c>
      <c r="D2185">
        <v>8084</v>
      </c>
      <c r="E2185" t="s">
        <v>249</v>
      </c>
      <c r="F2185">
        <v>0</v>
      </c>
      <c r="G2185" t="s">
        <v>42</v>
      </c>
      <c r="H2185">
        <v>0</v>
      </c>
      <c r="I2185" t="s">
        <v>42</v>
      </c>
      <c r="J2185" s="13">
        <v>1347</v>
      </c>
      <c r="K2185" s="13">
        <v>1521</v>
      </c>
      <c r="L2185" s="14">
        <v>2868</v>
      </c>
      <c r="M2185" s="13">
        <v>1771</v>
      </c>
    </row>
    <row r="2186" spans="1:13" hidden="1">
      <c r="A2186">
        <v>6312</v>
      </c>
      <c r="B2186">
        <v>80</v>
      </c>
      <c r="C2186" t="s">
        <v>2139</v>
      </c>
      <c r="D2186">
        <v>8085</v>
      </c>
      <c r="E2186" t="s">
        <v>2174</v>
      </c>
      <c r="F2186">
        <v>0</v>
      </c>
      <c r="G2186" t="s">
        <v>42</v>
      </c>
      <c r="H2186">
        <v>0</v>
      </c>
      <c r="I2186" t="s">
        <v>42</v>
      </c>
      <c r="J2186" s="13">
        <v>1627</v>
      </c>
      <c r="K2186" s="13">
        <v>1883</v>
      </c>
      <c r="L2186" s="14">
        <v>3510</v>
      </c>
      <c r="M2186" s="13">
        <v>1658</v>
      </c>
    </row>
    <row r="2187" spans="1:13" hidden="1">
      <c r="A2187">
        <v>6312</v>
      </c>
      <c r="B2187">
        <v>80</v>
      </c>
      <c r="C2187" t="s">
        <v>2139</v>
      </c>
      <c r="D2187">
        <v>8086</v>
      </c>
      <c r="E2187" t="s">
        <v>2175</v>
      </c>
      <c r="F2187">
        <v>0</v>
      </c>
      <c r="G2187" t="s">
        <v>42</v>
      </c>
      <c r="H2187">
        <v>0</v>
      </c>
      <c r="I2187" t="s">
        <v>42</v>
      </c>
      <c r="J2187">
        <v>804</v>
      </c>
      <c r="K2187">
        <v>818</v>
      </c>
      <c r="L2187" s="14">
        <v>1622</v>
      </c>
      <c r="M2187">
        <v>748</v>
      </c>
    </row>
    <row r="2188" spans="1:13" hidden="1">
      <c r="A2188">
        <v>6312</v>
      </c>
      <c r="B2188">
        <v>80</v>
      </c>
      <c r="C2188" t="s">
        <v>2139</v>
      </c>
      <c r="D2188">
        <v>8087</v>
      </c>
      <c r="E2188" t="s">
        <v>2176</v>
      </c>
      <c r="F2188">
        <v>0</v>
      </c>
      <c r="G2188" t="s">
        <v>42</v>
      </c>
      <c r="H2188">
        <v>0</v>
      </c>
      <c r="I2188" t="s">
        <v>42</v>
      </c>
      <c r="J2188" s="13">
        <v>1317</v>
      </c>
      <c r="K2188" s="13">
        <v>1412</v>
      </c>
      <c r="L2188" s="14">
        <v>2729</v>
      </c>
      <c r="M2188" s="13">
        <v>1123</v>
      </c>
    </row>
    <row r="2189" spans="1:13" hidden="1">
      <c r="A2189">
        <v>6312</v>
      </c>
      <c r="B2189">
        <v>80</v>
      </c>
      <c r="C2189" t="s">
        <v>2139</v>
      </c>
      <c r="D2189">
        <v>8088</v>
      </c>
      <c r="E2189" t="s">
        <v>2177</v>
      </c>
      <c r="F2189">
        <v>0</v>
      </c>
      <c r="G2189" t="s">
        <v>42</v>
      </c>
      <c r="H2189">
        <v>0</v>
      </c>
      <c r="I2189" t="s">
        <v>42</v>
      </c>
      <c r="J2189" s="13">
        <v>1151</v>
      </c>
      <c r="K2189" s="13">
        <v>1244</v>
      </c>
      <c r="L2189" s="14">
        <v>2395</v>
      </c>
      <c r="M2189" s="13">
        <v>1252</v>
      </c>
    </row>
    <row r="2190" spans="1:13" hidden="1">
      <c r="A2190">
        <v>6312</v>
      </c>
      <c r="B2190">
        <v>80</v>
      </c>
      <c r="C2190" t="s">
        <v>2139</v>
      </c>
      <c r="D2190">
        <v>8089</v>
      </c>
      <c r="E2190" t="s">
        <v>2178</v>
      </c>
      <c r="F2190">
        <v>0</v>
      </c>
      <c r="G2190" t="s">
        <v>42</v>
      </c>
      <c r="H2190">
        <v>0</v>
      </c>
      <c r="I2190" t="s">
        <v>42</v>
      </c>
      <c r="J2190" s="13">
        <v>1220</v>
      </c>
      <c r="K2190" s="13">
        <v>1263</v>
      </c>
      <c r="L2190" s="14">
        <v>2483</v>
      </c>
      <c r="M2190" s="13">
        <v>1279</v>
      </c>
    </row>
    <row r="2191" spans="1:13" hidden="1">
      <c r="A2191">
        <v>6312</v>
      </c>
      <c r="B2191">
        <v>80</v>
      </c>
      <c r="C2191" t="s">
        <v>2139</v>
      </c>
      <c r="D2191">
        <v>8090</v>
      </c>
      <c r="E2191" t="s">
        <v>2179</v>
      </c>
      <c r="F2191">
        <v>0</v>
      </c>
      <c r="G2191" t="s">
        <v>42</v>
      </c>
      <c r="H2191">
        <v>0</v>
      </c>
      <c r="I2191" t="s">
        <v>42</v>
      </c>
      <c r="J2191" s="13">
        <v>3467</v>
      </c>
      <c r="K2191" s="13">
        <v>3843</v>
      </c>
      <c r="L2191" s="14">
        <v>7310</v>
      </c>
      <c r="M2191" s="13">
        <v>3967</v>
      </c>
    </row>
    <row r="2192" spans="1:13" hidden="1">
      <c r="A2192">
        <v>6312</v>
      </c>
      <c r="B2192">
        <v>80</v>
      </c>
      <c r="C2192" t="s">
        <v>2139</v>
      </c>
      <c r="D2192">
        <v>8091</v>
      </c>
      <c r="E2192" t="s">
        <v>2180</v>
      </c>
      <c r="F2192">
        <v>0</v>
      </c>
      <c r="G2192" t="s">
        <v>42</v>
      </c>
      <c r="H2192">
        <v>0</v>
      </c>
      <c r="I2192" t="s">
        <v>42</v>
      </c>
      <c r="J2192">
        <v>869</v>
      </c>
      <c r="K2192">
        <v>907</v>
      </c>
      <c r="L2192" s="14">
        <v>1776</v>
      </c>
      <c r="M2192" s="13">
        <v>1011</v>
      </c>
    </row>
    <row r="2193" spans="1:13" hidden="1">
      <c r="A2193">
        <v>6312</v>
      </c>
      <c r="B2193">
        <v>80</v>
      </c>
      <c r="C2193" t="s">
        <v>2139</v>
      </c>
      <c r="D2193">
        <v>8092</v>
      </c>
      <c r="E2193" t="s">
        <v>2181</v>
      </c>
      <c r="F2193">
        <v>0</v>
      </c>
      <c r="G2193" t="s">
        <v>42</v>
      </c>
      <c r="H2193">
        <v>0</v>
      </c>
      <c r="I2193" t="s">
        <v>42</v>
      </c>
      <c r="J2193" s="13">
        <v>3349</v>
      </c>
      <c r="K2193" s="13">
        <v>3440</v>
      </c>
      <c r="L2193" s="14">
        <v>6789</v>
      </c>
      <c r="M2193" s="13">
        <v>2677</v>
      </c>
    </row>
    <row r="2194" spans="1:13" hidden="1">
      <c r="A2194">
        <v>6312</v>
      </c>
      <c r="B2194">
        <v>80</v>
      </c>
      <c r="C2194" t="s">
        <v>2139</v>
      </c>
      <c r="D2194">
        <v>8093</v>
      </c>
      <c r="E2194" t="s">
        <v>2182</v>
      </c>
      <c r="F2194">
        <v>0</v>
      </c>
      <c r="G2194" t="s">
        <v>42</v>
      </c>
      <c r="H2194">
        <v>0</v>
      </c>
      <c r="I2194" t="s">
        <v>42</v>
      </c>
      <c r="J2194" s="13">
        <v>1719</v>
      </c>
      <c r="K2194" s="13">
        <v>1710</v>
      </c>
      <c r="L2194" s="14">
        <v>3429</v>
      </c>
      <c r="M2194" s="13">
        <v>1050</v>
      </c>
    </row>
    <row r="2195" spans="1:13" hidden="1">
      <c r="A2195">
        <v>6312</v>
      </c>
      <c r="B2195">
        <v>80</v>
      </c>
      <c r="C2195" t="s">
        <v>2139</v>
      </c>
      <c r="D2195">
        <v>8094</v>
      </c>
      <c r="E2195" t="s">
        <v>2183</v>
      </c>
      <c r="F2195">
        <v>0</v>
      </c>
      <c r="G2195" t="s">
        <v>42</v>
      </c>
      <c r="H2195">
        <v>0</v>
      </c>
      <c r="I2195" t="s">
        <v>42</v>
      </c>
      <c r="J2195" s="13">
        <v>3167</v>
      </c>
      <c r="K2195" s="13">
        <v>3129</v>
      </c>
      <c r="L2195" s="14">
        <v>6296</v>
      </c>
      <c r="M2195" s="13">
        <v>2000</v>
      </c>
    </row>
    <row r="2196" spans="1:13" hidden="1">
      <c r="A2196">
        <v>6312</v>
      </c>
      <c r="B2196">
        <v>80</v>
      </c>
      <c r="C2196" t="s">
        <v>2139</v>
      </c>
      <c r="D2196">
        <v>8095</v>
      </c>
      <c r="E2196" t="s">
        <v>2184</v>
      </c>
      <c r="F2196">
        <v>0</v>
      </c>
      <c r="G2196" t="s">
        <v>42</v>
      </c>
      <c r="H2196">
        <v>0</v>
      </c>
      <c r="I2196" t="s">
        <v>42</v>
      </c>
      <c r="J2196">
        <v>865</v>
      </c>
      <c r="K2196">
        <v>952</v>
      </c>
      <c r="L2196" s="14">
        <v>1817</v>
      </c>
      <c r="M2196">
        <v>659</v>
      </c>
    </row>
    <row r="2197" spans="1:13" hidden="1">
      <c r="A2197">
        <v>6312</v>
      </c>
      <c r="B2197">
        <v>80</v>
      </c>
      <c r="C2197" t="s">
        <v>2139</v>
      </c>
      <c r="D2197">
        <v>8096</v>
      </c>
      <c r="E2197" t="s">
        <v>2185</v>
      </c>
      <c r="F2197">
        <v>0</v>
      </c>
      <c r="G2197" t="s">
        <v>42</v>
      </c>
      <c r="H2197">
        <v>0</v>
      </c>
      <c r="I2197" t="s">
        <v>42</v>
      </c>
      <c r="J2197" s="13">
        <v>1970</v>
      </c>
      <c r="K2197" s="13">
        <v>2044</v>
      </c>
      <c r="L2197" s="14">
        <v>4014</v>
      </c>
      <c r="M2197" s="13">
        <v>1286</v>
      </c>
    </row>
    <row r="2198" spans="1:13" hidden="1">
      <c r="A2198">
        <v>6312</v>
      </c>
      <c r="B2198">
        <v>80</v>
      </c>
      <c r="C2198" t="s">
        <v>2139</v>
      </c>
      <c r="D2198">
        <v>8097</v>
      </c>
      <c r="E2198" t="s">
        <v>2186</v>
      </c>
      <c r="F2198">
        <v>0</v>
      </c>
      <c r="G2198" t="s">
        <v>42</v>
      </c>
      <c r="H2198">
        <v>0</v>
      </c>
      <c r="I2198" t="s">
        <v>42</v>
      </c>
      <c r="J2198" s="13">
        <v>13767</v>
      </c>
      <c r="K2198" s="13">
        <v>16235</v>
      </c>
      <c r="L2198" s="14">
        <v>30002</v>
      </c>
      <c r="M2198" s="13">
        <v>11362</v>
      </c>
    </row>
    <row r="2199" spans="1:13" hidden="1">
      <c r="A2199">
        <v>6312</v>
      </c>
      <c r="B2199">
        <v>80</v>
      </c>
      <c r="C2199" t="s">
        <v>2139</v>
      </c>
      <c r="D2199">
        <v>8098</v>
      </c>
      <c r="E2199" t="s">
        <v>2187</v>
      </c>
      <c r="F2199">
        <v>0</v>
      </c>
      <c r="G2199" t="s">
        <v>42</v>
      </c>
      <c r="H2199">
        <v>0</v>
      </c>
      <c r="I2199" t="s">
        <v>42</v>
      </c>
      <c r="J2199" s="13">
        <v>9601</v>
      </c>
      <c r="K2199" s="13">
        <v>9836</v>
      </c>
      <c r="L2199" s="14">
        <v>19437</v>
      </c>
      <c r="M2199" s="13">
        <v>7928</v>
      </c>
    </row>
    <row r="2200" spans="1:13" hidden="1">
      <c r="A2200">
        <v>6312</v>
      </c>
      <c r="B2200">
        <v>80</v>
      </c>
      <c r="C2200" t="s">
        <v>2139</v>
      </c>
      <c r="D2200">
        <v>8099</v>
      </c>
      <c r="E2200" t="s">
        <v>2188</v>
      </c>
      <c r="F2200">
        <v>0</v>
      </c>
      <c r="G2200" t="s">
        <v>42</v>
      </c>
      <c r="H2200">
        <v>0</v>
      </c>
      <c r="I2200" t="s">
        <v>42</v>
      </c>
      <c r="J2200" s="13">
        <v>47411</v>
      </c>
      <c r="K2200" s="13">
        <v>53005</v>
      </c>
      <c r="L2200" s="14">
        <v>100416</v>
      </c>
      <c r="M2200" s="13">
        <v>46553</v>
      </c>
    </row>
    <row r="2201" spans="1:13" hidden="1">
      <c r="A2201">
        <v>6312</v>
      </c>
      <c r="B2201">
        <v>81</v>
      </c>
      <c r="C2201" t="s">
        <v>2189</v>
      </c>
      <c r="D2201">
        <v>0</v>
      </c>
      <c r="E2201" t="s">
        <v>42</v>
      </c>
      <c r="F2201">
        <v>0</v>
      </c>
      <c r="G2201" t="s">
        <v>42</v>
      </c>
      <c r="H2201">
        <v>0</v>
      </c>
      <c r="I2201" t="s">
        <v>42</v>
      </c>
      <c r="J2201" s="13">
        <v>237242</v>
      </c>
      <c r="K2201" s="13">
        <v>240528</v>
      </c>
      <c r="L2201" s="14">
        <v>477770</v>
      </c>
      <c r="M2201" s="13">
        <v>193701</v>
      </c>
    </row>
    <row r="2202" spans="1:13" hidden="1">
      <c r="A2202">
        <v>6312</v>
      </c>
      <c r="B2202">
        <v>81</v>
      </c>
      <c r="C2202" t="s">
        <v>2189</v>
      </c>
      <c r="D2202">
        <v>8101</v>
      </c>
      <c r="E2202" t="s">
        <v>2190</v>
      </c>
      <c r="F2202">
        <v>0</v>
      </c>
      <c r="G2202" t="s">
        <v>42</v>
      </c>
      <c r="H2202">
        <v>0</v>
      </c>
      <c r="I2202" t="s">
        <v>42</v>
      </c>
      <c r="J2202" s="13">
        <v>36409</v>
      </c>
      <c r="K2202" s="13">
        <v>37265</v>
      </c>
      <c r="L2202" s="14">
        <v>73674</v>
      </c>
      <c r="M2202" s="13">
        <v>38326</v>
      </c>
    </row>
    <row r="2203" spans="1:13" hidden="1">
      <c r="A2203">
        <v>6312</v>
      </c>
      <c r="B2203">
        <v>81</v>
      </c>
      <c r="C2203" t="s">
        <v>2189</v>
      </c>
      <c r="D2203">
        <v>8102</v>
      </c>
      <c r="E2203" t="s">
        <v>2191</v>
      </c>
      <c r="F2203">
        <v>0</v>
      </c>
      <c r="G2203" t="s">
        <v>42</v>
      </c>
      <c r="H2203">
        <v>0</v>
      </c>
      <c r="I2203" t="s">
        <v>42</v>
      </c>
      <c r="J2203" s="13">
        <v>25153</v>
      </c>
      <c r="K2203" s="13">
        <v>24959</v>
      </c>
      <c r="L2203" s="14">
        <v>50112</v>
      </c>
      <c r="M2203" s="13">
        <v>17956</v>
      </c>
    </row>
    <row r="2204" spans="1:13" hidden="1">
      <c r="A2204">
        <v>6312</v>
      </c>
      <c r="B2204">
        <v>81</v>
      </c>
      <c r="C2204" t="s">
        <v>2189</v>
      </c>
      <c r="D2204">
        <v>8103</v>
      </c>
      <c r="E2204" t="s">
        <v>2192</v>
      </c>
      <c r="F2204">
        <v>0</v>
      </c>
      <c r="G2204" t="s">
        <v>42</v>
      </c>
      <c r="H2204">
        <v>0</v>
      </c>
      <c r="I2204" t="s">
        <v>42</v>
      </c>
      <c r="J2204" s="13">
        <v>17501</v>
      </c>
      <c r="K2204" s="13">
        <v>17105</v>
      </c>
      <c r="L2204" s="14">
        <v>34606</v>
      </c>
      <c r="M2204" s="13">
        <v>14403</v>
      </c>
    </row>
    <row r="2205" spans="1:13" hidden="1">
      <c r="A2205">
        <v>6312</v>
      </c>
      <c r="B2205">
        <v>81</v>
      </c>
      <c r="C2205" t="s">
        <v>2189</v>
      </c>
      <c r="D2205">
        <v>8104</v>
      </c>
      <c r="E2205" t="s">
        <v>2193</v>
      </c>
      <c r="F2205">
        <v>0</v>
      </c>
      <c r="G2205" t="s">
        <v>42</v>
      </c>
      <c r="H2205">
        <v>0</v>
      </c>
      <c r="I2205" t="s">
        <v>42</v>
      </c>
      <c r="J2205" s="13">
        <v>36270</v>
      </c>
      <c r="K2205" s="13">
        <v>35229</v>
      </c>
      <c r="L2205" s="14">
        <v>71499</v>
      </c>
      <c r="M2205" s="13">
        <v>24667</v>
      </c>
    </row>
    <row r="2206" spans="1:13" hidden="1">
      <c r="A2206">
        <v>6312</v>
      </c>
      <c r="B2206">
        <v>81</v>
      </c>
      <c r="C2206" t="s">
        <v>2189</v>
      </c>
      <c r="D2206">
        <v>8105</v>
      </c>
      <c r="E2206" t="s">
        <v>2194</v>
      </c>
      <c r="F2206">
        <v>0</v>
      </c>
      <c r="G2206" t="s">
        <v>42</v>
      </c>
      <c r="H2206">
        <v>0</v>
      </c>
      <c r="I2206" t="s">
        <v>42</v>
      </c>
      <c r="J2206" s="13">
        <v>23248</v>
      </c>
      <c r="K2206" s="13">
        <v>23453</v>
      </c>
      <c r="L2206" s="14">
        <v>46701</v>
      </c>
      <c r="M2206" s="13">
        <v>16328</v>
      </c>
    </row>
    <row r="2207" spans="1:13" hidden="1">
      <c r="A2207">
        <v>6312</v>
      </c>
      <c r="B2207">
        <v>81</v>
      </c>
      <c r="C2207" t="s">
        <v>2189</v>
      </c>
      <c r="D2207">
        <v>8106</v>
      </c>
      <c r="E2207" t="s">
        <v>2195</v>
      </c>
      <c r="F2207">
        <v>0</v>
      </c>
      <c r="G2207" t="s">
        <v>42</v>
      </c>
      <c r="H2207">
        <v>0</v>
      </c>
      <c r="I2207" t="s">
        <v>42</v>
      </c>
      <c r="J2207" s="13">
        <v>16226</v>
      </c>
      <c r="K2207" s="13">
        <v>16185</v>
      </c>
      <c r="L2207" s="14">
        <v>32411</v>
      </c>
      <c r="M2207" s="13">
        <v>10959</v>
      </c>
    </row>
    <row r="2208" spans="1:13" hidden="1">
      <c r="A2208">
        <v>6312</v>
      </c>
      <c r="B2208">
        <v>81</v>
      </c>
      <c r="C2208" t="s">
        <v>2189</v>
      </c>
      <c r="D2208">
        <v>8107</v>
      </c>
      <c r="E2208" t="s">
        <v>2196</v>
      </c>
      <c r="F2208">
        <v>0</v>
      </c>
      <c r="G2208" t="s">
        <v>42</v>
      </c>
      <c r="H2208">
        <v>0</v>
      </c>
      <c r="I2208" t="s">
        <v>42</v>
      </c>
      <c r="J2208" s="13">
        <v>10264</v>
      </c>
      <c r="K2208" s="13">
        <v>10024</v>
      </c>
      <c r="L2208" s="14">
        <v>20288</v>
      </c>
      <c r="M2208" s="13">
        <v>7291</v>
      </c>
    </row>
    <row r="2209" spans="1:13" hidden="1">
      <c r="A2209">
        <v>6312</v>
      </c>
      <c r="B2209">
        <v>81</v>
      </c>
      <c r="C2209" t="s">
        <v>2189</v>
      </c>
      <c r="D2209">
        <v>8108</v>
      </c>
      <c r="E2209" t="s">
        <v>2197</v>
      </c>
      <c r="F2209">
        <v>0</v>
      </c>
      <c r="G2209" t="s">
        <v>42</v>
      </c>
      <c r="H2209">
        <v>0</v>
      </c>
      <c r="I2209" t="s">
        <v>42</v>
      </c>
      <c r="J2209" s="13">
        <v>29687</v>
      </c>
      <c r="K2209" s="13">
        <v>30250</v>
      </c>
      <c r="L2209" s="14">
        <v>59937</v>
      </c>
      <c r="M2209" s="13">
        <v>20157</v>
      </c>
    </row>
    <row r="2210" spans="1:13" hidden="1">
      <c r="A2210">
        <v>6312</v>
      </c>
      <c r="B2210">
        <v>81</v>
      </c>
      <c r="C2210" t="s">
        <v>2189</v>
      </c>
      <c r="D2210">
        <v>8189</v>
      </c>
      <c r="E2210" t="s">
        <v>2198</v>
      </c>
      <c r="F2210">
        <v>0</v>
      </c>
      <c r="G2210" t="s">
        <v>42</v>
      </c>
      <c r="H2210">
        <v>0</v>
      </c>
      <c r="I2210" t="s">
        <v>42</v>
      </c>
      <c r="J2210" s="13">
        <v>8988</v>
      </c>
      <c r="K2210" s="13">
        <v>9251</v>
      </c>
      <c r="L2210" s="14">
        <v>18239</v>
      </c>
      <c r="M2210" s="13">
        <v>8566</v>
      </c>
    </row>
    <row r="2211" spans="1:13" hidden="1">
      <c r="A2211">
        <v>6312</v>
      </c>
      <c r="B2211">
        <v>81</v>
      </c>
      <c r="C2211" t="s">
        <v>2189</v>
      </c>
      <c r="D2211">
        <v>8190</v>
      </c>
      <c r="E2211" t="s">
        <v>2199</v>
      </c>
      <c r="F2211">
        <v>0</v>
      </c>
      <c r="G2211" t="s">
        <v>42</v>
      </c>
      <c r="H2211">
        <v>0</v>
      </c>
      <c r="I2211" t="s">
        <v>42</v>
      </c>
      <c r="J2211" s="13">
        <v>2065</v>
      </c>
      <c r="K2211" s="13">
        <v>2227</v>
      </c>
      <c r="L2211" s="14">
        <v>4292</v>
      </c>
      <c r="M2211" s="13">
        <v>2412</v>
      </c>
    </row>
    <row r="2212" spans="1:13" hidden="1">
      <c r="A2212">
        <v>6312</v>
      </c>
      <c r="B2212">
        <v>81</v>
      </c>
      <c r="C2212" t="s">
        <v>2189</v>
      </c>
      <c r="D2212">
        <v>8191</v>
      </c>
      <c r="E2212" t="s">
        <v>2200</v>
      </c>
      <c r="F2212">
        <v>0</v>
      </c>
      <c r="G2212" t="s">
        <v>42</v>
      </c>
      <c r="H2212">
        <v>0</v>
      </c>
      <c r="I2212" t="s">
        <v>42</v>
      </c>
      <c r="J2212" s="13">
        <v>2086</v>
      </c>
      <c r="K2212" s="13">
        <v>2219</v>
      </c>
      <c r="L2212" s="14">
        <v>4305</v>
      </c>
      <c r="M2212" s="13">
        <v>2370</v>
      </c>
    </row>
    <row r="2213" spans="1:13" hidden="1">
      <c r="A2213">
        <v>6312</v>
      </c>
      <c r="B2213">
        <v>81</v>
      </c>
      <c r="C2213" t="s">
        <v>2189</v>
      </c>
      <c r="D2213">
        <v>8192</v>
      </c>
      <c r="E2213" t="s">
        <v>2201</v>
      </c>
      <c r="F2213">
        <v>0</v>
      </c>
      <c r="G2213" t="s">
        <v>42</v>
      </c>
      <c r="H2213">
        <v>0</v>
      </c>
      <c r="I2213" t="s">
        <v>42</v>
      </c>
      <c r="J2213" s="13">
        <v>3036</v>
      </c>
      <c r="K2213" s="13">
        <v>3023</v>
      </c>
      <c r="L2213" s="14">
        <v>6059</v>
      </c>
      <c r="M2213" s="13">
        <v>2478</v>
      </c>
    </row>
    <row r="2214" spans="1:13" hidden="1">
      <c r="A2214">
        <v>6312</v>
      </c>
      <c r="B2214">
        <v>81</v>
      </c>
      <c r="C2214" t="s">
        <v>2189</v>
      </c>
      <c r="D2214">
        <v>8193</v>
      </c>
      <c r="E2214" t="s">
        <v>2202</v>
      </c>
      <c r="F2214">
        <v>0</v>
      </c>
      <c r="G2214" t="s">
        <v>42</v>
      </c>
      <c r="H2214">
        <v>0</v>
      </c>
      <c r="I2214" t="s">
        <v>42</v>
      </c>
      <c r="J2214" s="13">
        <v>2711</v>
      </c>
      <c r="K2214" s="13">
        <v>2954</v>
      </c>
      <c r="L2214" s="14">
        <v>5665</v>
      </c>
      <c r="M2214" s="13">
        <v>2915</v>
      </c>
    </row>
    <row r="2215" spans="1:13" hidden="1">
      <c r="A2215">
        <v>6312</v>
      </c>
      <c r="B2215">
        <v>81</v>
      </c>
      <c r="C2215" t="s">
        <v>2189</v>
      </c>
      <c r="D2215">
        <v>8194</v>
      </c>
      <c r="E2215" t="s">
        <v>2203</v>
      </c>
      <c r="F2215">
        <v>0</v>
      </c>
      <c r="G2215" t="s">
        <v>42</v>
      </c>
      <c r="H2215">
        <v>0</v>
      </c>
      <c r="I2215" t="s">
        <v>42</v>
      </c>
      <c r="J2215" s="13">
        <v>2069</v>
      </c>
      <c r="K2215" s="13">
        <v>2046</v>
      </c>
      <c r="L2215" s="14">
        <v>4115</v>
      </c>
      <c r="M2215" s="13">
        <v>1233</v>
      </c>
    </row>
    <row r="2216" spans="1:13" hidden="1">
      <c r="A2216">
        <v>6312</v>
      </c>
      <c r="B2216">
        <v>81</v>
      </c>
      <c r="C2216" t="s">
        <v>2189</v>
      </c>
      <c r="D2216">
        <v>8195</v>
      </c>
      <c r="E2216" t="s">
        <v>2204</v>
      </c>
      <c r="F2216">
        <v>0</v>
      </c>
      <c r="G2216" t="s">
        <v>42</v>
      </c>
      <c r="H2216">
        <v>0</v>
      </c>
      <c r="I2216" t="s">
        <v>42</v>
      </c>
      <c r="J2216" s="13">
        <v>1398</v>
      </c>
      <c r="K2216" s="13">
        <v>1491</v>
      </c>
      <c r="L2216" s="14">
        <v>2889</v>
      </c>
      <c r="M2216" s="13">
        <v>1288</v>
      </c>
    </row>
    <row r="2217" spans="1:13" hidden="1">
      <c r="A2217">
        <v>6312</v>
      </c>
      <c r="B2217">
        <v>81</v>
      </c>
      <c r="C2217" t="s">
        <v>2189</v>
      </c>
      <c r="D2217">
        <v>8196</v>
      </c>
      <c r="E2217" t="s">
        <v>2205</v>
      </c>
      <c r="F2217">
        <v>0</v>
      </c>
      <c r="G2217" t="s">
        <v>42</v>
      </c>
      <c r="H2217">
        <v>0</v>
      </c>
      <c r="I2217" t="s">
        <v>42</v>
      </c>
      <c r="J2217" s="13">
        <v>1690</v>
      </c>
      <c r="K2217" s="13">
        <v>1828</v>
      </c>
      <c r="L2217" s="14">
        <v>3518</v>
      </c>
      <c r="M2217" s="13">
        <v>1779</v>
      </c>
    </row>
    <row r="2218" spans="1:13" hidden="1">
      <c r="A2218">
        <v>6312</v>
      </c>
      <c r="B2218">
        <v>81</v>
      </c>
      <c r="C2218" t="s">
        <v>2189</v>
      </c>
      <c r="D2218">
        <v>8197</v>
      </c>
      <c r="E2218" t="s">
        <v>2206</v>
      </c>
      <c r="F2218">
        <v>0</v>
      </c>
      <c r="G2218" t="s">
        <v>42</v>
      </c>
      <c r="H2218">
        <v>0</v>
      </c>
      <c r="I2218" t="s">
        <v>42</v>
      </c>
      <c r="J2218">
        <v>570</v>
      </c>
      <c r="K2218">
        <v>602</v>
      </c>
      <c r="L2218" s="14">
        <v>1172</v>
      </c>
      <c r="M2218">
        <v>497</v>
      </c>
    </row>
    <row r="2219" spans="1:13" hidden="1">
      <c r="A2219">
        <v>6312</v>
      </c>
      <c r="B2219">
        <v>81</v>
      </c>
      <c r="C2219" t="s">
        <v>2189</v>
      </c>
      <c r="D2219">
        <v>8198</v>
      </c>
      <c r="E2219" t="s">
        <v>2207</v>
      </c>
      <c r="F2219">
        <v>0</v>
      </c>
      <c r="G2219" t="s">
        <v>42</v>
      </c>
      <c r="H2219">
        <v>0</v>
      </c>
      <c r="I2219" t="s">
        <v>42</v>
      </c>
      <c r="J2219" s="13">
        <v>2764</v>
      </c>
      <c r="K2219" s="13">
        <v>2988</v>
      </c>
      <c r="L2219" s="14">
        <v>5752</v>
      </c>
      <c r="M2219" s="13">
        <v>2468</v>
      </c>
    </row>
    <row r="2220" spans="1:13" hidden="1">
      <c r="A2220">
        <v>6312</v>
      </c>
      <c r="B2220">
        <v>81</v>
      </c>
      <c r="C2220" t="s">
        <v>2189</v>
      </c>
      <c r="D2220">
        <v>8199</v>
      </c>
      <c r="E2220" t="s">
        <v>2208</v>
      </c>
      <c r="F2220">
        <v>0</v>
      </c>
      <c r="G2220" t="s">
        <v>42</v>
      </c>
      <c r="H2220">
        <v>0</v>
      </c>
      <c r="I2220" t="s">
        <v>42</v>
      </c>
      <c r="J2220" s="13">
        <v>15107</v>
      </c>
      <c r="K2220" s="13">
        <v>17429</v>
      </c>
      <c r="L2220" s="14">
        <v>32536</v>
      </c>
      <c r="M2220" s="13">
        <v>17608</v>
      </c>
    </row>
    <row r="2221" spans="1:13" hidden="1">
      <c r="A2221">
        <v>6312</v>
      </c>
      <c r="B2221">
        <v>82</v>
      </c>
      <c r="C2221" t="s">
        <v>2209</v>
      </c>
      <c r="D2221">
        <v>0</v>
      </c>
      <c r="E2221" t="s">
        <v>42</v>
      </c>
      <c r="F2221">
        <v>0</v>
      </c>
      <c r="G2221" t="s">
        <v>42</v>
      </c>
      <c r="H2221">
        <v>0</v>
      </c>
      <c r="I2221" t="s">
        <v>42</v>
      </c>
      <c r="J2221" s="13">
        <v>133743</v>
      </c>
      <c r="K2221" s="13">
        <v>134486</v>
      </c>
      <c r="L2221" s="14">
        <v>268229</v>
      </c>
      <c r="M2221" s="13">
        <v>118609</v>
      </c>
    </row>
    <row r="2222" spans="1:13" hidden="1">
      <c r="A2222">
        <v>6312</v>
      </c>
      <c r="B2222">
        <v>82</v>
      </c>
      <c r="C2222" t="s">
        <v>2209</v>
      </c>
      <c r="D2222">
        <v>8201</v>
      </c>
      <c r="E2222" t="s">
        <v>2210</v>
      </c>
      <c r="F2222">
        <v>0</v>
      </c>
      <c r="G2222" t="s">
        <v>42</v>
      </c>
      <c r="H2222">
        <v>0</v>
      </c>
      <c r="I2222" t="s">
        <v>42</v>
      </c>
      <c r="J2222" s="13">
        <v>15511</v>
      </c>
      <c r="K2222" s="13">
        <v>15916</v>
      </c>
      <c r="L2222" s="14">
        <v>31427</v>
      </c>
      <c r="M2222" s="13">
        <v>12247</v>
      </c>
    </row>
    <row r="2223" spans="1:13" hidden="1">
      <c r="A2223">
        <v>6312</v>
      </c>
      <c r="B2223">
        <v>82</v>
      </c>
      <c r="C2223" t="s">
        <v>2209</v>
      </c>
      <c r="D2223">
        <v>8202</v>
      </c>
      <c r="E2223" t="s">
        <v>2211</v>
      </c>
      <c r="F2223">
        <v>0</v>
      </c>
      <c r="G2223" t="s">
        <v>42</v>
      </c>
      <c r="H2223">
        <v>0</v>
      </c>
      <c r="I2223" t="s">
        <v>42</v>
      </c>
      <c r="J2223" s="13">
        <v>6894</v>
      </c>
      <c r="K2223" s="13">
        <v>6772</v>
      </c>
      <c r="L2223" s="14">
        <v>13666</v>
      </c>
      <c r="M2223" s="13">
        <v>5272</v>
      </c>
    </row>
    <row r="2224" spans="1:13" hidden="1">
      <c r="A2224">
        <v>6312</v>
      </c>
      <c r="B2224">
        <v>82</v>
      </c>
      <c r="C2224" t="s">
        <v>2209</v>
      </c>
      <c r="D2224">
        <v>8203</v>
      </c>
      <c r="E2224" t="s">
        <v>2212</v>
      </c>
      <c r="F2224">
        <v>0</v>
      </c>
      <c r="G2224" t="s">
        <v>42</v>
      </c>
      <c r="H2224">
        <v>0</v>
      </c>
      <c r="I2224" t="s">
        <v>42</v>
      </c>
      <c r="J2224" s="13">
        <v>6691</v>
      </c>
      <c r="K2224" s="13">
        <v>6653</v>
      </c>
      <c r="L2224" s="14">
        <v>13344</v>
      </c>
      <c r="M2224" s="13">
        <v>5924</v>
      </c>
    </row>
    <row r="2225" spans="1:13" hidden="1">
      <c r="A2225">
        <v>6312</v>
      </c>
      <c r="B2225">
        <v>82</v>
      </c>
      <c r="C2225" t="s">
        <v>2209</v>
      </c>
      <c r="D2225">
        <v>8204</v>
      </c>
      <c r="E2225" t="s">
        <v>2213</v>
      </c>
      <c r="F2225">
        <v>0</v>
      </c>
      <c r="G2225" t="s">
        <v>42</v>
      </c>
      <c r="H2225">
        <v>0</v>
      </c>
      <c r="I2225" t="s">
        <v>42</v>
      </c>
      <c r="J2225" s="13">
        <v>19828</v>
      </c>
      <c r="K2225" s="13">
        <v>19657</v>
      </c>
      <c r="L2225" s="14">
        <v>39485</v>
      </c>
      <c r="M2225" s="13">
        <v>15802</v>
      </c>
    </row>
    <row r="2226" spans="1:13" hidden="1">
      <c r="A2226">
        <v>6312</v>
      </c>
      <c r="B2226">
        <v>82</v>
      </c>
      <c r="C2226" t="s">
        <v>2209</v>
      </c>
      <c r="D2226">
        <v>8205</v>
      </c>
      <c r="E2226" t="s">
        <v>2214</v>
      </c>
      <c r="F2226">
        <v>0</v>
      </c>
      <c r="G2226" t="s">
        <v>42</v>
      </c>
      <c r="H2226">
        <v>0</v>
      </c>
      <c r="I2226" t="s">
        <v>42</v>
      </c>
      <c r="J2226" s="13">
        <v>20771</v>
      </c>
      <c r="K2226" s="13">
        <v>21136</v>
      </c>
      <c r="L2226" s="14">
        <v>41907</v>
      </c>
      <c r="M2226" s="13">
        <v>23677</v>
      </c>
    </row>
    <row r="2227" spans="1:13" hidden="1">
      <c r="A2227">
        <v>6312</v>
      </c>
      <c r="B2227">
        <v>82</v>
      </c>
      <c r="C2227" t="s">
        <v>2209</v>
      </c>
      <c r="D2227">
        <v>8206</v>
      </c>
      <c r="E2227" t="s">
        <v>2215</v>
      </c>
      <c r="F2227">
        <v>0</v>
      </c>
      <c r="G2227" t="s">
        <v>42</v>
      </c>
      <c r="H2227">
        <v>0</v>
      </c>
      <c r="I2227" t="s">
        <v>42</v>
      </c>
      <c r="J2227" s="13">
        <v>12303</v>
      </c>
      <c r="K2227" s="13">
        <v>12117</v>
      </c>
      <c r="L2227" s="14">
        <v>24420</v>
      </c>
      <c r="M2227" s="13">
        <v>10176</v>
      </c>
    </row>
    <row r="2228" spans="1:13" hidden="1">
      <c r="A2228">
        <v>6312</v>
      </c>
      <c r="B2228">
        <v>82</v>
      </c>
      <c r="C2228" t="s">
        <v>2209</v>
      </c>
      <c r="D2228">
        <v>8207</v>
      </c>
      <c r="E2228" t="s">
        <v>2216</v>
      </c>
      <c r="F2228">
        <v>0</v>
      </c>
      <c r="G2228" t="s">
        <v>42</v>
      </c>
      <c r="H2228">
        <v>0</v>
      </c>
      <c r="I2228" t="s">
        <v>42</v>
      </c>
      <c r="J2228" s="13">
        <v>12553</v>
      </c>
      <c r="K2228" s="13">
        <v>12537</v>
      </c>
      <c r="L2228" s="14">
        <v>25090</v>
      </c>
      <c r="M2228" s="13">
        <v>8055</v>
      </c>
    </row>
    <row r="2229" spans="1:13" hidden="1">
      <c r="A2229">
        <v>6312</v>
      </c>
      <c r="B2229">
        <v>82</v>
      </c>
      <c r="C2229" t="s">
        <v>2209</v>
      </c>
      <c r="D2229">
        <v>8208</v>
      </c>
      <c r="E2229" t="s">
        <v>2217</v>
      </c>
      <c r="F2229">
        <v>0</v>
      </c>
      <c r="G2229" t="s">
        <v>42</v>
      </c>
      <c r="H2229">
        <v>0</v>
      </c>
      <c r="I2229" t="s">
        <v>42</v>
      </c>
      <c r="J2229" s="13">
        <v>22916</v>
      </c>
      <c r="K2229" s="13">
        <v>22386</v>
      </c>
      <c r="L2229" s="14">
        <v>45302</v>
      </c>
      <c r="M2229" s="13">
        <v>20768</v>
      </c>
    </row>
    <row r="2230" spans="1:13" hidden="1">
      <c r="A2230">
        <v>6312</v>
      </c>
      <c r="B2230">
        <v>82</v>
      </c>
      <c r="C2230" t="s">
        <v>2209</v>
      </c>
      <c r="D2230">
        <v>8291</v>
      </c>
      <c r="E2230" t="s">
        <v>2218</v>
      </c>
      <c r="F2230">
        <v>0</v>
      </c>
      <c r="G2230" t="s">
        <v>42</v>
      </c>
      <c r="H2230">
        <v>0</v>
      </c>
      <c r="I2230" t="s">
        <v>42</v>
      </c>
      <c r="J2230" s="13">
        <v>1599</v>
      </c>
      <c r="K2230" s="13">
        <v>1719</v>
      </c>
      <c r="L2230" s="14">
        <v>3318</v>
      </c>
      <c r="M2230" s="13">
        <v>1744</v>
      </c>
    </row>
    <row r="2231" spans="1:13" hidden="1">
      <c r="A2231">
        <v>6312</v>
      </c>
      <c r="B2231">
        <v>82</v>
      </c>
      <c r="C2231" t="s">
        <v>2209</v>
      </c>
      <c r="D2231">
        <v>8292</v>
      </c>
      <c r="E2231" t="s">
        <v>2219</v>
      </c>
      <c r="F2231">
        <v>0</v>
      </c>
      <c r="G2231" t="s">
        <v>42</v>
      </c>
      <c r="H2231">
        <v>0</v>
      </c>
      <c r="I2231" t="s">
        <v>42</v>
      </c>
      <c r="J2231">
        <v>497</v>
      </c>
      <c r="K2231">
        <v>528</v>
      </c>
      <c r="L2231" s="14">
        <v>1025</v>
      </c>
      <c r="M2231">
        <v>650</v>
      </c>
    </row>
    <row r="2232" spans="1:13" hidden="1">
      <c r="A2232">
        <v>6312</v>
      </c>
      <c r="B2232">
        <v>82</v>
      </c>
      <c r="C2232" t="s">
        <v>2209</v>
      </c>
      <c r="D2232">
        <v>8293</v>
      </c>
      <c r="E2232" t="s">
        <v>2220</v>
      </c>
      <c r="F2232">
        <v>0</v>
      </c>
      <c r="G2232" t="s">
        <v>42</v>
      </c>
      <c r="H2232">
        <v>0</v>
      </c>
      <c r="I2232" t="s">
        <v>42</v>
      </c>
      <c r="J2232" s="13">
        <v>1711</v>
      </c>
      <c r="K2232" s="13">
        <v>1756</v>
      </c>
      <c r="L2232" s="14">
        <v>3467</v>
      </c>
      <c r="M2232" s="13">
        <v>2121</v>
      </c>
    </row>
    <row r="2233" spans="1:13" hidden="1">
      <c r="A2233">
        <v>6312</v>
      </c>
      <c r="B2233">
        <v>82</v>
      </c>
      <c r="C2233" t="s">
        <v>2209</v>
      </c>
      <c r="D2233">
        <v>8294</v>
      </c>
      <c r="E2233" t="s">
        <v>2221</v>
      </c>
      <c r="F2233">
        <v>0</v>
      </c>
      <c r="G2233" t="s">
        <v>42</v>
      </c>
      <c r="H2233">
        <v>0</v>
      </c>
      <c r="I2233" t="s">
        <v>42</v>
      </c>
      <c r="J2233" s="13">
        <v>1697</v>
      </c>
      <c r="K2233" s="13">
        <v>1838</v>
      </c>
      <c r="L2233" s="14">
        <v>3535</v>
      </c>
      <c r="M2233" s="13">
        <v>1710</v>
      </c>
    </row>
    <row r="2234" spans="1:13" hidden="1">
      <c r="A2234">
        <v>6312</v>
      </c>
      <c r="B2234">
        <v>82</v>
      </c>
      <c r="C2234" t="s">
        <v>2209</v>
      </c>
      <c r="D2234">
        <v>8295</v>
      </c>
      <c r="E2234" t="s">
        <v>2222</v>
      </c>
      <c r="F2234">
        <v>0</v>
      </c>
      <c r="G2234" t="s">
        <v>42</v>
      </c>
      <c r="H2234">
        <v>0</v>
      </c>
      <c r="I2234" t="s">
        <v>42</v>
      </c>
      <c r="J2234">
        <v>861</v>
      </c>
      <c r="K2234">
        <v>949</v>
      </c>
      <c r="L2234" s="14">
        <v>1810</v>
      </c>
      <c r="M2234">
        <v>773</v>
      </c>
    </row>
    <row r="2235" spans="1:13" hidden="1">
      <c r="A2235">
        <v>6312</v>
      </c>
      <c r="B2235">
        <v>82</v>
      </c>
      <c r="C2235" t="s">
        <v>2209</v>
      </c>
      <c r="D2235">
        <v>8296</v>
      </c>
      <c r="E2235" t="s">
        <v>2223</v>
      </c>
      <c r="F2235">
        <v>0</v>
      </c>
      <c r="G2235" t="s">
        <v>42</v>
      </c>
      <c r="H2235">
        <v>0</v>
      </c>
      <c r="I2235" t="s">
        <v>42</v>
      </c>
      <c r="J2235">
        <v>503</v>
      </c>
      <c r="K2235">
        <v>539</v>
      </c>
      <c r="L2235" s="14">
        <v>1042</v>
      </c>
      <c r="M2235">
        <v>590</v>
      </c>
    </row>
    <row r="2236" spans="1:13" hidden="1">
      <c r="A2236">
        <v>6312</v>
      </c>
      <c r="B2236">
        <v>82</v>
      </c>
      <c r="C2236" t="s">
        <v>2209</v>
      </c>
      <c r="D2236">
        <v>8297</v>
      </c>
      <c r="E2236" t="s">
        <v>2224</v>
      </c>
      <c r="F2236">
        <v>0</v>
      </c>
      <c r="G2236" t="s">
        <v>42</v>
      </c>
      <c r="H2236">
        <v>0</v>
      </c>
      <c r="I2236" t="s">
        <v>42</v>
      </c>
      <c r="J2236">
        <v>409</v>
      </c>
      <c r="K2236">
        <v>424</v>
      </c>
      <c r="L2236" s="15">
        <v>833</v>
      </c>
      <c r="M2236">
        <v>495</v>
      </c>
    </row>
    <row r="2237" spans="1:13" hidden="1">
      <c r="A2237">
        <v>6312</v>
      </c>
      <c r="B2237">
        <v>82</v>
      </c>
      <c r="C2237" t="s">
        <v>2209</v>
      </c>
      <c r="D2237">
        <v>8298</v>
      </c>
      <c r="E2237" t="s">
        <v>2225</v>
      </c>
      <c r="F2237">
        <v>0</v>
      </c>
      <c r="G2237" t="s">
        <v>42</v>
      </c>
      <c r="H2237">
        <v>0</v>
      </c>
      <c r="I2237" t="s">
        <v>42</v>
      </c>
      <c r="J2237" s="13">
        <v>3962</v>
      </c>
      <c r="K2237" s="13">
        <v>4267</v>
      </c>
      <c r="L2237" s="14">
        <v>8229</v>
      </c>
      <c r="M2237" s="13">
        <v>2708</v>
      </c>
    </row>
    <row r="2238" spans="1:13" hidden="1">
      <c r="A2238">
        <v>6312</v>
      </c>
      <c r="B2238">
        <v>82</v>
      </c>
      <c r="C2238" t="s">
        <v>2209</v>
      </c>
      <c r="D2238">
        <v>8299</v>
      </c>
      <c r="E2238" t="s">
        <v>2226</v>
      </c>
      <c r="F2238">
        <v>0</v>
      </c>
      <c r="G2238" t="s">
        <v>42</v>
      </c>
      <c r="H2238">
        <v>0</v>
      </c>
      <c r="I2238" t="s">
        <v>42</v>
      </c>
      <c r="J2238" s="13">
        <v>5037</v>
      </c>
      <c r="K2238" s="13">
        <v>5292</v>
      </c>
      <c r="L2238" s="14">
        <v>10329</v>
      </c>
      <c r="M2238" s="13">
        <v>5897</v>
      </c>
    </row>
    <row r="2239" spans="1:13" hidden="1">
      <c r="A2239">
        <v>6312</v>
      </c>
      <c r="B2239">
        <v>83</v>
      </c>
      <c r="C2239" t="s">
        <v>2227</v>
      </c>
      <c r="D2239">
        <v>0</v>
      </c>
      <c r="E2239" t="s">
        <v>42</v>
      </c>
      <c r="F2239">
        <v>0</v>
      </c>
      <c r="G2239" t="s">
        <v>42</v>
      </c>
      <c r="H2239">
        <v>0</v>
      </c>
      <c r="I2239" t="s">
        <v>42</v>
      </c>
      <c r="J2239" s="13">
        <v>195795</v>
      </c>
      <c r="K2239" s="13">
        <v>218676</v>
      </c>
      <c r="L2239" s="14">
        <v>414471</v>
      </c>
      <c r="M2239" s="13">
        <v>272917</v>
      </c>
    </row>
    <row r="2240" spans="1:13" hidden="1">
      <c r="A2240">
        <v>6312</v>
      </c>
      <c r="B2240">
        <v>83</v>
      </c>
      <c r="C2240" t="s">
        <v>2227</v>
      </c>
      <c r="D2240">
        <v>8301</v>
      </c>
      <c r="E2240" t="s">
        <v>2228</v>
      </c>
      <c r="F2240">
        <v>0</v>
      </c>
      <c r="G2240" t="s">
        <v>42</v>
      </c>
      <c r="H2240">
        <v>0</v>
      </c>
      <c r="I2240" t="s">
        <v>42</v>
      </c>
      <c r="J2240" s="13">
        <v>20537</v>
      </c>
      <c r="K2240" s="13">
        <v>23210</v>
      </c>
      <c r="L2240" s="14">
        <v>43747</v>
      </c>
      <c r="M2240" s="13">
        <v>30443</v>
      </c>
    </row>
    <row r="2241" spans="1:13" hidden="1">
      <c r="A2241">
        <v>6312</v>
      </c>
      <c r="B2241">
        <v>83</v>
      </c>
      <c r="C2241" t="s">
        <v>2227</v>
      </c>
      <c r="D2241">
        <v>8302</v>
      </c>
      <c r="E2241" t="s">
        <v>2229</v>
      </c>
      <c r="F2241">
        <v>0</v>
      </c>
      <c r="G2241" t="s">
        <v>42</v>
      </c>
      <c r="H2241">
        <v>0</v>
      </c>
      <c r="I2241" t="s">
        <v>42</v>
      </c>
      <c r="J2241" s="13">
        <v>3359</v>
      </c>
      <c r="K2241" s="13">
        <v>3678</v>
      </c>
      <c r="L2241" s="14">
        <v>7037</v>
      </c>
      <c r="M2241" s="13">
        <v>6688</v>
      </c>
    </row>
    <row r="2242" spans="1:13" hidden="1">
      <c r="A2242">
        <v>6312</v>
      </c>
      <c r="B2242">
        <v>83</v>
      </c>
      <c r="C2242" t="s">
        <v>2227</v>
      </c>
      <c r="D2242">
        <v>8303</v>
      </c>
      <c r="E2242" t="s">
        <v>2230</v>
      </c>
      <c r="F2242">
        <v>0</v>
      </c>
      <c r="G2242" t="s">
        <v>42</v>
      </c>
      <c r="H2242">
        <v>0</v>
      </c>
      <c r="I2242" t="s">
        <v>42</v>
      </c>
      <c r="J2242" s="13">
        <v>44683</v>
      </c>
      <c r="K2242" s="13">
        <v>47243</v>
      </c>
      <c r="L2242" s="14">
        <v>91926</v>
      </c>
      <c r="M2242" s="13">
        <v>69914</v>
      </c>
    </row>
    <row r="2243" spans="1:13" hidden="1">
      <c r="A2243">
        <v>6312</v>
      </c>
      <c r="B2243">
        <v>83</v>
      </c>
      <c r="C2243" t="s">
        <v>2227</v>
      </c>
      <c r="D2243">
        <v>8391</v>
      </c>
      <c r="E2243" t="s">
        <v>2231</v>
      </c>
      <c r="F2243">
        <v>0</v>
      </c>
      <c r="G2243" t="s">
        <v>42</v>
      </c>
      <c r="H2243">
        <v>0</v>
      </c>
      <c r="I2243" t="s">
        <v>42</v>
      </c>
      <c r="J2243" s="13">
        <v>24471</v>
      </c>
      <c r="K2243" s="13">
        <v>27812</v>
      </c>
      <c r="L2243" s="14">
        <v>52283</v>
      </c>
      <c r="M2243" s="13">
        <v>34698</v>
      </c>
    </row>
    <row r="2244" spans="1:13" hidden="1">
      <c r="A2244">
        <v>6312</v>
      </c>
      <c r="B2244">
        <v>83</v>
      </c>
      <c r="C2244" t="s">
        <v>2227</v>
      </c>
      <c r="D2244">
        <v>8392</v>
      </c>
      <c r="E2244" t="s">
        <v>2232</v>
      </c>
      <c r="F2244">
        <v>0</v>
      </c>
      <c r="G2244" t="s">
        <v>42</v>
      </c>
      <c r="H2244">
        <v>0</v>
      </c>
      <c r="I2244" t="s">
        <v>42</v>
      </c>
      <c r="J2244" s="13">
        <v>8798</v>
      </c>
      <c r="K2244" s="13">
        <v>9962</v>
      </c>
      <c r="L2244" s="14">
        <v>18760</v>
      </c>
      <c r="M2244" s="13">
        <v>19219</v>
      </c>
    </row>
    <row r="2245" spans="1:13" hidden="1">
      <c r="A2245">
        <v>6312</v>
      </c>
      <c r="B2245">
        <v>83</v>
      </c>
      <c r="C2245" t="s">
        <v>2227</v>
      </c>
      <c r="D2245">
        <v>8393</v>
      </c>
      <c r="E2245" t="s">
        <v>2233</v>
      </c>
      <c r="F2245">
        <v>0</v>
      </c>
      <c r="G2245" t="s">
        <v>42</v>
      </c>
      <c r="H2245">
        <v>0</v>
      </c>
      <c r="I2245" t="s">
        <v>42</v>
      </c>
      <c r="J2245" s="13">
        <v>23061</v>
      </c>
      <c r="K2245" s="13">
        <v>25635</v>
      </c>
      <c r="L2245" s="14">
        <v>48696</v>
      </c>
      <c r="M2245" s="13">
        <v>30382</v>
      </c>
    </row>
    <row r="2246" spans="1:13" hidden="1">
      <c r="A2246">
        <v>6312</v>
      </c>
      <c r="B2246">
        <v>83</v>
      </c>
      <c r="C2246" t="s">
        <v>2227</v>
      </c>
      <c r="D2246">
        <v>8394</v>
      </c>
      <c r="E2246" t="s">
        <v>2234</v>
      </c>
      <c r="F2246">
        <v>0</v>
      </c>
      <c r="G2246" t="s">
        <v>42</v>
      </c>
      <c r="H2246">
        <v>0</v>
      </c>
      <c r="I2246" t="s">
        <v>42</v>
      </c>
      <c r="J2246" s="13">
        <v>4496</v>
      </c>
      <c r="K2246" s="13">
        <v>4760</v>
      </c>
      <c r="L2246" s="14">
        <v>9256</v>
      </c>
      <c r="M2246" s="13">
        <v>4982</v>
      </c>
    </row>
    <row r="2247" spans="1:13" hidden="1">
      <c r="A2247">
        <v>6312</v>
      </c>
      <c r="B2247">
        <v>83</v>
      </c>
      <c r="C2247" t="s">
        <v>2227</v>
      </c>
      <c r="D2247">
        <v>8395</v>
      </c>
      <c r="E2247" t="s">
        <v>2235</v>
      </c>
      <c r="F2247">
        <v>0</v>
      </c>
      <c r="G2247" t="s">
        <v>42</v>
      </c>
      <c r="H2247">
        <v>0</v>
      </c>
      <c r="I2247" t="s">
        <v>42</v>
      </c>
      <c r="J2247" s="13">
        <v>3064</v>
      </c>
      <c r="K2247" s="13">
        <v>3806</v>
      </c>
      <c r="L2247" s="14">
        <v>6870</v>
      </c>
      <c r="M2247" s="13">
        <v>3661</v>
      </c>
    </row>
    <row r="2248" spans="1:13" hidden="1">
      <c r="A2248">
        <v>6312</v>
      </c>
      <c r="B2248">
        <v>83</v>
      </c>
      <c r="C2248" t="s">
        <v>2227</v>
      </c>
      <c r="D2248">
        <v>8396</v>
      </c>
      <c r="E2248" t="s">
        <v>2236</v>
      </c>
      <c r="F2248">
        <v>0</v>
      </c>
      <c r="G2248" t="s">
        <v>42</v>
      </c>
      <c r="H2248">
        <v>0</v>
      </c>
      <c r="I2248" t="s">
        <v>42</v>
      </c>
      <c r="J2248" s="13">
        <v>14055</v>
      </c>
      <c r="K2248" s="13">
        <v>16208</v>
      </c>
      <c r="L2248" s="14">
        <v>30263</v>
      </c>
      <c r="M2248" s="13">
        <v>21292</v>
      </c>
    </row>
    <row r="2249" spans="1:13" hidden="1">
      <c r="A2249">
        <v>6312</v>
      </c>
      <c r="B2249">
        <v>83</v>
      </c>
      <c r="C2249" t="s">
        <v>2227</v>
      </c>
      <c r="D2249">
        <v>8397</v>
      </c>
      <c r="E2249" t="s">
        <v>2237</v>
      </c>
      <c r="F2249">
        <v>0</v>
      </c>
      <c r="G2249" t="s">
        <v>42</v>
      </c>
      <c r="H2249">
        <v>0</v>
      </c>
      <c r="I2249" t="s">
        <v>42</v>
      </c>
      <c r="J2249" s="13">
        <v>3661</v>
      </c>
      <c r="K2249" s="13">
        <v>4072</v>
      </c>
      <c r="L2249" s="14">
        <v>7733</v>
      </c>
      <c r="M2249" s="13">
        <v>8500</v>
      </c>
    </row>
    <row r="2250" spans="1:13" hidden="1">
      <c r="A2250">
        <v>6312</v>
      </c>
      <c r="B2250">
        <v>83</v>
      </c>
      <c r="C2250" t="s">
        <v>2227</v>
      </c>
      <c r="D2250">
        <v>8398</v>
      </c>
      <c r="E2250" t="s">
        <v>2238</v>
      </c>
      <c r="F2250">
        <v>0</v>
      </c>
      <c r="G2250" t="s">
        <v>42</v>
      </c>
      <c r="H2250">
        <v>0</v>
      </c>
      <c r="I2250" t="s">
        <v>42</v>
      </c>
      <c r="J2250" s="13">
        <v>9783</v>
      </c>
      <c r="K2250" s="13">
        <v>10339</v>
      </c>
      <c r="L2250" s="14">
        <v>20122</v>
      </c>
      <c r="M2250" s="13">
        <v>16472</v>
      </c>
    </row>
    <row r="2251" spans="1:13" hidden="1">
      <c r="A2251">
        <v>6312</v>
      </c>
      <c r="B2251">
        <v>83</v>
      </c>
      <c r="C2251" t="s">
        <v>2227</v>
      </c>
      <c r="D2251">
        <v>8399</v>
      </c>
      <c r="E2251" t="s">
        <v>2239</v>
      </c>
      <c r="F2251">
        <v>0</v>
      </c>
      <c r="G2251" t="s">
        <v>42</v>
      </c>
      <c r="H2251">
        <v>0</v>
      </c>
      <c r="I2251" t="s">
        <v>42</v>
      </c>
      <c r="J2251" s="13">
        <v>35827</v>
      </c>
      <c r="K2251" s="13">
        <v>41951</v>
      </c>
      <c r="L2251" s="14">
        <v>77778</v>
      </c>
      <c r="M2251" s="13">
        <v>26666</v>
      </c>
    </row>
    <row r="2252" spans="1:13" hidden="1">
      <c r="A2252">
        <v>6312</v>
      </c>
      <c r="B2252">
        <v>84</v>
      </c>
      <c r="C2252" t="s">
        <v>2240</v>
      </c>
      <c r="D2252">
        <v>0</v>
      </c>
      <c r="E2252" t="s">
        <v>42</v>
      </c>
      <c r="F2252">
        <v>0</v>
      </c>
      <c r="G2252" t="s">
        <v>42</v>
      </c>
      <c r="H2252">
        <v>0</v>
      </c>
      <c r="I2252" t="s">
        <v>42</v>
      </c>
      <c r="J2252" s="13">
        <v>525716</v>
      </c>
      <c r="K2252" s="13">
        <v>542010</v>
      </c>
      <c r="L2252" s="14">
        <v>1067726</v>
      </c>
      <c r="M2252" s="13">
        <v>512366</v>
      </c>
    </row>
    <row r="2253" spans="1:13" hidden="1">
      <c r="A2253">
        <v>6312</v>
      </c>
      <c r="B2253">
        <v>84</v>
      </c>
      <c r="C2253" t="s">
        <v>2240</v>
      </c>
      <c r="D2253">
        <v>8401</v>
      </c>
      <c r="E2253" t="s">
        <v>2241</v>
      </c>
      <c r="F2253">
        <v>0</v>
      </c>
      <c r="G2253" t="s">
        <v>42</v>
      </c>
      <c r="H2253">
        <v>0</v>
      </c>
      <c r="I2253" t="s">
        <v>42</v>
      </c>
      <c r="J2253" s="13">
        <v>8707</v>
      </c>
      <c r="K2253" s="13">
        <v>9172</v>
      </c>
      <c r="L2253" s="14">
        <v>17879</v>
      </c>
      <c r="M2253" s="13">
        <v>7371</v>
      </c>
    </row>
    <row r="2254" spans="1:13" hidden="1">
      <c r="A2254">
        <v>6312</v>
      </c>
      <c r="B2254">
        <v>84</v>
      </c>
      <c r="C2254" t="s">
        <v>2240</v>
      </c>
      <c r="D2254">
        <v>8402</v>
      </c>
      <c r="E2254" t="s">
        <v>2242</v>
      </c>
      <c r="F2254">
        <v>0</v>
      </c>
      <c r="G2254" t="s">
        <v>42</v>
      </c>
      <c r="H2254">
        <v>0</v>
      </c>
      <c r="I2254" t="s">
        <v>42</v>
      </c>
      <c r="J2254" s="13">
        <v>39726</v>
      </c>
      <c r="K2254" s="13">
        <v>40480</v>
      </c>
      <c r="L2254" s="14">
        <v>80206</v>
      </c>
      <c r="M2254" s="13">
        <v>32848</v>
      </c>
    </row>
    <row r="2255" spans="1:13" hidden="1">
      <c r="A2255">
        <v>6312</v>
      </c>
      <c r="B2255">
        <v>84</v>
      </c>
      <c r="C2255" t="s">
        <v>2240</v>
      </c>
      <c r="D2255">
        <v>8403</v>
      </c>
      <c r="E2255" t="s">
        <v>2243</v>
      </c>
      <c r="F2255">
        <v>0</v>
      </c>
      <c r="G2255" t="s">
        <v>42</v>
      </c>
      <c r="H2255">
        <v>0</v>
      </c>
      <c r="I2255" t="s">
        <v>42</v>
      </c>
      <c r="J2255" s="13">
        <v>12423</v>
      </c>
      <c r="K2255" s="13">
        <v>12476</v>
      </c>
      <c r="L2255" s="14">
        <v>24899</v>
      </c>
      <c r="M2255" s="13">
        <v>10377</v>
      </c>
    </row>
    <row r="2256" spans="1:13" hidden="1">
      <c r="A2256">
        <v>6312</v>
      </c>
      <c r="B2256">
        <v>84</v>
      </c>
      <c r="C2256" t="s">
        <v>2240</v>
      </c>
      <c r="D2256">
        <v>8405</v>
      </c>
      <c r="E2256" t="s">
        <v>2244</v>
      </c>
      <c r="F2256">
        <v>0</v>
      </c>
      <c r="G2256" t="s">
        <v>42</v>
      </c>
      <c r="H2256">
        <v>0</v>
      </c>
      <c r="I2256" t="s">
        <v>42</v>
      </c>
      <c r="J2256" s="13">
        <v>5484</v>
      </c>
      <c r="K2256" s="13">
        <v>5300</v>
      </c>
      <c r="L2256" s="14">
        <v>10784</v>
      </c>
      <c r="M2256" s="13">
        <v>12194</v>
      </c>
    </row>
    <row r="2257" spans="1:13" hidden="1">
      <c r="A2257">
        <v>6312</v>
      </c>
      <c r="B2257">
        <v>84</v>
      </c>
      <c r="C2257" t="s">
        <v>2240</v>
      </c>
      <c r="D2257">
        <v>8406</v>
      </c>
      <c r="E2257" t="s">
        <v>2245</v>
      </c>
      <c r="F2257">
        <v>0</v>
      </c>
      <c r="G2257" t="s">
        <v>42</v>
      </c>
      <c r="H2257">
        <v>0</v>
      </c>
      <c r="I2257" t="s">
        <v>42</v>
      </c>
      <c r="J2257" s="13">
        <v>18905</v>
      </c>
      <c r="K2257" s="13">
        <v>19718</v>
      </c>
      <c r="L2257" s="14">
        <v>38623</v>
      </c>
      <c r="M2257" s="13">
        <v>16594</v>
      </c>
    </row>
    <row r="2258" spans="1:13" hidden="1">
      <c r="A2258">
        <v>6312</v>
      </c>
      <c r="B2258">
        <v>84</v>
      </c>
      <c r="C2258" t="s">
        <v>2240</v>
      </c>
      <c r="D2258">
        <v>8407</v>
      </c>
      <c r="E2258" t="s">
        <v>2246</v>
      </c>
      <c r="F2258">
        <v>0</v>
      </c>
      <c r="G2258" t="s">
        <v>42</v>
      </c>
      <c r="H2258">
        <v>0</v>
      </c>
      <c r="I2258" t="s">
        <v>42</v>
      </c>
      <c r="J2258" s="13">
        <v>25965</v>
      </c>
      <c r="K2258" s="13">
        <v>25790</v>
      </c>
      <c r="L2258" s="14">
        <v>51755</v>
      </c>
      <c r="M2258" s="13">
        <v>22480</v>
      </c>
    </row>
    <row r="2259" spans="1:13" hidden="1">
      <c r="A2259">
        <v>6312</v>
      </c>
      <c r="B2259">
        <v>84</v>
      </c>
      <c r="C2259" t="s">
        <v>2240</v>
      </c>
      <c r="D2259">
        <v>8408</v>
      </c>
      <c r="E2259" t="s">
        <v>2247</v>
      </c>
      <c r="F2259">
        <v>0</v>
      </c>
      <c r="G2259" t="s">
        <v>42</v>
      </c>
      <c r="H2259">
        <v>0</v>
      </c>
      <c r="I2259" t="s">
        <v>42</v>
      </c>
      <c r="J2259" s="13">
        <v>21035</v>
      </c>
      <c r="K2259" s="13">
        <v>21159</v>
      </c>
      <c r="L2259" s="14">
        <v>42194</v>
      </c>
      <c r="M2259" s="13">
        <v>16953</v>
      </c>
    </row>
    <row r="2260" spans="1:13" hidden="1">
      <c r="A2260">
        <v>6312</v>
      </c>
      <c r="B2260">
        <v>84</v>
      </c>
      <c r="C2260" t="s">
        <v>2240</v>
      </c>
      <c r="D2260">
        <v>8409</v>
      </c>
      <c r="E2260" t="s">
        <v>2248</v>
      </c>
      <c r="F2260">
        <v>0</v>
      </c>
      <c r="G2260" t="s">
        <v>42</v>
      </c>
      <c r="H2260">
        <v>0</v>
      </c>
      <c r="I2260" t="s">
        <v>42</v>
      </c>
      <c r="J2260" s="13">
        <v>4557</v>
      </c>
      <c r="K2260" s="13">
        <v>4591</v>
      </c>
      <c r="L2260" s="14">
        <v>9148</v>
      </c>
      <c r="M2260" s="13">
        <v>3888</v>
      </c>
    </row>
    <row r="2261" spans="1:13" hidden="1">
      <c r="A2261">
        <v>6312</v>
      </c>
      <c r="B2261">
        <v>84</v>
      </c>
      <c r="C2261" t="s">
        <v>2240</v>
      </c>
      <c r="D2261">
        <v>8410</v>
      </c>
      <c r="E2261" t="s">
        <v>2249</v>
      </c>
      <c r="F2261">
        <v>0</v>
      </c>
      <c r="G2261" t="s">
        <v>42</v>
      </c>
      <c r="H2261">
        <v>0</v>
      </c>
      <c r="I2261" t="s">
        <v>42</v>
      </c>
      <c r="J2261" s="13">
        <v>12477</v>
      </c>
      <c r="K2261" s="13">
        <v>12004</v>
      </c>
      <c r="L2261" s="14">
        <v>24481</v>
      </c>
      <c r="M2261" s="13">
        <v>9370</v>
      </c>
    </row>
    <row r="2262" spans="1:13" hidden="1">
      <c r="A2262">
        <v>6312</v>
      </c>
      <c r="B2262">
        <v>84</v>
      </c>
      <c r="C2262" t="s">
        <v>2240</v>
      </c>
      <c r="D2262">
        <v>8411</v>
      </c>
      <c r="E2262" t="s">
        <v>2250</v>
      </c>
      <c r="F2262">
        <v>0</v>
      </c>
      <c r="G2262" t="s">
        <v>42</v>
      </c>
      <c r="H2262">
        <v>0</v>
      </c>
      <c r="I2262" t="s">
        <v>42</v>
      </c>
      <c r="J2262" s="13">
        <v>14716</v>
      </c>
      <c r="K2262" s="13">
        <v>14513</v>
      </c>
      <c r="L2262" s="14">
        <v>29229</v>
      </c>
      <c r="M2262" s="13">
        <v>12914</v>
      </c>
    </row>
    <row r="2263" spans="1:13" hidden="1">
      <c r="A2263">
        <v>6312</v>
      </c>
      <c r="B2263">
        <v>84</v>
      </c>
      <c r="C2263" t="s">
        <v>2240</v>
      </c>
      <c r="D2263">
        <v>8412</v>
      </c>
      <c r="E2263" t="s">
        <v>2251</v>
      </c>
      <c r="F2263">
        <v>0</v>
      </c>
      <c r="G2263" t="s">
        <v>42</v>
      </c>
      <c r="H2263">
        <v>0</v>
      </c>
      <c r="I2263" t="s">
        <v>42</v>
      </c>
      <c r="J2263" s="13">
        <v>25174</v>
      </c>
      <c r="K2263" s="13">
        <v>25857</v>
      </c>
      <c r="L2263" s="14">
        <v>51031</v>
      </c>
      <c r="M2263" s="13">
        <v>18180</v>
      </c>
    </row>
    <row r="2264" spans="1:13" hidden="1">
      <c r="A2264">
        <v>6312</v>
      </c>
      <c r="B2264">
        <v>84</v>
      </c>
      <c r="C2264" t="s">
        <v>2240</v>
      </c>
      <c r="D2264">
        <v>8413</v>
      </c>
      <c r="E2264" t="s">
        <v>2252</v>
      </c>
      <c r="F2264">
        <v>0</v>
      </c>
      <c r="G2264" t="s">
        <v>42</v>
      </c>
      <c r="H2264">
        <v>0</v>
      </c>
      <c r="I2264" t="s">
        <v>42</v>
      </c>
      <c r="J2264" s="13">
        <v>10305</v>
      </c>
      <c r="K2264" s="13">
        <v>10515</v>
      </c>
      <c r="L2264" s="14">
        <v>20820</v>
      </c>
      <c r="M2264" s="13">
        <v>7681</v>
      </c>
    </row>
    <row r="2265" spans="1:13" hidden="1">
      <c r="A2265">
        <v>6312</v>
      </c>
      <c r="B2265">
        <v>84</v>
      </c>
      <c r="C2265" t="s">
        <v>2240</v>
      </c>
      <c r="D2265">
        <v>8414</v>
      </c>
      <c r="E2265" t="s">
        <v>2253</v>
      </c>
      <c r="F2265">
        <v>0</v>
      </c>
      <c r="G2265" t="s">
        <v>42</v>
      </c>
      <c r="H2265">
        <v>0</v>
      </c>
      <c r="I2265" t="s">
        <v>42</v>
      </c>
      <c r="J2265" s="13">
        <v>13886</v>
      </c>
      <c r="K2265" s="13">
        <v>13827</v>
      </c>
      <c r="L2265" s="14">
        <v>27713</v>
      </c>
      <c r="M2265" s="13">
        <v>11194</v>
      </c>
    </row>
    <row r="2266" spans="1:13" hidden="1">
      <c r="A2266">
        <v>6312</v>
      </c>
      <c r="B2266">
        <v>84</v>
      </c>
      <c r="C2266" t="s">
        <v>2240</v>
      </c>
      <c r="D2266">
        <v>8415</v>
      </c>
      <c r="E2266" t="s">
        <v>2254</v>
      </c>
      <c r="F2266">
        <v>0</v>
      </c>
      <c r="G2266" t="s">
        <v>42</v>
      </c>
      <c r="H2266">
        <v>0</v>
      </c>
      <c r="I2266" t="s">
        <v>42</v>
      </c>
      <c r="J2266" s="13">
        <v>8424</v>
      </c>
      <c r="K2266" s="13">
        <v>8677</v>
      </c>
      <c r="L2266" s="14">
        <v>17101</v>
      </c>
      <c r="M2266" s="13">
        <v>6796</v>
      </c>
    </row>
    <row r="2267" spans="1:13" hidden="1">
      <c r="A2267">
        <v>6312</v>
      </c>
      <c r="B2267">
        <v>84</v>
      </c>
      <c r="C2267" t="s">
        <v>2240</v>
      </c>
      <c r="D2267">
        <v>8416</v>
      </c>
      <c r="E2267" t="s">
        <v>2255</v>
      </c>
      <c r="F2267">
        <v>0</v>
      </c>
      <c r="G2267" t="s">
        <v>42</v>
      </c>
      <c r="H2267">
        <v>0</v>
      </c>
      <c r="I2267" t="s">
        <v>42</v>
      </c>
      <c r="J2267" s="13">
        <v>31493</v>
      </c>
      <c r="K2267" s="13">
        <v>31206</v>
      </c>
      <c r="L2267" s="14">
        <v>62699</v>
      </c>
      <c r="M2267" s="13">
        <v>24170</v>
      </c>
    </row>
    <row r="2268" spans="1:13" hidden="1">
      <c r="A2268">
        <v>6312</v>
      </c>
      <c r="B2268">
        <v>84</v>
      </c>
      <c r="C2268" t="s">
        <v>2240</v>
      </c>
      <c r="D2268">
        <v>8417</v>
      </c>
      <c r="E2268" t="s">
        <v>2256</v>
      </c>
      <c r="F2268">
        <v>0</v>
      </c>
      <c r="G2268" t="s">
        <v>42</v>
      </c>
      <c r="H2268">
        <v>0</v>
      </c>
      <c r="I2268" t="s">
        <v>42</v>
      </c>
      <c r="J2268" s="13">
        <v>37313</v>
      </c>
      <c r="K2268" s="13">
        <v>37235</v>
      </c>
      <c r="L2268" s="14">
        <v>74548</v>
      </c>
      <c r="M2268" s="13">
        <v>35363</v>
      </c>
    </row>
    <row r="2269" spans="1:13" hidden="1">
      <c r="A2269">
        <v>6312</v>
      </c>
      <c r="B2269">
        <v>84</v>
      </c>
      <c r="C2269" t="s">
        <v>2240</v>
      </c>
      <c r="D2269">
        <v>8418</v>
      </c>
      <c r="E2269" t="s">
        <v>2257</v>
      </c>
      <c r="F2269">
        <v>0</v>
      </c>
      <c r="G2269" t="s">
        <v>42</v>
      </c>
      <c r="H2269">
        <v>0</v>
      </c>
      <c r="I2269" t="s">
        <v>42</v>
      </c>
      <c r="J2269" s="13">
        <v>14195</v>
      </c>
      <c r="K2269" s="13">
        <v>13982</v>
      </c>
      <c r="L2269" s="14">
        <v>28177</v>
      </c>
      <c r="M2269" s="13">
        <v>11205</v>
      </c>
    </row>
    <row r="2270" spans="1:13" hidden="1">
      <c r="A2270">
        <v>6312</v>
      </c>
      <c r="B2270">
        <v>84</v>
      </c>
      <c r="C2270" t="s">
        <v>2240</v>
      </c>
      <c r="D2270">
        <v>8419</v>
      </c>
      <c r="E2270" t="s">
        <v>2258</v>
      </c>
      <c r="F2270">
        <v>0</v>
      </c>
      <c r="G2270" t="s">
        <v>42</v>
      </c>
      <c r="H2270">
        <v>0</v>
      </c>
      <c r="I2270" t="s">
        <v>42</v>
      </c>
      <c r="J2270" s="13">
        <v>8137</v>
      </c>
      <c r="K2270" s="13">
        <v>7521</v>
      </c>
      <c r="L2270" s="14">
        <v>15658</v>
      </c>
      <c r="M2270" s="13">
        <v>7312</v>
      </c>
    </row>
    <row r="2271" spans="1:13" hidden="1">
      <c r="A2271">
        <v>6312</v>
      </c>
      <c r="B2271">
        <v>84</v>
      </c>
      <c r="C2271" t="s">
        <v>2240</v>
      </c>
      <c r="D2271">
        <v>8471</v>
      </c>
      <c r="E2271" t="s">
        <v>2259</v>
      </c>
      <c r="F2271">
        <v>0</v>
      </c>
      <c r="G2271" t="s">
        <v>42</v>
      </c>
      <c r="H2271">
        <v>0</v>
      </c>
      <c r="I2271" t="s">
        <v>42</v>
      </c>
      <c r="J2271" s="13">
        <v>9777</v>
      </c>
      <c r="K2271" s="13">
        <v>9521</v>
      </c>
      <c r="L2271" s="14">
        <v>19298</v>
      </c>
      <c r="M2271" s="13">
        <v>7725</v>
      </c>
    </row>
    <row r="2272" spans="1:13" hidden="1">
      <c r="A2272">
        <v>6312</v>
      </c>
      <c r="B2272">
        <v>84</v>
      </c>
      <c r="C2272" t="s">
        <v>2240</v>
      </c>
      <c r="D2272">
        <v>8472</v>
      </c>
      <c r="E2272" t="s">
        <v>2260</v>
      </c>
      <c r="F2272">
        <v>0</v>
      </c>
      <c r="G2272" t="s">
        <v>42</v>
      </c>
      <c r="H2272">
        <v>0</v>
      </c>
      <c r="I2272" t="s">
        <v>42</v>
      </c>
      <c r="J2272" s="13">
        <v>4777</v>
      </c>
      <c r="K2272" s="13">
        <v>4723</v>
      </c>
      <c r="L2272" s="14">
        <v>9500</v>
      </c>
      <c r="M2272" s="13">
        <v>3342</v>
      </c>
    </row>
    <row r="2273" spans="1:13" hidden="1">
      <c r="A2273">
        <v>6312</v>
      </c>
      <c r="B2273">
        <v>84</v>
      </c>
      <c r="C2273" t="s">
        <v>2240</v>
      </c>
      <c r="D2273">
        <v>8473</v>
      </c>
      <c r="E2273" t="s">
        <v>1818</v>
      </c>
      <c r="F2273">
        <v>0</v>
      </c>
      <c r="G2273" t="s">
        <v>42</v>
      </c>
      <c r="H2273">
        <v>0</v>
      </c>
      <c r="I2273" t="s">
        <v>42</v>
      </c>
      <c r="J2273" s="13">
        <v>5495</v>
      </c>
      <c r="K2273" s="13">
        <v>5810</v>
      </c>
      <c r="L2273" s="14">
        <v>11305</v>
      </c>
      <c r="M2273" s="13">
        <v>4164</v>
      </c>
    </row>
    <row r="2274" spans="1:13" hidden="1">
      <c r="A2274">
        <v>6312</v>
      </c>
      <c r="B2274">
        <v>84</v>
      </c>
      <c r="C2274" t="s">
        <v>2240</v>
      </c>
      <c r="D2274">
        <v>8474</v>
      </c>
      <c r="E2274" t="s">
        <v>2261</v>
      </c>
      <c r="F2274">
        <v>0</v>
      </c>
      <c r="G2274" t="s">
        <v>42</v>
      </c>
      <c r="H2274">
        <v>0</v>
      </c>
      <c r="I2274" t="s">
        <v>42</v>
      </c>
      <c r="J2274" s="13">
        <v>7226</v>
      </c>
      <c r="K2274" s="13">
        <v>9099</v>
      </c>
      <c r="L2274" s="14">
        <v>16325</v>
      </c>
      <c r="M2274" s="13">
        <v>11181</v>
      </c>
    </row>
    <row r="2275" spans="1:13" hidden="1">
      <c r="A2275">
        <v>6312</v>
      </c>
      <c r="B2275">
        <v>84</v>
      </c>
      <c r="C2275" t="s">
        <v>2240</v>
      </c>
      <c r="D2275">
        <v>8475</v>
      </c>
      <c r="E2275" t="s">
        <v>2262</v>
      </c>
      <c r="F2275">
        <v>0</v>
      </c>
      <c r="G2275" t="s">
        <v>42</v>
      </c>
      <c r="H2275">
        <v>0</v>
      </c>
      <c r="I2275" t="s">
        <v>42</v>
      </c>
      <c r="J2275" s="13">
        <v>5493</v>
      </c>
      <c r="K2275" s="13">
        <v>5595</v>
      </c>
      <c r="L2275" s="14">
        <v>11088</v>
      </c>
      <c r="M2275" s="13">
        <v>3889</v>
      </c>
    </row>
    <row r="2276" spans="1:13" hidden="1">
      <c r="A2276">
        <v>6312</v>
      </c>
      <c r="B2276">
        <v>84</v>
      </c>
      <c r="C2276" t="s">
        <v>2240</v>
      </c>
      <c r="D2276">
        <v>8476</v>
      </c>
      <c r="E2276" t="s">
        <v>2263</v>
      </c>
      <c r="F2276">
        <v>0</v>
      </c>
      <c r="G2276" t="s">
        <v>42</v>
      </c>
      <c r="H2276">
        <v>0</v>
      </c>
      <c r="I2276" t="s">
        <v>42</v>
      </c>
      <c r="J2276" s="13">
        <v>3254</v>
      </c>
      <c r="K2276" s="13">
        <v>3312</v>
      </c>
      <c r="L2276" s="14">
        <v>6566</v>
      </c>
      <c r="M2276" s="13">
        <v>2759</v>
      </c>
    </row>
    <row r="2277" spans="1:13" hidden="1">
      <c r="A2277">
        <v>6312</v>
      </c>
      <c r="B2277">
        <v>84</v>
      </c>
      <c r="C2277" t="s">
        <v>2240</v>
      </c>
      <c r="D2277">
        <v>8477</v>
      </c>
      <c r="E2277" t="s">
        <v>2264</v>
      </c>
      <c r="F2277">
        <v>0</v>
      </c>
      <c r="G2277" t="s">
        <v>42</v>
      </c>
      <c r="H2277">
        <v>0</v>
      </c>
      <c r="I2277" t="s">
        <v>42</v>
      </c>
      <c r="J2277" s="13">
        <v>8848</v>
      </c>
      <c r="K2277" s="13">
        <v>9765</v>
      </c>
      <c r="L2277" s="14">
        <v>18613</v>
      </c>
      <c r="M2277" s="13">
        <v>10822</v>
      </c>
    </row>
    <row r="2278" spans="1:13" hidden="1">
      <c r="A2278">
        <v>6312</v>
      </c>
      <c r="B2278">
        <v>84</v>
      </c>
      <c r="C2278" t="s">
        <v>2240</v>
      </c>
      <c r="D2278">
        <v>8478</v>
      </c>
      <c r="E2278" t="s">
        <v>2265</v>
      </c>
      <c r="F2278">
        <v>0</v>
      </c>
      <c r="G2278" t="s">
        <v>42</v>
      </c>
      <c r="H2278">
        <v>0</v>
      </c>
      <c r="I2278" t="s">
        <v>42</v>
      </c>
      <c r="J2278" s="13">
        <v>8738</v>
      </c>
      <c r="K2278" s="13">
        <v>8907</v>
      </c>
      <c r="L2278" s="14">
        <v>17645</v>
      </c>
      <c r="M2278" s="13">
        <v>6817</v>
      </c>
    </row>
    <row r="2279" spans="1:13" hidden="1">
      <c r="A2279">
        <v>6312</v>
      </c>
      <c r="B2279">
        <v>84</v>
      </c>
      <c r="C2279" t="s">
        <v>2240</v>
      </c>
      <c r="D2279">
        <v>8479</v>
      </c>
      <c r="E2279" t="s">
        <v>2266</v>
      </c>
      <c r="F2279">
        <v>0</v>
      </c>
      <c r="G2279" t="s">
        <v>42</v>
      </c>
      <c r="H2279">
        <v>0</v>
      </c>
      <c r="I2279" t="s">
        <v>42</v>
      </c>
      <c r="J2279" s="13">
        <v>1217</v>
      </c>
      <c r="K2279" s="13">
        <v>1258</v>
      </c>
      <c r="L2279" s="14">
        <v>2475</v>
      </c>
      <c r="M2279" s="13">
        <v>1077</v>
      </c>
    </row>
    <row r="2280" spans="1:13" hidden="1">
      <c r="A2280">
        <v>6312</v>
      </c>
      <c r="B2280">
        <v>84</v>
      </c>
      <c r="C2280" t="s">
        <v>2240</v>
      </c>
      <c r="D2280">
        <v>8480</v>
      </c>
      <c r="E2280" t="s">
        <v>2267</v>
      </c>
      <c r="F2280">
        <v>0</v>
      </c>
      <c r="G2280" t="s">
        <v>42</v>
      </c>
      <c r="H2280">
        <v>0</v>
      </c>
      <c r="I2280" t="s">
        <v>42</v>
      </c>
      <c r="J2280" s="13">
        <v>2012</v>
      </c>
      <c r="K2280" s="13">
        <v>2027</v>
      </c>
      <c r="L2280" s="14">
        <v>4039</v>
      </c>
      <c r="M2280" s="13">
        <v>1929</v>
      </c>
    </row>
    <row r="2281" spans="1:13" hidden="1">
      <c r="A2281">
        <v>6312</v>
      </c>
      <c r="B2281">
        <v>84</v>
      </c>
      <c r="C2281" t="s">
        <v>2240</v>
      </c>
      <c r="D2281">
        <v>8481</v>
      </c>
      <c r="E2281" t="s">
        <v>2268</v>
      </c>
      <c r="F2281">
        <v>0</v>
      </c>
      <c r="G2281" t="s">
        <v>42</v>
      </c>
      <c r="H2281">
        <v>0</v>
      </c>
      <c r="I2281" t="s">
        <v>42</v>
      </c>
      <c r="J2281" s="13">
        <v>4481</v>
      </c>
      <c r="K2281" s="13">
        <v>4960</v>
      </c>
      <c r="L2281" s="14">
        <v>9441</v>
      </c>
      <c r="M2281" s="13">
        <v>5762</v>
      </c>
    </row>
    <row r="2282" spans="1:13" hidden="1">
      <c r="A2282">
        <v>6312</v>
      </c>
      <c r="B2282">
        <v>84</v>
      </c>
      <c r="C2282" t="s">
        <v>2240</v>
      </c>
      <c r="D2282">
        <v>8482</v>
      </c>
      <c r="E2282" t="s">
        <v>2269</v>
      </c>
      <c r="F2282">
        <v>0</v>
      </c>
      <c r="G2282" t="s">
        <v>42</v>
      </c>
      <c r="H2282">
        <v>0</v>
      </c>
      <c r="I2282" t="s">
        <v>42</v>
      </c>
      <c r="J2282">
        <v>868</v>
      </c>
      <c r="K2282">
        <v>838</v>
      </c>
      <c r="L2282" s="14">
        <v>1706</v>
      </c>
      <c r="M2282">
        <v>741</v>
      </c>
    </row>
    <row r="2283" spans="1:13" hidden="1">
      <c r="A2283">
        <v>6312</v>
      </c>
      <c r="B2283">
        <v>84</v>
      </c>
      <c r="C2283" t="s">
        <v>2240</v>
      </c>
      <c r="D2283">
        <v>8483</v>
      </c>
      <c r="E2283" t="s">
        <v>405</v>
      </c>
      <c r="F2283">
        <v>0</v>
      </c>
      <c r="G2283" t="s">
        <v>42</v>
      </c>
      <c r="H2283">
        <v>0</v>
      </c>
      <c r="I2283" t="s">
        <v>42</v>
      </c>
      <c r="J2283" s="13">
        <v>1585</v>
      </c>
      <c r="K2283" s="13">
        <v>1699</v>
      </c>
      <c r="L2283" s="14">
        <v>3284</v>
      </c>
      <c r="M2283" s="13">
        <v>1638</v>
      </c>
    </row>
    <row r="2284" spans="1:13" hidden="1">
      <c r="A2284">
        <v>6312</v>
      </c>
      <c r="B2284">
        <v>84</v>
      </c>
      <c r="C2284" t="s">
        <v>2240</v>
      </c>
      <c r="D2284">
        <v>8484</v>
      </c>
      <c r="E2284" t="s">
        <v>2270</v>
      </c>
      <c r="F2284">
        <v>0</v>
      </c>
      <c r="G2284" t="s">
        <v>42</v>
      </c>
      <c r="H2284">
        <v>0</v>
      </c>
      <c r="I2284" t="s">
        <v>42</v>
      </c>
      <c r="J2284" s="13">
        <v>2300</v>
      </c>
      <c r="K2284" s="13">
        <v>2466</v>
      </c>
      <c r="L2284" s="14">
        <v>4766</v>
      </c>
      <c r="M2284" s="13">
        <v>1923</v>
      </c>
    </row>
    <row r="2285" spans="1:13" hidden="1">
      <c r="A2285">
        <v>6312</v>
      </c>
      <c r="B2285">
        <v>84</v>
      </c>
      <c r="C2285" t="s">
        <v>2240</v>
      </c>
      <c r="D2285">
        <v>8485</v>
      </c>
      <c r="E2285" t="s">
        <v>2271</v>
      </c>
      <c r="F2285">
        <v>0</v>
      </c>
      <c r="G2285" t="s">
        <v>42</v>
      </c>
      <c r="H2285">
        <v>0</v>
      </c>
      <c r="I2285" t="s">
        <v>42</v>
      </c>
      <c r="J2285" s="13">
        <v>2480</v>
      </c>
      <c r="K2285" s="13">
        <v>2450</v>
      </c>
      <c r="L2285" s="14">
        <v>4930</v>
      </c>
      <c r="M2285" s="13">
        <v>1982</v>
      </c>
    </row>
    <row r="2286" spans="1:13" hidden="1">
      <c r="A2286">
        <v>6312</v>
      </c>
      <c r="B2286">
        <v>84</v>
      </c>
      <c r="C2286" t="s">
        <v>2240</v>
      </c>
      <c r="D2286">
        <v>8486</v>
      </c>
      <c r="E2286" t="s">
        <v>2272</v>
      </c>
      <c r="F2286">
        <v>0</v>
      </c>
      <c r="G2286" t="s">
        <v>42</v>
      </c>
      <c r="H2286">
        <v>0</v>
      </c>
      <c r="I2286" t="s">
        <v>42</v>
      </c>
      <c r="J2286" s="13">
        <v>1168</v>
      </c>
      <c r="K2286" s="13">
        <v>1228</v>
      </c>
      <c r="L2286" s="14">
        <v>2396</v>
      </c>
      <c r="M2286" s="13">
        <v>1801</v>
      </c>
    </row>
    <row r="2287" spans="1:13" hidden="1">
      <c r="A2287">
        <v>6312</v>
      </c>
      <c r="B2287">
        <v>84</v>
      </c>
      <c r="C2287" t="s">
        <v>2240</v>
      </c>
      <c r="D2287">
        <v>8487</v>
      </c>
      <c r="E2287" t="s">
        <v>2273</v>
      </c>
      <c r="F2287">
        <v>0</v>
      </c>
      <c r="G2287" t="s">
        <v>42</v>
      </c>
      <c r="H2287">
        <v>0</v>
      </c>
      <c r="I2287" t="s">
        <v>42</v>
      </c>
      <c r="J2287" s="13">
        <v>2290</v>
      </c>
      <c r="K2287" s="13">
        <v>2257</v>
      </c>
      <c r="L2287" s="14">
        <v>4547</v>
      </c>
      <c r="M2287" s="13">
        <v>1948</v>
      </c>
    </row>
    <row r="2288" spans="1:13" hidden="1">
      <c r="A2288">
        <v>6312</v>
      </c>
      <c r="B2288">
        <v>84</v>
      </c>
      <c r="C2288" t="s">
        <v>2240</v>
      </c>
      <c r="D2288">
        <v>8488</v>
      </c>
      <c r="E2288" t="s">
        <v>2274</v>
      </c>
      <c r="F2288">
        <v>0</v>
      </c>
      <c r="G2288" t="s">
        <v>42</v>
      </c>
      <c r="H2288">
        <v>0</v>
      </c>
      <c r="I2288" t="s">
        <v>42</v>
      </c>
      <c r="J2288">
        <v>965</v>
      </c>
      <c r="K2288">
        <v>962</v>
      </c>
      <c r="L2288" s="14">
        <v>1927</v>
      </c>
      <c r="M2288" s="13">
        <v>1095</v>
      </c>
    </row>
    <row r="2289" spans="1:13" hidden="1">
      <c r="A2289">
        <v>6312</v>
      </c>
      <c r="B2289">
        <v>84</v>
      </c>
      <c r="C2289" t="s">
        <v>2240</v>
      </c>
      <c r="D2289">
        <v>8489</v>
      </c>
      <c r="E2289" t="s">
        <v>2275</v>
      </c>
      <c r="F2289">
        <v>0</v>
      </c>
      <c r="G2289" t="s">
        <v>42</v>
      </c>
      <c r="H2289">
        <v>0</v>
      </c>
      <c r="I2289" t="s">
        <v>42</v>
      </c>
      <c r="J2289" s="13">
        <v>1381</v>
      </c>
      <c r="K2289" s="13">
        <v>1531</v>
      </c>
      <c r="L2289" s="14">
        <v>2912</v>
      </c>
      <c r="M2289" s="13">
        <v>1746</v>
      </c>
    </row>
    <row r="2290" spans="1:13" hidden="1">
      <c r="A2290">
        <v>6312</v>
      </c>
      <c r="B2290">
        <v>84</v>
      </c>
      <c r="C2290" t="s">
        <v>2240</v>
      </c>
      <c r="D2290">
        <v>8490</v>
      </c>
      <c r="E2290" t="s">
        <v>2276</v>
      </c>
      <c r="F2290">
        <v>0</v>
      </c>
      <c r="G2290" t="s">
        <v>42</v>
      </c>
      <c r="H2290">
        <v>0</v>
      </c>
      <c r="I2290" t="s">
        <v>42</v>
      </c>
      <c r="J2290" s="13">
        <v>3844</v>
      </c>
      <c r="K2290" s="13">
        <v>4034</v>
      </c>
      <c r="L2290" s="14">
        <v>7878</v>
      </c>
      <c r="M2290" s="13">
        <v>2713</v>
      </c>
    </row>
    <row r="2291" spans="1:13" hidden="1">
      <c r="A2291">
        <v>6312</v>
      </c>
      <c r="B2291">
        <v>84</v>
      </c>
      <c r="C2291" t="s">
        <v>2240</v>
      </c>
      <c r="D2291">
        <v>8491</v>
      </c>
      <c r="E2291" t="s">
        <v>2277</v>
      </c>
      <c r="F2291">
        <v>0</v>
      </c>
      <c r="G2291" t="s">
        <v>42</v>
      </c>
      <c r="H2291">
        <v>0</v>
      </c>
      <c r="I2291" t="s">
        <v>42</v>
      </c>
      <c r="J2291" s="13">
        <v>2485</v>
      </c>
      <c r="K2291" s="13">
        <v>2802</v>
      </c>
      <c r="L2291" s="14">
        <v>5287</v>
      </c>
      <c r="M2291" s="13">
        <v>2930</v>
      </c>
    </row>
    <row r="2292" spans="1:13" hidden="1">
      <c r="A2292">
        <v>6312</v>
      </c>
      <c r="B2292">
        <v>84</v>
      </c>
      <c r="C2292" t="s">
        <v>2240</v>
      </c>
      <c r="D2292">
        <v>8492</v>
      </c>
      <c r="E2292" t="s">
        <v>2278</v>
      </c>
      <c r="F2292">
        <v>0</v>
      </c>
      <c r="G2292" t="s">
        <v>42</v>
      </c>
      <c r="H2292">
        <v>0</v>
      </c>
      <c r="I2292" t="s">
        <v>42</v>
      </c>
      <c r="J2292" s="13">
        <v>3706</v>
      </c>
      <c r="K2292" s="13">
        <v>3759</v>
      </c>
      <c r="L2292" s="14">
        <v>7465</v>
      </c>
      <c r="M2292" s="13">
        <v>5471</v>
      </c>
    </row>
    <row r="2293" spans="1:13" hidden="1">
      <c r="A2293">
        <v>6312</v>
      </c>
      <c r="B2293">
        <v>84</v>
      </c>
      <c r="C2293" t="s">
        <v>2240</v>
      </c>
      <c r="D2293">
        <v>8493</v>
      </c>
      <c r="E2293" t="s">
        <v>2279</v>
      </c>
      <c r="F2293">
        <v>0</v>
      </c>
      <c r="G2293" t="s">
        <v>42</v>
      </c>
      <c r="H2293">
        <v>0</v>
      </c>
      <c r="I2293" t="s">
        <v>42</v>
      </c>
      <c r="J2293" s="13">
        <v>33265</v>
      </c>
      <c r="K2293" s="13">
        <v>35729</v>
      </c>
      <c r="L2293" s="14">
        <v>68994</v>
      </c>
      <c r="M2293" s="13">
        <v>55845</v>
      </c>
    </row>
    <row r="2294" spans="1:13" hidden="1">
      <c r="A2294">
        <v>6312</v>
      </c>
      <c r="B2294">
        <v>84</v>
      </c>
      <c r="C2294" t="s">
        <v>2240</v>
      </c>
      <c r="D2294">
        <v>8494</v>
      </c>
      <c r="E2294" t="s">
        <v>2280</v>
      </c>
      <c r="F2294">
        <v>0</v>
      </c>
      <c r="G2294" t="s">
        <v>42</v>
      </c>
      <c r="H2294">
        <v>0</v>
      </c>
      <c r="I2294" t="s">
        <v>42</v>
      </c>
      <c r="J2294" s="13">
        <v>5883</v>
      </c>
      <c r="K2294" s="13">
        <v>6215</v>
      </c>
      <c r="L2294" s="14">
        <v>12098</v>
      </c>
      <c r="M2294" s="13">
        <v>5734</v>
      </c>
    </row>
    <row r="2295" spans="1:13" hidden="1">
      <c r="A2295">
        <v>6312</v>
      </c>
      <c r="B2295">
        <v>84</v>
      </c>
      <c r="C2295" t="s">
        <v>2240</v>
      </c>
      <c r="D2295">
        <v>8495</v>
      </c>
      <c r="E2295" t="s">
        <v>2281</v>
      </c>
      <c r="F2295">
        <v>0</v>
      </c>
      <c r="G2295" t="s">
        <v>42</v>
      </c>
      <c r="H2295">
        <v>0</v>
      </c>
      <c r="I2295" t="s">
        <v>42</v>
      </c>
      <c r="J2295" s="13">
        <v>3481</v>
      </c>
      <c r="K2295" s="13">
        <v>3573</v>
      </c>
      <c r="L2295" s="14">
        <v>7054</v>
      </c>
      <c r="M2295" s="13">
        <v>3112</v>
      </c>
    </row>
    <row r="2296" spans="1:13" hidden="1">
      <c r="A2296">
        <v>6312</v>
      </c>
      <c r="B2296">
        <v>84</v>
      </c>
      <c r="C2296" t="s">
        <v>2240</v>
      </c>
      <c r="D2296">
        <v>8496</v>
      </c>
      <c r="E2296" t="s">
        <v>2282</v>
      </c>
      <c r="F2296">
        <v>0</v>
      </c>
      <c r="G2296" t="s">
        <v>42</v>
      </c>
      <c r="H2296">
        <v>0</v>
      </c>
      <c r="I2296" t="s">
        <v>42</v>
      </c>
      <c r="J2296" s="13">
        <v>4583</v>
      </c>
      <c r="K2296" s="13">
        <v>4956</v>
      </c>
      <c r="L2296" s="14">
        <v>9539</v>
      </c>
      <c r="M2296" s="13">
        <v>4674</v>
      </c>
    </row>
    <row r="2297" spans="1:13" hidden="1">
      <c r="A2297">
        <v>6312</v>
      </c>
      <c r="B2297">
        <v>84</v>
      </c>
      <c r="C2297" t="s">
        <v>2240</v>
      </c>
      <c r="D2297">
        <v>8497</v>
      </c>
      <c r="E2297" t="s">
        <v>2283</v>
      </c>
      <c r="F2297">
        <v>0</v>
      </c>
      <c r="G2297" t="s">
        <v>42</v>
      </c>
      <c r="H2297">
        <v>0</v>
      </c>
      <c r="I2297" t="s">
        <v>42</v>
      </c>
      <c r="J2297" s="13">
        <v>9229</v>
      </c>
      <c r="K2297" s="13">
        <v>9676</v>
      </c>
      <c r="L2297" s="14">
        <v>18905</v>
      </c>
      <c r="M2297" s="13">
        <v>9018</v>
      </c>
    </row>
    <row r="2298" spans="1:13" hidden="1">
      <c r="A2298">
        <v>6312</v>
      </c>
      <c r="B2298">
        <v>84</v>
      </c>
      <c r="C2298" t="s">
        <v>2240</v>
      </c>
      <c r="D2298">
        <v>8498</v>
      </c>
      <c r="E2298" t="s">
        <v>2284</v>
      </c>
      <c r="F2298">
        <v>0</v>
      </c>
      <c r="G2298" t="s">
        <v>42</v>
      </c>
      <c r="H2298">
        <v>0</v>
      </c>
      <c r="I2298" t="s">
        <v>42</v>
      </c>
      <c r="J2298" s="13">
        <v>9359</v>
      </c>
      <c r="K2298" s="13">
        <v>9840</v>
      </c>
      <c r="L2298" s="14">
        <v>19199</v>
      </c>
      <c r="M2298" s="13">
        <v>8080</v>
      </c>
    </row>
    <row r="2299" spans="1:13" hidden="1">
      <c r="A2299">
        <v>6312</v>
      </c>
      <c r="B2299">
        <v>84</v>
      </c>
      <c r="C2299" t="s">
        <v>2240</v>
      </c>
      <c r="D2299">
        <v>8499</v>
      </c>
      <c r="E2299" t="s">
        <v>2285</v>
      </c>
      <c r="F2299">
        <v>0</v>
      </c>
      <c r="G2299" t="s">
        <v>42</v>
      </c>
      <c r="H2299">
        <v>0</v>
      </c>
      <c r="I2299" t="s">
        <v>42</v>
      </c>
      <c r="J2299" s="13">
        <v>62604</v>
      </c>
      <c r="K2299" s="13">
        <v>68995</v>
      </c>
      <c r="L2299" s="14">
        <v>131599</v>
      </c>
      <c r="M2299" s="13">
        <v>75558</v>
      </c>
    </row>
    <row r="2300" spans="1:13" hidden="1">
      <c r="A2300">
        <v>6312</v>
      </c>
      <c r="B2300">
        <v>85</v>
      </c>
      <c r="C2300" t="s">
        <v>2286</v>
      </c>
      <c r="D2300">
        <v>0</v>
      </c>
      <c r="E2300" t="s">
        <v>42</v>
      </c>
      <c r="F2300">
        <v>0</v>
      </c>
      <c r="G2300" t="s">
        <v>42</v>
      </c>
      <c r="H2300">
        <v>0</v>
      </c>
      <c r="I2300" t="s">
        <v>42</v>
      </c>
      <c r="J2300" s="13">
        <v>98154</v>
      </c>
      <c r="K2300" s="13">
        <v>96218</v>
      </c>
      <c r="L2300" s="14">
        <v>194372</v>
      </c>
      <c r="M2300" s="13">
        <v>92739</v>
      </c>
    </row>
    <row r="2301" spans="1:13" hidden="1">
      <c r="A2301">
        <v>6312</v>
      </c>
      <c r="B2301">
        <v>85</v>
      </c>
      <c r="C2301" t="s">
        <v>2286</v>
      </c>
      <c r="D2301">
        <v>8501</v>
      </c>
      <c r="E2301" t="s">
        <v>2287</v>
      </c>
      <c r="F2301">
        <v>0</v>
      </c>
      <c r="G2301" t="s">
        <v>42</v>
      </c>
      <c r="H2301">
        <v>0</v>
      </c>
      <c r="I2301" t="s">
        <v>42</v>
      </c>
      <c r="J2301" s="13">
        <v>35580</v>
      </c>
      <c r="K2301" s="13">
        <v>34654</v>
      </c>
      <c r="L2301" s="14">
        <v>70234</v>
      </c>
      <c r="M2301" s="13">
        <v>37744</v>
      </c>
    </row>
    <row r="2302" spans="1:13" hidden="1">
      <c r="A2302">
        <v>6312</v>
      </c>
      <c r="B2302">
        <v>85</v>
      </c>
      <c r="C2302" t="s">
        <v>2286</v>
      </c>
      <c r="D2302">
        <v>8502</v>
      </c>
      <c r="E2302" t="s">
        <v>2288</v>
      </c>
      <c r="F2302">
        <v>0</v>
      </c>
      <c r="G2302" t="s">
        <v>42</v>
      </c>
      <c r="H2302">
        <v>0</v>
      </c>
      <c r="I2302" t="s">
        <v>42</v>
      </c>
      <c r="J2302" s="13">
        <v>6326</v>
      </c>
      <c r="K2302" s="13">
        <v>6116</v>
      </c>
      <c r="L2302" s="14">
        <v>12442</v>
      </c>
      <c r="M2302" s="13">
        <v>5510</v>
      </c>
    </row>
    <row r="2303" spans="1:13" hidden="1">
      <c r="A2303">
        <v>6312</v>
      </c>
      <c r="B2303">
        <v>85</v>
      </c>
      <c r="C2303" t="s">
        <v>2286</v>
      </c>
      <c r="D2303">
        <v>8503</v>
      </c>
      <c r="E2303" t="s">
        <v>2289</v>
      </c>
      <c r="F2303">
        <v>0</v>
      </c>
      <c r="G2303" t="s">
        <v>42</v>
      </c>
      <c r="H2303">
        <v>0</v>
      </c>
      <c r="I2303" t="s">
        <v>42</v>
      </c>
      <c r="J2303" s="13">
        <v>10377</v>
      </c>
      <c r="K2303" s="13">
        <v>10044</v>
      </c>
      <c r="L2303" s="14">
        <v>20421</v>
      </c>
      <c r="M2303" s="13">
        <v>7930</v>
      </c>
    </row>
    <row r="2304" spans="1:13" hidden="1">
      <c r="A2304">
        <v>6312</v>
      </c>
      <c r="B2304">
        <v>85</v>
      </c>
      <c r="C2304" t="s">
        <v>2286</v>
      </c>
      <c r="D2304">
        <v>8504</v>
      </c>
      <c r="E2304" t="s">
        <v>2290</v>
      </c>
      <c r="F2304">
        <v>0</v>
      </c>
      <c r="G2304" t="s">
        <v>42</v>
      </c>
      <c r="H2304">
        <v>0</v>
      </c>
      <c r="I2304" t="s">
        <v>42</v>
      </c>
      <c r="J2304" s="13">
        <v>22746</v>
      </c>
      <c r="K2304" s="13">
        <v>21966</v>
      </c>
      <c r="L2304" s="14">
        <v>44712</v>
      </c>
      <c r="M2304" s="13">
        <v>22216</v>
      </c>
    </row>
    <row r="2305" spans="1:13" hidden="1">
      <c r="A2305">
        <v>6312</v>
      </c>
      <c r="B2305">
        <v>85</v>
      </c>
      <c r="C2305" t="s">
        <v>2286</v>
      </c>
      <c r="D2305">
        <v>8505</v>
      </c>
      <c r="E2305" t="s">
        <v>2291</v>
      </c>
      <c r="F2305">
        <v>0</v>
      </c>
      <c r="G2305" t="s">
        <v>42</v>
      </c>
      <c r="H2305">
        <v>0</v>
      </c>
      <c r="I2305" t="s">
        <v>42</v>
      </c>
      <c r="J2305" s="13">
        <v>7160</v>
      </c>
      <c r="K2305" s="13">
        <v>7176</v>
      </c>
      <c r="L2305" s="14">
        <v>14336</v>
      </c>
      <c r="M2305" s="13">
        <v>4528</v>
      </c>
    </row>
    <row r="2306" spans="1:13" hidden="1">
      <c r="A2306">
        <v>6312</v>
      </c>
      <c r="B2306">
        <v>85</v>
      </c>
      <c r="C2306" t="s">
        <v>2286</v>
      </c>
      <c r="D2306">
        <v>8594</v>
      </c>
      <c r="E2306" t="s">
        <v>2292</v>
      </c>
      <c r="F2306">
        <v>0</v>
      </c>
      <c r="G2306" t="s">
        <v>42</v>
      </c>
      <c r="H2306">
        <v>0</v>
      </c>
      <c r="I2306" t="s">
        <v>42</v>
      </c>
      <c r="J2306" s="13">
        <v>1820</v>
      </c>
      <c r="K2306" s="13">
        <v>1854</v>
      </c>
      <c r="L2306" s="14">
        <v>3674</v>
      </c>
      <c r="M2306" s="13">
        <v>1918</v>
      </c>
    </row>
    <row r="2307" spans="1:13" hidden="1">
      <c r="A2307">
        <v>6312</v>
      </c>
      <c r="B2307">
        <v>85</v>
      </c>
      <c r="C2307" t="s">
        <v>2286</v>
      </c>
      <c r="D2307">
        <v>8595</v>
      </c>
      <c r="E2307" t="s">
        <v>2293</v>
      </c>
      <c r="F2307">
        <v>0</v>
      </c>
      <c r="G2307" t="s">
        <v>42</v>
      </c>
      <c r="H2307">
        <v>0</v>
      </c>
      <c r="I2307" t="s">
        <v>42</v>
      </c>
      <c r="J2307">
        <v>757</v>
      </c>
      <c r="K2307">
        <v>798</v>
      </c>
      <c r="L2307" s="14">
        <v>1555</v>
      </c>
      <c r="M2307">
        <v>666</v>
      </c>
    </row>
    <row r="2308" spans="1:13" hidden="1">
      <c r="A2308">
        <v>6312</v>
      </c>
      <c r="B2308">
        <v>85</v>
      </c>
      <c r="C2308" t="s">
        <v>2286</v>
      </c>
      <c r="D2308">
        <v>8596</v>
      </c>
      <c r="E2308" t="s">
        <v>2294</v>
      </c>
      <c r="F2308">
        <v>0</v>
      </c>
      <c r="G2308" t="s">
        <v>42</v>
      </c>
      <c r="H2308">
        <v>0</v>
      </c>
      <c r="I2308" t="s">
        <v>42</v>
      </c>
      <c r="J2308" s="13">
        <v>1356</v>
      </c>
      <c r="K2308" s="13">
        <v>1315</v>
      </c>
      <c r="L2308" s="14">
        <v>2671</v>
      </c>
      <c r="M2308" s="13">
        <v>1195</v>
      </c>
    </row>
    <row r="2309" spans="1:13" hidden="1">
      <c r="A2309">
        <v>6312</v>
      </c>
      <c r="B2309">
        <v>85</v>
      </c>
      <c r="C2309" t="s">
        <v>2286</v>
      </c>
      <c r="D2309">
        <v>8597</v>
      </c>
      <c r="E2309" t="s">
        <v>2295</v>
      </c>
      <c r="F2309">
        <v>0</v>
      </c>
      <c r="G2309" t="s">
        <v>42</v>
      </c>
      <c r="H2309">
        <v>0</v>
      </c>
      <c r="I2309" t="s">
        <v>42</v>
      </c>
      <c r="J2309" s="13">
        <v>1205</v>
      </c>
      <c r="K2309" s="13">
        <v>1284</v>
      </c>
      <c r="L2309" s="14">
        <v>2489</v>
      </c>
      <c r="M2309" s="13">
        <v>1093</v>
      </c>
    </row>
    <row r="2310" spans="1:13" hidden="1">
      <c r="A2310">
        <v>6312</v>
      </c>
      <c r="B2310">
        <v>85</v>
      </c>
      <c r="C2310" t="s">
        <v>2286</v>
      </c>
      <c r="D2310">
        <v>8598</v>
      </c>
      <c r="E2310" t="s">
        <v>516</v>
      </c>
      <c r="F2310">
        <v>0</v>
      </c>
      <c r="G2310" t="s">
        <v>42</v>
      </c>
      <c r="H2310">
        <v>0</v>
      </c>
      <c r="I2310" t="s">
        <v>42</v>
      </c>
      <c r="J2310" s="13">
        <v>1343</v>
      </c>
      <c r="K2310" s="13">
        <v>1210</v>
      </c>
      <c r="L2310" s="14">
        <v>2553</v>
      </c>
      <c r="M2310" s="13">
        <v>1753</v>
      </c>
    </row>
    <row r="2311" spans="1:13" hidden="1">
      <c r="A2311">
        <v>6312</v>
      </c>
      <c r="B2311">
        <v>85</v>
      </c>
      <c r="C2311" t="s">
        <v>2286</v>
      </c>
      <c r="D2311">
        <v>8599</v>
      </c>
      <c r="E2311" t="s">
        <v>2296</v>
      </c>
      <c r="F2311">
        <v>0</v>
      </c>
      <c r="G2311" t="s">
        <v>42</v>
      </c>
      <c r="H2311">
        <v>0</v>
      </c>
      <c r="I2311" t="s">
        <v>42</v>
      </c>
      <c r="J2311" s="13">
        <v>9484</v>
      </c>
      <c r="K2311" s="13">
        <v>9801</v>
      </c>
      <c r="L2311" s="14">
        <v>19285</v>
      </c>
      <c r="M2311" s="13">
        <v>8186</v>
      </c>
    </row>
    <row r="2312" spans="1:13" hidden="1">
      <c r="A2312">
        <v>6312</v>
      </c>
      <c r="B2312">
        <v>86</v>
      </c>
      <c r="C2312" t="s">
        <v>2297</v>
      </c>
      <c r="D2312">
        <v>0</v>
      </c>
      <c r="E2312" t="s">
        <v>42</v>
      </c>
      <c r="F2312">
        <v>0</v>
      </c>
      <c r="G2312" t="s">
        <v>42</v>
      </c>
      <c r="H2312">
        <v>0</v>
      </c>
      <c r="I2312" t="s">
        <v>42</v>
      </c>
      <c r="J2312" s="13">
        <v>251370</v>
      </c>
      <c r="K2312" s="13">
        <v>257838</v>
      </c>
      <c r="L2312" s="14">
        <v>509208</v>
      </c>
      <c r="M2312" s="13">
        <v>240248</v>
      </c>
    </row>
    <row r="2313" spans="1:13" hidden="1">
      <c r="A2313">
        <v>6312</v>
      </c>
      <c r="B2313">
        <v>86</v>
      </c>
      <c r="C2313" t="s">
        <v>2297</v>
      </c>
      <c r="D2313">
        <v>8601</v>
      </c>
      <c r="E2313" t="s">
        <v>2298</v>
      </c>
      <c r="F2313">
        <v>0</v>
      </c>
      <c r="G2313" t="s">
        <v>42</v>
      </c>
      <c r="H2313">
        <v>0</v>
      </c>
      <c r="I2313" t="s">
        <v>42</v>
      </c>
      <c r="J2313" s="13">
        <v>45854</v>
      </c>
      <c r="K2313" s="13">
        <v>46472</v>
      </c>
      <c r="L2313" s="14">
        <v>92326</v>
      </c>
      <c r="M2313" s="13">
        <v>44007</v>
      </c>
    </row>
    <row r="2314" spans="1:13" hidden="1">
      <c r="A2314">
        <v>6312</v>
      </c>
      <c r="B2314">
        <v>86</v>
      </c>
      <c r="C2314" t="s">
        <v>2297</v>
      </c>
      <c r="D2314">
        <v>8602</v>
      </c>
      <c r="E2314" t="s">
        <v>2299</v>
      </c>
      <c r="F2314">
        <v>0</v>
      </c>
      <c r="G2314" t="s">
        <v>42</v>
      </c>
      <c r="H2314">
        <v>0</v>
      </c>
      <c r="I2314" t="s">
        <v>42</v>
      </c>
      <c r="J2314" s="13">
        <v>41127</v>
      </c>
      <c r="K2314" s="13">
        <v>41280</v>
      </c>
      <c r="L2314" s="14">
        <v>82407</v>
      </c>
      <c r="M2314" s="13">
        <v>35258</v>
      </c>
    </row>
    <row r="2315" spans="1:13" hidden="1">
      <c r="A2315">
        <v>6312</v>
      </c>
      <c r="B2315">
        <v>86</v>
      </c>
      <c r="C2315" t="s">
        <v>2297</v>
      </c>
      <c r="D2315">
        <v>8603</v>
      </c>
      <c r="E2315" t="s">
        <v>2300</v>
      </c>
      <c r="F2315">
        <v>0</v>
      </c>
      <c r="G2315" t="s">
        <v>42</v>
      </c>
      <c r="H2315">
        <v>0</v>
      </c>
      <c r="I2315" t="s">
        <v>42</v>
      </c>
      <c r="J2315" s="13">
        <v>19799</v>
      </c>
      <c r="K2315" s="13">
        <v>20205</v>
      </c>
      <c r="L2315" s="14">
        <v>40004</v>
      </c>
      <c r="M2315" s="13">
        <v>17906</v>
      </c>
    </row>
    <row r="2316" spans="1:13" hidden="1">
      <c r="A2316">
        <v>6312</v>
      </c>
      <c r="B2316">
        <v>86</v>
      </c>
      <c r="C2316" t="s">
        <v>2297</v>
      </c>
      <c r="D2316">
        <v>8604</v>
      </c>
      <c r="E2316" t="s">
        <v>2301</v>
      </c>
      <c r="F2316">
        <v>0</v>
      </c>
      <c r="G2316" t="s">
        <v>42</v>
      </c>
      <c r="H2316">
        <v>0</v>
      </c>
      <c r="I2316" t="s">
        <v>42</v>
      </c>
      <c r="J2316" s="13">
        <v>27458</v>
      </c>
      <c r="K2316" s="13">
        <v>28629</v>
      </c>
      <c r="L2316" s="14">
        <v>56087</v>
      </c>
      <c r="M2316" s="13">
        <v>23726</v>
      </c>
    </row>
    <row r="2317" spans="1:13" hidden="1">
      <c r="A2317">
        <v>6312</v>
      </c>
      <c r="B2317">
        <v>86</v>
      </c>
      <c r="C2317" t="s">
        <v>2297</v>
      </c>
      <c r="D2317">
        <v>8605</v>
      </c>
      <c r="E2317" t="s">
        <v>2302</v>
      </c>
      <c r="F2317">
        <v>0</v>
      </c>
      <c r="G2317" t="s">
        <v>42</v>
      </c>
      <c r="H2317">
        <v>0</v>
      </c>
      <c r="I2317" t="s">
        <v>42</v>
      </c>
      <c r="J2317" s="13">
        <v>13254</v>
      </c>
      <c r="K2317" s="13">
        <v>13146</v>
      </c>
      <c r="L2317" s="14">
        <v>26400</v>
      </c>
      <c r="M2317" s="13">
        <v>11781</v>
      </c>
    </row>
    <row r="2318" spans="1:13" hidden="1">
      <c r="A2318">
        <v>6312</v>
      </c>
      <c r="B2318">
        <v>86</v>
      </c>
      <c r="C2318" t="s">
        <v>2297</v>
      </c>
      <c r="D2318">
        <v>8606</v>
      </c>
      <c r="E2318" t="s">
        <v>2303</v>
      </c>
      <c r="F2318">
        <v>0</v>
      </c>
      <c r="G2318" t="s">
        <v>42</v>
      </c>
      <c r="H2318">
        <v>0</v>
      </c>
      <c r="I2318" t="s">
        <v>42</v>
      </c>
      <c r="J2318" s="13">
        <v>11789</v>
      </c>
      <c r="K2318" s="13">
        <v>11279</v>
      </c>
      <c r="L2318" s="14">
        <v>23068</v>
      </c>
      <c r="M2318" s="13">
        <v>10702</v>
      </c>
    </row>
    <row r="2319" spans="1:13" hidden="1">
      <c r="A2319">
        <v>6312</v>
      </c>
      <c r="B2319">
        <v>86</v>
      </c>
      <c r="C2319" t="s">
        <v>2297</v>
      </c>
      <c r="D2319">
        <v>8607</v>
      </c>
      <c r="E2319" t="s">
        <v>2304</v>
      </c>
      <c r="F2319">
        <v>0</v>
      </c>
      <c r="G2319" t="s">
        <v>42</v>
      </c>
      <c r="H2319">
        <v>0</v>
      </c>
      <c r="I2319" t="s">
        <v>42</v>
      </c>
      <c r="J2319" s="13">
        <v>34857</v>
      </c>
      <c r="K2319" s="13">
        <v>35160</v>
      </c>
      <c r="L2319" s="14">
        <v>70017</v>
      </c>
      <c r="M2319" s="13">
        <v>32255</v>
      </c>
    </row>
    <row r="2320" spans="1:13" hidden="1">
      <c r="A2320">
        <v>6312</v>
      </c>
      <c r="B2320">
        <v>86</v>
      </c>
      <c r="C2320" t="s">
        <v>2297</v>
      </c>
      <c r="D2320">
        <v>8608</v>
      </c>
      <c r="E2320" t="s">
        <v>2305</v>
      </c>
      <c r="F2320">
        <v>0</v>
      </c>
      <c r="G2320" t="s">
        <v>42</v>
      </c>
      <c r="H2320">
        <v>0</v>
      </c>
      <c r="I2320" t="s">
        <v>42</v>
      </c>
      <c r="J2320" s="13">
        <v>10728</v>
      </c>
      <c r="K2320" s="13">
        <v>10696</v>
      </c>
      <c r="L2320" s="14">
        <v>21424</v>
      </c>
      <c r="M2320" s="13">
        <v>9561</v>
      </c>
    </row>
    <row r="2321" spans="1:13" hidden="1">
      <c r="A2321">
        <v>6312</v>
      </c>
      <c r="B2321">
        <v>86</v>
      </c>
      <c r="C2321" t="s">
        <v>2297</v>
      </c>
      <c r="D2321">
        <v>8685</v>
      </c>
      <c r="E2321" t="s">
        <v>2108</v>
      </c>
      <c r="F2321">
        <v>0</v>
      </c>
      <c r="G2321" t="s">
        <v>42</v>
      </c>
      <c r="H2321">
        <v>0</v>
      </c>
      <c r="I2321" t="s">
        <v>42</v>
      </c>
      <c r="J2321" s="13">
        <v>5041</v>
      </c>
      <c r="K2321" s="13">
        <v>5206</v>
      </c>
      <c r="L2321" s="14">
        <v>10247</v>
      </c>
      <c r="M2321" s="13">
        <v>4663</v>
      </c>
    </row>
    <row r="2322" spans="1:13" hidden="1">
      <c r="A2322">
        <v>6312</v>
      </c>
      <c r="B2322">
        <v>86</v>
      </c>
      <c r="C2322" t="s">
        <v>2297</v>
      </c>
      <c r="D2322">
        <v>8686</v>
      </c>
      <c r="E2322" t="s">
        <v>2306</v>
      </c>
      <c r="F2322">
        <v>0</v>
      </c>
      <c r="G2322" t="s">
        <v>42</v>
      </c>
      <c r="H2322">
        <v>0</v>
      </c>
      <c r="I2322" t="s">
        <v>42</v>
      </c>
      <c r="J2322" s="13">
        <v>2084</v>
      </c>
      <c r="K2322" s="13">
        <v>2014</v>
      </c>
      <c r="L2322" s="14">
        <v>4098</v>
      </c>
      <c r="M2322" s="13">
        <v>1621</v>
      </c>
    </row>
    <row r="2323" spans="1:13" hidden="1">
      <c r="A2323">
        <v>6312</v>
      </c>
      <c r="B2323">
        <v>86</v>
      </c>
      <c r="C2323" t="s">
        <v>2297</v>
      </c>
      <c r="D2323">
        <v>8687</v>
      </c>
      <c r="E2323" t="s">
        <v>705</v>
      </c>
      <c r="F2323">
        <v>0</v>
      </c>
      <c r="G2323" t="s">
        <v>42</v>
      </c>
      <c r="H2323">
        <v>0</v>
      </c>
      <c r="I2323" t="s">
        <v>42</v>
      </c>
      <c r="J2323" s="13">
        <v>1375</v>
      </c>
      <c r="K2323" s="13">
        <v>1565</v>
      </c>
      <c r="L2323" s="14">
        <v>2940</v>
      </c>
      <c r="M2323" s="13">
        <v>1676</v>
      </c>
    </row>
    <row r="2324" spans="1:13" hidden="1">
      <c r="A2324">
        <v>6312</v>
      </c>
      <c r="B2324">
        <v>86</v>
      </c>
      <c r="C2324" t="s">
        <v>2297</v>
      </c>
      <c r="D2324">
        <v>8688</v>
      </c>
      <c r="E2324" t="s">
        <v>2307</v>
      </c>
      <c r="F2324">
        <v>0</v>
      </c>
      <c r="G2324" t="s">
        <v>42</v>
      </c>
      <c r="H2324">
        <v>0</v>
      </c>
      <c r="I2324" t="s">
        <v>42</v>
      </c>
      <c r="J2324">
        <v>739</v>
      </c>
      <c r="K2324">
        <v>741</v>
      </c>
      <c r="L2324" s="14">
        <v>1480</v>
      </c>
      <c r="M2324">
        <v>687</v>
      </c>
    </row>
    <row r="2325" spans="1:13" hidden="1">
      <c r="A2325">
        <v>6312</v>
      </c>
      <c r="B2325">
        <v>86</v>
      </c>
      <c r="C2325" t="s">
        <v>2297</v>
      </c>
      <c r="D2325">
        <v>8689</v>
      </c>
      <c r="E2325" t="s">
        <v>2308</v>
      </c>
      <c r="F2325">
        <v>0</v>
      </c>
      <c r="G2325" t="s">
        <v>42</v>
      </c>
      <c r="H2325">
        <v>0</v>
      </c>
      <c r="I2325" t="s">
        <v>42</v>
      </c>
      <c r="J2325" s="13">
        <v>1483</v>
      </c>
      <c r="K2325" s="13">
        <v>1592</v>
      </c>
      <c r="L2325" s="14">
        <v>3075</v>
      </c>
      <c r="M2325" s="13">
        <v>1815</v>
      </c>
    </row>
    <row r="2326" spans="1:13" hidden="1">
      <c r="A2326">
        <v>6312</v>
      </c>
      <c r="B2326">
        <v>86</v>
      </c>
      <c r="C2326" t="s">
        <v>2297</v>
      </c>
      <c r="D2326">
        <v>8690</v>
      </c>
      <c r="E2326" t="s">
        <v>2309</v>
      </c>
      <c r="F2326">
        <v>0</v>
      </c>
      <c r="G2326" t="s">
        <v>42</v>
      </c>
      <c r="H2326">
        <v>0</v>
      </c>
      <c r="I2326" t="s">
        <v>42</v>
      </c>
      <c r="J2326" s="13">
        <v>3221</v>
      </c>
      <c r="K2326" s="13">
        <v>3293</v>
      </c>
      <c r="L2326" s="14">
        <v>6514</v>
      </c>
      <c r="M2326" s="13">
        <v>3039</v>
      </c>
    </row>
    <row r="2327" spans="1:13" hidden="1">
      <c r="A2327">
        <v>6312</v>
      </c>
      <c r="B2327">
        <v>86</v>
      </c>
      <c r="C2327" t="s">
        <v>2297</v>
      </c>
      <c r="D2327">
        <v>8691</v>
      </c>
      <c r="E2327" t="s">
        <v>2310</v>
      </c>
      <c r="F2327">
        <v>0</v>
      </c>
      <c r="G2327" t="s">
        <v>42</v>
      </c>
      <c r="H2327">
        <v>0</v>
      </c>
      <c r="I2327" t="s">
        <v>42</v>
      </c>
      <c r="J2327" s="13">
        <v>1053</v>
      </c>
      <c r="K2327" s="13">
        <v>1161</v>
      </c>
      <c r="L2327" s="14">
        <v>2214</v>
      </c>
      <c r="M2327" s="13">
        <v>1131</v>
      </c>
    </row>
    <row r="2328" spans="1:13" hidden="1">
      <c r="A2328">
        <v>6312</v>
      </c>
      <c r="B2328">
        <v>86</v>
      </c>
      <c r="C2328" t="s">
        <v>2297</v>
      </c>
      <c r="D2328">
        <v>8692</v>
      </c>
      <c r="E2328" t="s">
        <v>2311</v>
      </c>
      <c r="F2328">
        <v>0</v>
      </c>
      <c r="G2328" t="s">
        <v>42</v>
      </c>
      <c r="H2328">
        <v>0</v>
      </c>
      <c r="I2328" t="s">
        <v>42</v>
      </c>
      <c r="J2328" s="13">
        <v>1832</v>
      </c>
      <c r="K2328" s="13">
        <v>1907</v>
      </c>
      <c r="L2328" s="14">
        <v>3739</v>
      </c>
      <c r="M2328" s="13">
        <v>2181</v>
      </c>
    </row>
    <row r="2329" spans="1:13" hidden="1">
      <c r="A2329">
        <v>6312</v>
      </c>
      <c r="B2329">
        <v>86</v>
      </c>
      <c r="C2329" t="s">
        <v>2297</v>
      </c>
      <c r="D2329">
        <v>8693</v>
      </c>
      <c r="E2329" t="s">
        <v>2312</v>
      </c>
      <c r="F2329">
        <v>0</v>
      </c>
      <c r="G2329" t="s">
        <v>42</v>
      </c>
      <c r="H2329">
        <v>0</v>
      </c>
      <c r="I2329" t="s">
        <v>42</v>
      </c>
      <c r="J2329">
        <v>635</v>
      </c>
      <c r="K2329">
        <v>736</v>
      </c>
      <c r="L2329" s="14">
        <v>1371</v>
      </c>
      <c r="M2329">
        <v>874</v>
      </c>
    </row>
    <row r="2330" spans="1:13" hidden="1">
      <c r="A2330">
        <v>6312</v>
      </c>
      <c r="B2330">
        <v>86</v>
      </c>
      <c r="C2330" t="s">
        <v>2297</v>
      </c>
      <c r="D2330">
        <v>8694</v>
      </c>
      <c r="E2330" t="s">
        <v>2313</v>
      </c>
      <c r="F2330">
        <v>0</v>
      </c>
      <c r="G2330" t="s">
        <v>42</v>
      </c>
      <c r="H2330">
        <v>0</v>
      </c>
      <c r="I2330" t="s">
        <v>42</v>
      </c>
      <c r="J2330">
        <v>904</v>
      </c>
      <c r="K2330">
        <v>974</v>
      </c>
      <c r="L2330" s="14">
        <v>1878</v>
      </c>
      <c r="M2330" s="13">
        <v>1248</v>
      </c>
    </row>
    <row r="2331" spans="1:13" hidden="1">
      <c r="A2331">
        <v>6312</v>
      </c>
      <c r="B2331">
        <v>86</v>
      </c>
      <c r="C2331" t="s">
        <v>2297</v>
      </c>
      <c r="D2331">
        <v>8695</v>
      </c>
      <c r="E2331" t="s">
        <v>2314</v>
      </c>
      <c r="F2331">
        <v>0</v>
      </c>
      <c r="G2331" t="s">
        <v>42</v>
      </c>
      <c r="H2331">
        <v>0</v>
      </c>
      <c r="I2331" t="s">
        <v>42</v>
      </c>
      <c r="J2331">
        <v>958</v>
      </c>
      <c r="K2331" s="13">
        <v>1076</v>
      </c>
      <c r="L2331" s="14">
        <v>2034</v>
      </c>
      <c r="M2331" s="13">
        <v>1355</v>
      </c>
    </row>
    <row r="2332" spans="1:13" hidden="1">
      <c r="A2332">
        <v>6312</v>
      </c>
      <c r="B2332">
        <v>86</v>
      </c>
      <c r="C2332" t="s">
        <v>2297</v>
      </c>
      <c r="D2332">
        <v>8696</v>
      </c>
      <c r="E2332" t="s">
        <v>2315</v>
      </c>
      <c r="F2332">
        <v>0</v>
      </c>
      <c r="G2332" t="s">
        <v>42</v>
      </c>
      <c r="H2332">
        <v>0</v>
      </c>
      <c r="I2332" t="s">
        <v>42</v>
      </c>
      <c r="J2332" s="13">
        <v>3195</v>
      </c>
      <c r="K2332" s="13">
        <v>3525</v>
      </c>
      <c r="L2332" s="14">
        <v>6720</v>
      </c>
      <c r="M2332" s="13">
        <v>4604</v>
      </c>
    </row>
    <row r="2333" spans="1:13" hidden="1">
      <c r="A2333">
        <v>6312</v>
      </c>
      <c r="B2333">
        <v>86</v>
      </c>
      <c r="C2333" t="s">
        <v>2297</v>
      </c>
      <c r="D2333">
        <v>8697</v>
      </c>
      <c r="E2333" t="s">
        <v>2316</v>
      </c>
      <c r="F2333">
        <v>0</v>
      </c>
      <c r="G2333" t="s">
        <v>42</v>
      </c>
      <c r="H2333">
        <v>0</v>
      </c>
      <c r="I2333" t="s">
        <v>42</v>
      </c>
      <c r="J2333" s="13">
        <v>3144</v>
      </c>
      <c r="K2333" s="13">
        <v>3297</v>
      </c>
      <c r="L2333" s="14">
        <v>6441</v>
      </c>
      <c r="M2333" s="13">
        <v>3400</v>
      </c>
    </row>
    <row r="2334" spans="1:13" hidden="1">
      <c r="A2334">
        <v>6312</v>
      </c>
      <c r="B2334">
        <v>86</v>
      </c>
      <c r="C2334" t="s">
        <v>2297</v>
      </c>
      <c r="D2334">
        <v>8698</v>
      </c>
      <c r="E2334" t="s">
        <v>2317</v>
      </c>
      <c r="F2334">
        <v>0</v>
      </c>
      <c r="G2334" t="s">
        <v>42</v>
      </c>
      <c r="H2334">
        <v>0</v>
      </c>
      <c r="I2334" t="s">
        <v>42</v>
      </c>
      <c r="J2334" s="13">
        <v>5158</v>
      </c>
      <c r="K2334" s="13">
        <v>5828</v>
      </c>
      <c r="L2334" s="14">
        <v>10986</v>
      </c>
      <c r="M2334" s="13">
        <v>6853</v>
      </c>
    </row>
    <row r="2335" spans="1:13" hidden="1">
      <c r="A2335">
        <v>6312</v>
      </c>
      <c r="B2335">
        <v>86</v>
      </c>
      <c r="C2335" t="s">
        <v>2297</v>
      </c>
      <c r="D2335">
        <v>8699</v>
      </c>
      <c r="E2335" t="s">
        <v>2318</v>
      </c>
      <c r="F2335">
        <v>0</v>
      </c>
      <c r="G2335" t="s">
        <v>42</v>
      </c>
      <c r="H2335">
        <v>0</v>
      </c>
      <c r="I2335" t="s">
        <v>42</v>
      </c>
      <c r="J2335" s="13">
        <v>15682</v>
      </c>
      <c r="K2335" s="13">
        <v>18056</v>
      </c>
      <c r="L2335" s="14">
        <v>33738</v>
      </c>
      <c r="M2335" s="13">
        <v>19905</v>
      </c>
    </row>
    <row r="2336" spans="1:13" hidden="1">
      <c r="A2336">
        <v>6312</v>
      </c>
      <c r="B2336">
        <v>90</v>
      </c>
      <c r="C2336" t="s">
        <v>2319</v>
      </c>
      <c r="D2336">
        <v>0</v>
      </c>
      <c r="E2336" t="s">
        <v>42</v>
      </c>
      <c r="F2336">
        <v>0</v>
      </c>
      <c r="G2336" t="s">
        <v>42</v>
      </c>
      <c r="H2336">
        <v>0</v>
      </c>
      <c r="I2336" t="s">
        <v>42</v>
      </c>
      <c r="J2336" s="13">
        <v>696349</v>
      </c>
      <c r="K2336" s="13">
        <v>732260</v>
      </c>
      <c r="L2336" s="14">
        <v>1428609</v>
      </c>
      <c r="M2336" s="13">
        <v>553597</v>
      </c>
    </row>
    <row r="2337" spans="1:13" hidden="1">
      <c r="A2337">
        <v>6312</v>
      </c>
      <c r="B2337">
        <v>90</v>
      </c>
      <c r="C2337" t="s">
        <v>2319</v>
      </c>
      <c r="D2337">
        <v>9001</v>
      </c>
      <c r="E2337" t="s">
        <v>2320</v>
      </c>
      <c r="F2337">
        <v>0</v>
      </c>
      <c r="G2337" t="s">
        <v>42</v>
      </c>
      <c r="H2337">
        <v>0</v>
      </c>
      <c r="I2337" t="s">
        <v>42</v>
      </c>
      <c r="J2337" s="13">
        <v>7327</v>
      </c>
      <c r="K2337" s="13">
        <v>7933</v>
      </c>
      <c r="L2337" s="14">
        <v>15260</v>
      </c>
      <c r="M2337" s="13">
        <v>5479</v>
      </c>
    </row>
    <row r="2338" spans="1:13" hidden="1">
      <c r="A2338">
        <v>6312</v>
      </c>
      <c r="B2338">
        <v>90</v>
      </c>
      <c r="C2338" t="s">
        <v>2319</v>
      </c>
      <c r="D2338">
        <v>9002</v>
      </c>
      <c r="E2338" t="s">
        <v>2321</v>
      </c>
      <c r="F2338">
        <v>0</v>
      </c>
      <c r="G2338" t="s">
        <v>42</v>
      </c>
      <c r="H2338">
        <v>0</v>
      </c>
      <c r="I2338" t="s">
        <v>42</v>
      </c>
      <c r="J2338" s="13">
        <v>22064</v>
      </c>
      <c r="K2338" s="13">
        <v>23127</v>
      </c>
      <c r="L2338" s="14">
        <v>45191</v>
      </c>
      <c r="M2338" s="13">
        <v>13716</v>
      </c>
    </row>
    <row r="2339" spans="1:13" hidden="1">
      <c r="A2339">
        <v>6312</v>
      </c>
      <c r="B2339">
        <v>90</v>
      </c>
      <c r="C2339" t="s">
        <v>2319</v>
      </c>
      <c r="D2339">
        <v>9003</v>
      </c>
      <c r="E2339" t="s">
        <v>2322</v>
      </c>
      <c r="F2339">
        <v>0</v>
      </c>
      <c r="G2339" t="s">
        <v>42</v>
      </c>
      <c r="H2339">
        <v>0</v>
      </c>
      <c r="I2339" t="s">
        <v>42</v>
      </c>
      <c r="J2339" s="13">
        <v>50202</v>
      </c>
      <c r="K2339" s="13">
        <v>50914</v>
      </c>
      <c r="L2339" s="14">
        <v>101116</v>
      </c>
      <c r="M2339" s="13">
        <v>27516</v>
      </c>
    </row>
    <row r="2340" spans="1:13" hidden="1">
      <c r="A2340">
        <v>6312</v>
      </c>
      <c r="B2340">
        <v>90</v>
      </c>
      <c r="C2340" t="s">
        <v>2319</v>
      </c>
      <c r="D2340">
        <v>9004</v>
      </c>
      <c r="E2340" t="s">
        <v>2323</v>
      </c>
      <c r="F2340">
        <v>0</v>
      </c>
      <c r="G2340" t="s">
        <v>42</v>
      </c>
      <c r="H2340">
        <v>0</v>
      </c>
      <c r="I2340" t="s">
        <v>42</v>
      </c>
      <c r="J2340" s="13">
        <v>31928</v>
      </c>
      <c r="K2340" s="13">
        <v>31112</v>
      </c>
      <c r="L2340" s="14">
        <v>63040</v>
      </c>
      <c r="M2340" s="13">
        <v>19417</v>
      </c>
    </row>
    <row r="2341" spans="1:13" hidden="1">
      <c r="A2341">
        <v>6312</v>
      </c>
      <c r="B2341">
        <v>90</v>
      </c>
      <c r="C2341" t="s">
        <v>2319</v>
      </c>
      <c r="D2341">
        <v>9005</v>
      </c>
      <c r="E2341" t="s">
        <v>2324</v>
      </c>
      <c r="F2341">
        <v>0</v>
      </c>
      <c r="G2341" t="s">
        <v>42</v>
      </c>
      <c r="H2341">
        <v>0</v>
      </c>
      <c r="I2341" t="s">
        <v>42</v>
      </c>
      <c r="J2341" s="13">
        <v>31087</v>
      </c>
      <c r="K2341" s="13">
        <v>29286</v>
      </c>
      <c r="L2341" s="14">
        <v>60373</v>
      </c>
      <c r="M2341" s="13">
        <v>16505</v>
      </c>
    </row>
    <row r="2342" spans="1:13" hidden="1">
      <c r="A2342">
        <v>6312</v>
      </c>
      <c r="B2342">
        <v>90</v>
      </c>
      <c r="C2342" t="s">
        <v>2319</v>
      </c>
      <c r="D2342">
        <v>9006</v>
      </c>
      <c r="E2342" t="s">
        <v>2325</v>
      </c>
      <c r="F2342">
        <v>0</v>
      </c>
      <c r="G2342" t="s">
        <v>42</v>
      </c>
      <c r="H2342">
        <v>0</v>
      </c>
      <c r="I2342" t="s">
        <v>42</v>
      </c>
      <c r="J2342" s="13">
        <v>39761</v>
      </c>
      <c r="K2342" s="13">
        <v>38753</v>
      </c>
      <c r="L2342" s="14">
        <v>78514</v>
      </c>
      <c r="M2342" s="13">
        <v>19054</v>
      </c>
    </row>
    <row r="2343" spans="1:13" hidden="1">
      <c r="A2343">
        <v>6312</v>
      </c>
      <c r="B2343">
        <v>90</v>
      </c>
      <c r="C2343" t="s">
        <v>2319</v>
      </c>
      <c r="D2343">
        <v>9007</v>
      </c>
      <c r="E2343" t="s">
        <v>2326</v>
      </c>
      <c r="F2343">
        <v>0</v>
      </c>
      <c r="G2343" t="s">
        <v>42</v>
      </c>
      <c r="H2343">
        <v>0</v>
      </c>
      <c r="I2343" t="s">
        <v>42</v>
      </c>
      <c r="J2343" s="13">
        <v>23970</v>
      </c>
      <c r="K2343" s="13">
        <v>24602</v>
      </c>
      <c r="L2343" s="14">
        <v>48572</v>
      </c>
      <c r="M2343" s="13">
        <v>19310</v>
      </c>
    </row>
    <row r="2344" spans="1:13" hidden="1">
      <c r="A2344">
        <v>6312</v>
      </c>
      <c r="B2344">
        <v>90</v>
      </c>
      <c r="C2344" t="s">
        <v>2319</v>
      </c>
      <c r="D2344">
        <v>9008</v>
      </c>
      <c r="E2344" t="s">
        <v>2327</v>
      </c>
      <c r="F2344">
        <v>0</v>
      </c>
      <c r="G2344" t="s">
        <v>42</v>
      </c>
      <c r="H2344">
        <v>0</v>
      </c>
      <c r="I2344" t="s">
        <v>42</v>
      </c>
      <c r="J2344" s="13">
        <v>7349</v>
      </c>
      <c r="K2344" s="13">
        <v>7619</v>
      </c>
      <c r="L2344" s="14">
        <v>14968</v>
      </c>
      <c r="M2344" s="13">
        <v>5163</v>
      </c>
    </row>
    <row r="2345" spans="1:13" hidden="1">
      <c r="A2345">
        <v>6312</v>
      </c>
      <c r="B2345">
        <v>90</v>
      </c>
      <c r="C2345" t="s">
        <v>2319</v>
      </c>
      <c r="D2345">
        <v>9009</v>
      </c>
      <c r="E2345" t="s">
        <v>2328</v>
      </c>
      <c r="F2345">
        <v>0</v>
      </c>
      <c r="G2345" t="s">
        <v>42</v>
      </c>
      <c r="H2345">
        <v>0</v>
      </c>
      <c r="I2345" t="s">
        <v>42</v>
      </c>
      <c r="J2345" s="13">
        <v>33583</v>
      </c>
      <c r="K2345" s="13">
        <v>34025</v>
      </c>
      <c r="L2345" s="14">
        <v>67608</v>
      </c>
      <c r="M2345" s="13">
        <v>21813</v>
      </c>
    </row>
    <row r="2346" spans="1:13" hidden="1">
      <c r="A2346">
        <v>6312</v>
      </c>
      <c r="B2346">
        <v>90</v>
      </c>
      <c r="C2346" t="s">
        <v>2319</v>
      </c>
      <c r="D2346">
        <v>9010</v>
      </c>
      <c r="E2346" t="s">
        <v>2329</v>
      </c>
      <c r="F2346">
        <v>0</v>
      </c>
      <c r="G2346" t="s">
        <v>42</v>
      </c>
      <c r="H2346">
        <v>0</v>
      </c>
      <c r="I2346" t="s">
        <v>42</v>
      </c>
      <c r="J2346" s="13">
        <v>29409</v>
      </c>
      <c r="K2346" s="13">
        <v>29123</v>
      </c>
      <c r="L2346" s="14">
        <v>58532</v>
      </c>
      <c r="M2346" s="13">
        <v>21237</v>
      </c>
    </row>
    <row r="2347" spans="1:13" hidden="1">
      <c r="A2347">
        <v>6312</v>
      </c>
      <c r="B2347">
        <v>90</v>
      </c>
      <c r="C2347" t="s">
        <v>2319</v>
      </c>
      <c r="D2347">
        <v>9011</v>
      </c>
      <c r="E2347" t="s">
        <v>2330</v>
      </c>
      <c r="F2347">
        <v>0</v>
      </c>
      <c r="G2347" t="s">
        <v>42</v>
      </c>
      <c r="H2347">
        <v>0</v>
      </c>
      <c r="I2347" t="s">
        <v>42</v>
      </c>
      <c r="J2347" s="13">
        <v>14760</v>
      </c>
      <c r="K2347" s="13">
        <v>15957</v>
      </c>
      <c r="L2347" s="14">
        <v>30717</v>
      </c>
      <c r="M2347" s="13">
        <v>12806</v>
      </c>
    </row>
    <row r="2348" spans="1:13" hidden="1">
      <c r="A2348">
        <v>6312</v>
      </c>
      <c r="B2348">
        <v>90</v>
      </c>
      <c r="C2348" t="s">
        <v>2319</v>
      </c>
      <c r="D2348">
        <v>9012</v>
      </c>
      <c r="E2348" t="s">
        <v>2331</v>
      </c>
      <c r="F2348">
        <v>0</v>
      </c>
      <c r="G2348" t="s">
        <v>42</v>
      </c>
      <c r="H2348">
        <v>0</v>
      </c>
      <c r="I2348" t="s">
        <v>42</v>
      </c>
      <c r="J2348" s="13">
        <v>11076</v>
      </c>
      <c r="K2348" s="13">
        <v>11857</v>
      </c>
      <c r="L2348" s="14">
        <v>22933</v>
      </c>
      <c r="M2348" s="13">
        <v>8987</v>
      </c>
    </row>
    <row r="2349" spans="1:13" hidden="1">
      <c r="A2349">
        <v>6312</v>
      </c>
      <c r="B2349">
        <v>90</v>
      </c>
      <c r="C2349" t="s">
        <v>2319</v>
      </c>
      <c r="D2349">
        <v>9013</v>
      </c>
      <c r="E2349" t="s">
        <v>2332</v>
      </c>
      <c r="F2349">
        <v>0</v>
      </c>
      <c r="G2349" t="s">
        <v>42</v>
      </c>
      <c r="H2349">
        <v>0</v>
      </c>
      <c r="I2349" t="s">
        <v>42</v>
      </c>
      <c r="J2349" s="13">
        <v>14755</v>
      </c>
      <c r="K2349" s="13">
        <v>15332</v>
      </c>
      <c r="L2349" s="14">
        <v>30087</v>
      </c>
      <c r="M2349" s="13">
        <v>9769</v>
      </c>
    </row>
    <row r="2350" spans="1:13" hidden="1">
      <c r="A2350">
        <v>6312</v>
      </c>
      <c r="B2350">
        <v>90</v>
      </c>
      <c r="C2350" t="s">
        <v>2319</v>
      </c>
      <c r="D2350">
        <v>9014</v>
      </c>
      <c r="E2350" t="s">
        <v>2333</v>
      </c>
      <c r="F2350">
        <v>0</v>
      </c>
      <c r="G2350" t="s">
        <v>42</v>
      </c>
      <c r="H2350">
        <v>0</v>
      </c>
      <c r="I2350" t="s">
        <v>42</v>
      </c>
      <c r="J2350" s="13">
        <v>4920</v>
      </c>
      <c r="K2350" s="13">
        <v>5046</v>
      </c>
      <c r="L2350" s="14">
        <v>9966</v>
      </c>
      <c r="M2350" s="13">
        <v>3394</v>
      </c>
    </row>
    <row r="2351" spans="1:13" hidden="1">
      <c r="A2351">
        <v>6312</v>
      </c>
      <c r="B2351">
        <v>90</v>
      </c>
      <c r="C2351" t="s">
        <v>2319</v>
      </c>
      <c r="D2351">
        <v>9015</v>
      </c>
      <c r="E2351" t="s">
        <v>2334</v>
      </c>
      <c r="F2351">
        <v>0</v>
      </c>
      <c r="G2351" t="s">
        <v>42</v>
      </c>
      <c r="H2351">
        <v>0</v>
      </c>
      <c r="I2351" t="s">
        <v>42</v>
      </c>
      <c r="J2351" s="13">
        <v>21531</v>
      </c>
      <c r="K2351" s="13">
        <v>22594</v>
      </c>
      <c r="L2351" s="14">
        <v>44125</v>
      </c>
      <c r="M2351" s="13">
        <v>14664</v>
      </c>
    </row>
    <row r="2352" spans="1:13" hidden="1">
      <c r="A2352">
        <v>6312</v>
      </c>
      <c r="B2352">
        <v>90</v>
      </c>
      <c r="C2352" t="s">
        <v>2319</v>
      </c>
      <c r="D2352">
        <v>9016</v>
      </c>
      <c r="E2352" t="s">
        <v>2335</v>
      </c>
      <c r="F2352">
        <v>0</v>
      </c>
      <c r="G2352" t="s">
        <v>42</v>
      </c>
      <c r="H2352">
        <v>0</v>
      </c>
      <c r="I2352" t="s">
        <v>42</v>
      </c>
      <c r="J2352" s="13">
        <v>6279</v>
      </c>
      <c r="K2352" s="13">
        <v>5805</v>
      </c>
      <c r="L2352" s="14">
        <v>12084</v>
      </c>
      <c r="M2352" s="13">
        <v>5073</v>
      </c>
    </row>
    <row r="2353" spans="1:13" hidden="1">
      <c r="A2353">
        <v>6312</v>
      </c>
      <c r="B2353">
        <v>90</v>
      </c>
      <c r="C2353" t="s">
        <v>2319</v>
      </c>
      <c r="D2353">
        <v>9066</v>
      </c>
      <c r="E2353" t="s">
        <v>2336</v>
      </c>
      <c r="F2353">
        <v>0</v>
      </c>
      <c r="G2353" t="s">
        <v>42</v>
      </c>
      <c r="H2353">
        <v>0</v>
      </c>
      <c r="I2353" t="s">
        <v>42</v>
      </c>
      <c r="J2353" s="13">
        <v>8262</v>
      </c>
      <c r="K2353" s="13">
        <v>8679</v>
      </c>
      <c r="L2353" s="14">
        <v>16941</v>
      </c>
      <c r="M2353" s="13">
        <v>6032</v>
      </c>
    </row>
    <row r="2354" spans="1:13" hidden="1">
      <c r="A2354">
        <v>6312</v>
      </c>
      <c r="B2354">
        <v>90</v>
      </c>
      <c r="C2354" t="s">
        <v>2319</v>
      </c>
      <c r="D2354">
        <v>9067</v>
      </c>
      <c r="E2354" t="s">
        <v>2337</v>
      </c>
      <c r="F2354">
        <v>0</v>
      </c>
      <c r="G2354" t="s">
        <v>42</v>
      </c>
      <c r="H2354">
        <v>0</v>
      </c>
      <c r="I2354" t="s">
        <v>42</v>
      </c>
      <c r="J2354" s="13">
        <v>4219</v>
      </c>
      <c r="K2354" s="13">
        <v>3494</v>
      </c>
      <c r="L2354" s="14">
        <v>7713</v>
      </c>
      <c r="M2354" s="13">
        <v>2734</v>
      </c>
    </row>
    <row r="2355" spans="1:13" hidden="1">
      <c r="A2355">
        <v>6312</v>
      </c>
      <c r="B2355">
        <v>90</v>
      </c>
      <c r="C2355" t="s">
        <v>2319</v>
      </c>
      <c r="D2355">
        <v>9068</v>
      </c>
      <c r="E2355" t="s">
        <v>2338</v>
      </c>
      <c r="F2355">
        <v>0</v>
      </c>
      <c r="G2355" t="s">
        <v>42</v>
      </c>
      <c r="H2355">
        <v>0</v>
      </c>
      <c r="I2355" t="s">
        <v>42</v>
      </c>
      <c r="J2355" s="13">
        <v>3571</v>
      </c>
      <c r="K2355" s="13">
        <v>3785</v>
      </c>
      <c r="L2355" s="14">
        <v>7356</v>
      </c>
      <c r="M2355" s="13">
        <v>2499</v>
      </c>
    </row>
    <row r="2356" spans="1:13" hidden="1">
      <c r="A2356">
        <v>6312</v>
      </c>
      <c r="B2356">
        <v>90</v>
      </c>
      <c r="C2356" t="s">
        <v>2319</v>
      </c>
      <c r="D2356">
        <v>9069</v>
      </c>
      <c r="E2356" t="s">
        <v>2339</v>
      </c>
      <c r="F2356">
        <v>0</v>
      </c>
      <c r="G2356" t="s">
        <v>42</v>
      </c>
      <c r="H2356">
        <v>0</v>
      </c>
      <c r="I2356" t="s">
        <v>42</v>
      </c>
      <c r="J2356" s="13">
        <v>5558</v>
      </c>
      <c r="K2356" s="13">
        <v>5924</v>
      </c>
      <c r="L2356" s="14">
        <v>11482</v>
      </c>
      <c r="M2356" s="13">
        <v>3773</v>
      </c>
    </row>
    <row r="2357" spans="1:13" hidden="1">
      <c r="A2357">
        <v>6312</v>
      </c>
      <c r="B2357">
        <v>90</v>
      </c>
      <c r="C2357" t="s">
        <v>2319</v>
      </c>
      <c r="D2357">
        <v>9070</v>
      </c>
      <c r="E2357" t="s">
        <v>2340</v>
      </c>
      <c r="F2357">
        <v>0</v>
      </c>
      <c r="G2357" t="s">
        <v>42</v>
      </c>
      <c r="H2357">
        <v>0</v>
      </c>
      <c r="I2357" t="s">
        <v>42</v>
      </c>
      <c r="J2357" s="13">
        <v>5674</v>
      </c>
      <c r="K2357" s="13">
        <v>5773</v>
      </c>
      <c r="L2357" s="14">
        <v>11447</v>
      </c>
      <c r="M2357" s="13">
        <v>3155</v>
      </c>
    </row>
    <row r="2358" spans="1:13" hidden="1">
      <c r="A2358">
        <v>6312</v>
      </c>
      <c r="B2358">
        <v>90</v>
      </c>
      <c r="C2358" t="s">
        <v>2319</v>
      </c>
      <c r="D2358">
        <v>9071</v>
      </c>
      <c r="E2358" t="s">
        <v>546</v>
      </c>
      <c r="F2358">
        <v>0</v>
      </c>
      <c r="G2358" t="s">
        <v>42</v>
      </c>
      <c r="H2358">
        <v>0</v>
      </c>
      <c r="I2358" t="s">
        <v>42</v>
      </c>
      <c r="J2358" s="13">
        <v>10971</v>
      </c>
      <c r="K2358" s="13">
        <v>11139</v>
      </c>
      <c r="L2358" s="14">
        <v>22110</v>
      </c>
      <c r="M2358" s="13">
        <v>9709</v>
      </c>
    </row>
    <row r="2359" spans="1:13" hidden="1">
      <c r="A2359">
        <v>6312</v>
      </c>
      <c r="B2359">
        <v>90</v>
      </c>
      <c r="C2359" t="s">
        <v>2319</v>
      </c>
      <c r="D2359">
        <v>9072</v>
      </c>
      <c r="E2359" t="s">
        <v>2341</v>
      </c>
      <c r="F2359">
        <v>0</v>
      </c>
      <c r="G2359" t="s">
        <v>42</v>
      </c>
      <c r="H2359">
        <v>0</v>
      </c>
      <c r="I2359" t="s">
        <v>42</v>
      </c>
      <c r="J2359" s="13">
        <v>6972</v>
      </c>
      <c r="K2359" s="13">
        <v>7814</v>
      </c>
      <c r="L2359" s="14">
        <v>14786</v>
      </c>
      <c r="M2359" s="13">
        <v>6044</v>
      </c>
    </row>
    <row r="2360" spans="1:13" hidden="1">
      <c r="A2360">
        <v>6312</v>
      </c>
      <c r="B2360">
        <v>90</v>
      </c>
      <c r="C2360" t="s">
        <v>2319</v>
      </c>
      <c r="D2360">
        <v>9073</v>
      </c>
      <c r="E2360" t="s">
        <v>2342</v>
      </c>
      <c r="F2360">
        <v>0</v>
      </c>
      <c r="G2360" t="s">
        <v>42</v>
      </c>
      <c r="H2360">
        <v>0</v>
      </c>
      <c r="I2360" t="s">
        <v>42</v>
      </c>
      <c r="J2360" s="13">
        <v>7859</v>
      </c>
      <c r="K2360" s="13">
        <v>8011</v>
      </c>
      <c r="L2360" s="14">
        <v>15870</v>
      </c>
      <c r="M2360" s="13">
        <v>4572</v>
      </c>
    </row>
    <row r="2361" spans="1:13" hidden="1">
      <c r="A2361">
        <v>6312</v>
      </c>
      <c r="B2361">
        <v>90</v>
      </c>
      <c r="C2361" t="s">
        <v>2319</v>
      </c>
      <c r="D2361">
        <v>9074</v>
      </c>
      <c r="E2361" t="s">
        <v>1734</v>
      </c>
      <c r="F2361">
        <v>0</v>
      </c>
      <c r="G2361" t="s">
        <v>42</v>
      </c>
      <c r="H2361">
        <v>0</v>
      </c>
      <c r="I2361" t="s">
        <v>42</v>
      </c>
      <c r="J2361" s="13">
        <v>3931</v>
      </c>
      <c r="K2361" s="13">
        <v>4104</v>
      </c>
      <c r="L2361" s="14">
        <v>8035</v>
      </c>
      <c r="M2361" s="13">
        <v>3384</v>
      </c>
    </row>
    <row r="2362" spans="1:13" hidden="1">
      <c r="A2362">
        <v>6312</v>
      </c>
      <c r="B2362">
        <v>90</v>
      </c>
      <c r="C2362" t="s">
        <v>2319</v>
      </c>
      <c r="D2362">
        <v>9075</v>
      </c>
      <c r="E2362" t="s">
        <v>2343</v>
      </c>
      <c r="F2362">
        <v>0</v>
      </c>
      <c r="G2362" t="s">
        <v>42</v>
      </c>
      <c r="H2362">
        <v>0</v>
      </c>
      <c r="I2362" t="s">
        <v>42</v>
      </c>
      <c r="J2362" s="13">
        <v>16230</v>
      </c>
      <c r="K2362" s="13">
        <v>17693</v>
      </c>
      <c r="L2362" s="14">
        <v>33923</v>
      </c>
      <c r="M2362" s="13">
        <v>15176</v>
      </c>
    </row>
    <row r="2363" spans="1:13" hidden="1">
      <c r="A2363">
        <v>6312</v>
      </c>
      <c r="B2363">
        <v>90</v>
      </c>
      <c r="C2363" t="s">
        <v>2319</v>
      </c>
      <c r="D2363">
        <v>9076</v>
      </c>
      <c r="E2363" t="s">
        <v>2344</v>
      </c>
      <c r="F2363">
        <v>0</v>
      </c>
      <c r="G2363" t="s">
        <v>42</v>
      </c>
      <c r="H2363">
        <v>0</v>
      </c>
      <c r="I2363" t="s">
        <v>42</v>
      </c>
      <c r="J2363" s="13">
        <v>20195</v>
      </c>
      <c r="K2363" s="13">
        <v>22913</v>
      </c>
      <c r="L2363" s="14">
        <v>43108</v>
      </c>
      <c r="M2363" s="13">
        <v>20451</v>
      </c>
    </row>
    <row r="2364" spans="1:13" hidden="1">
      <c r="A2364">
        <v>6312</v>
      </c>
      <c r="B2364">
        <v>90</v>
      </c>
      <c r="C2364" t="s">
        <v>2319</v>
      </c>
      <c r="D2364">
        <v>9077</v>
      </c>
      <c r="E2364" t="s">
        <v>2345</v>
      </c>
      <c r="F2364">
        <v>0</v>
      </c>
      <c r="G2364" t="s">
        <v>42</v>
      </c>
      <c r="H2364">
        <v>0</v>
      </c>
      <c r="I2364" t="s">
        <v>42</v>
      </c>
      <c r="J2364" s="13">
        <v>6331</v>
      </c>
      <c r="K2364" s="13">
        <v>7415</v>
      </c>
      <c r="L2364" s="14">
        <v>13746</v>
      </c>
      <c r="M2364" s="13">
        <v>9249</v>
      </c>
    </row>
    <row r="2365" spans="1:13" hidden="1">
      <c r="A2365">
        <v>6312</v>
      </c>
      <c r="B2365">
        <v>90</v>
      </c>
      <c r="C2365" t="s">
        <v>2319</v>
      </c>
      <c r="D2365">
        <v>9078</v>
      </c>
      <c r="E2365" t="s">
        <v>2346</v>
      </c>
      <c r="F2365">
        <v>0</v>
      </c>
      <c r="G2365" t="s">
        <v>42</v>
      </c>
      <c r="H2365">
        <v>0</v>
      </c>
      <c r="I2365" t="s">
        <v>42</v>
      </c>
      <c r="J2365" s="13">
        <v>19126</v>
      </c>
      <c r="K2365" s="13">
        <v>21540</v>
      </c>
      <c r="L2365" s="14">
        <v>40666</v>
      </c>
      <c r="M2365" s="13">
        <v>20846</v>
      </c>
    </row>
    <row r="2366" spans="1:13" hidden="1">
      <c r="A2366">
        <v>6312</v>
      </c>
      <c r="B2366">
        <v>90</v>
      </c>
      <c r="C2366" t="s">
        <v>2319</v>
      </c>
      <c r="D2366">
        <v>9079</v>
      </c>
      <c r="E2366" t="s">
        <v>2347</v>
      </c>
      <c r="F2366">
        <v>0</v>
      </c>
      <c r="G2366" t="s">
        <v>42</v>
      </c>
      <c r="H2366">
        <v>0</v>
      </c>
      <c r="I2366" t="s">
        <v>42</v>
      </c>
      <c r="J2366" s="13">
        <v>23112</v>
      </c>
      <c r="K2366" s="13">
        <v>26209</v>
      </c>
      <c r="L2366" s="14">
        <v>49321</v>
      </c>
      <c r="M2366" s="13">
        <v>25502</v>
      </c>
    </row>
    <row r="2367" spans="1:13" hidden="1">
      <c r="A2367">
        <v>6312</v>
      </c>
      <c r="B2367">
        <v>90</v>
      </c>
      <c r="C2367" t="s">
        <v>2319</v>
      </c>
      <c r="D2367">
        <v>9080</v>
      </c>
      <c r="E2367" t="s">
        <v>2348</v>
      </c>
      <c r="F2367">
        <v>0</v>
      </c>
      <c r="G2367" t="s">
        <v>42</v>
      </c>
      <c r="H2367">
        <v>0</v>
      </c>
      <c r="I2367" t="s">
        <v>42</v>
      </c>
      <c r="J2367" s="13">
        <v>22137</v>
      </c>
      <c r="K2367" s="13">
        <v>24047</v>
      </c>
      <c r="L2367" s="14">
        <v>46184</v>
      </c>
      <c r="M2367" s="13">
        <v>29265</v>
      </c>
    </row>
    <row r="2368" spans="1:13" hidden="1">
      <c r="A2368">
        <v>6312</v>
      </c>
      <c r="B2368">
        <v>90</v>
      </c>
      <c r="C2368" t="s">
        <v>2319</v>
      </c>
      <c r="D2368">
        <v>9081</v>
      </c>
      <c r="E2368" t="s">
        <v>2349</v>
      </c>
      <c r="F2368">
        <v>0</v>
      </c>
      <c r="G2368" t="s">
        <v>42</v>
      </c>
      <c r="H2368">
        <v>0</v>
      </c>
      <c r="I2368" t="s">
        <v>42</v>
      </c>
      <c r="J2368" s="13">
        <v>19706</v>
      </c>
      <c r="K2368" s="13">
        <v>20162</v>
      </c>
      <c r="L2368" s="14">
        <v>39868</v>
      </c>
      <c r="M2368" s="13">
        <v>13077</v>
      </c>
    </row>
    <row r="2369" spans="1:13" hidden="1">
      <c r="A2369">
        <v>6312</v>
      </c>
      <c r="B2369">
        <v>90</v>
      </c>
      <c r="C2369" t="s">
        <v>2319</v>
      </c>
      <c r="D2369">
        <v>9082</v>
      </c>
      <c r="E2369" t="s">
        <v>2350</v>
      </c>
      <c r="F2369">
        <v>0</v>
      </c>
      <c r="G2369" t="s">
        <v>42</v>
      </c>
      <c r="H2369">
        <v>0</v>
      </c>
      <c r="I2369" t="s">
        <v>42</v>
      </c>
      <c r="J2369" s="13">
        <v>1942</v>
      </c>
      <c r="K2369" s="13">
        <v>2228</v>
      </c>
      <c r="L2369" s="14">
        <v>4170</v>
      </c>
      <c r="M2369" s="13">
        <v>1753</v>
      </c>
    </row>
    <row r="2370" spans="1:13" hidden="1">
      <c r="A2370">
        <v>6312</v>
      </c>
      <c r="B2370">
        <v>90</v>
      </c>
      <c r="C2370" t="s">
        <v>2319</v>
      </c>
      <c r="D2370">
        <v>9083</v>
      </c>
      <c r="E2370" t="s">
        <v>2351</v>
      </c>
      <c r="F2370">
        <v>0</v>
      </c>
      <c r="G2370" t="s">
        <v>42</v>
      </c>
      <c r="H2370">
        <v>0</v>
      </c>
      <c r="I2370" t="s">
        <v>42</v>
      </c>
      <c r="J2370" s="13">
        <v>3625</v>
      </c>
      <c r="K2370" s="13">
        <v>4101</v>
      </c>
      <c r="L2370" s="14">
        <v>7726</v>
      </c>
      <c r="M2370" s="13">
        <v>4737</v>
      </c>
    </row>
    <row r="2371" spans="1:13" hidden="1">
      <c r="A2371">
        <v>6312</v>
      </c>
      <c r="B2371">
        <v>90</v>
      </c>
      <c r="C2371" t="s">
        <v>2319</v>
      </c>
      <c r="D2371">
        <v>9084</v>
      </c>
      <c r="E2371" t="s">
        <v>2352</v>
      </c>
      <c r="F2371">
        <v>0</v>
      </c>
      <c r="G2371" t="s">
        <v>42</v>
      </c>
      <c r="H2371">
        <v>0</v>
      </c>
      <c r="I2371" t="s">
        <v>42</v>
      </c>
      <c r="J2371" s="13">
        <v>4071</v>
      </c>
      <c r="K2371" s="13">
        <v>4199</v>
      </c>
      <c r="L2371" s="14">
        <v>8270</v>
      </c>
      <c r="M2371" s="13">
        <v>3415</v>
      </c>
    </row>
    <row r="2372" spans="1:13" hidden="1">
      <c r="A2372">
        <v>6312</v>
      </c>
      <c r="B2372">
        <v>90</v>
      </c>
      <c r="C2372" t="s">
        <v>2319</v>
      </c>
      <c r="D2372">
        <v>9085</v>
      </c>
      <c r="E2372" t="s">
        <v>2353</v>
      </c>
      <c r="F2372">
        <v>0</v>
      </c>
      <c r="G2372" t="s">
        <v>42</v>
      </c>
      <c r="H2372">
        <v>0</v>
      </c>
      <c r="I2372" t="s">
        <v>42</v>
      </c>
      <c r="J2372" s="13">
        <v>7761</v>
      </c>
      <c r="K2372" s="13">
        <v>8177</v>
      </c>
      <c r="L2372" s="14">
        <v>15938</v>
      </c>
      <c r="M2372" s="13">
        <v>6168</v>
      </c>
    </row>
    <row r="2373" spans="1:13" hidden="1">
      <c r="A2373">
        <v>6312</v>
      </c>
      <c r="B2373">
        <v>90</v>
      </c>
      <c r="C2373" t="s">
        <v>2319</v>
      </c>
      <c r="D2373">
        <v>9086</v>
      </c>
      <c r="E2373" t="s">
        <v>2354</v>
      </c>
      <c r="F2373">
        <v>0</v>
      </c>
      <c r="G2373" t="s">
        <v>42</v>
      </c>
      <c r="H2373">
        <v>0</v>
      </c>
      <c r="I2373" t="s">
        <v>42</v>
      </c>
      <c r="J2373" s="13">
        <v>3119</v>
      </c>
      <c r="K2373" s="13">
        <v>3251</v>
      </c>
      <c r="L2373" s="14">
        <v>6370</v>
      </c>
      <c r="M2373" s="13">
        <v>2011</v>
      </c>
    </row>
    <row r="2374" spans="1:13" hidden="1">
      <c r="A2374">
        <v>6312</v>
      </c>
      <c r="B2374">
        <v>90</v>
      </c>
      <c r="C2374" t="s">
        <v>2319</v>
      </c>
      <c r="D2374">
        <v>9087</v>
      </c>
      <c r="E2374" t="s">
        <v>2355</v>
      </c>
      <c r="F2374">
        <v>0</v>
      </c>
      <c r="G2374" t="s">
        <v>42</v>
      </c>
      <c r="H2374">
        <v>0</v>
      </c>
      <c r="I2374" t="s">
        <v>42</v>
      </c>
      <c r="J2374" s="13">
        <v>1381</v>
      </c>
      <c r="K2374" s="13">
        <v>1534</v>
      </c>
      <c r="L2374" s="14">
        <v>2915</v>
      </c>
      <c r="M2374" s="13">
        <v>1107</v>
      </c>
    </row>
    <row r="2375" spans="1:13" hidden="1">
      <c r="A2375">
        <v>6312</v>
      </c>
      <c r="B2375">
        <v>90</v>
      </c>
      <c r="C2375" t="s">
        <v>2319</v>
      </c>
      <c r="D2375">
        <v>9088</v>
      </c>
      <c r="E2375" t="s">
        <v>2356</v>
      </c>
      <c r="F2375">
        <v>0</v>
      </c>
      <c r="G2375" t="s">
        <v>42</v>
      </c>
      <c r="H2375">
        <v>0</v>
      </c>
      <c r="I2375" t="s">
        <v>42</v>
      </c>
      <c r="J2375" s="13">
        <v>2373</v>
      </c>
      <c r="K2375" s="13">
        <v>2540</v>
      </c>
      <c r="L2375" s="14">
        <v>4913</v>
      </c>
      <c r="M2375" s="13">
        <v>2550</v>
      </c>
    </row>
    <row r="2376" spans="1:13" hidden="1">
      <c r="A2376">
        <v>6312</v>
      </c>
      <c r="B2376">
        <v>90</v>
      </c>
      <c r="C2376" t="s">
        <v>2319</v>
      </c>
      <c r="D2376">
        <v>9089</v>
      </c>
      <c r="E2376" t="s">
        <v>2357</v>
      </c>
      <c r="F2376">
        <v>0</v>
      </c>
      <c r="G2376" t="s">
        <v>42</v>
      </c>
      <c r="H2376">
        <v>0</v>
      </c>
      <c r="I2376" t="s">
        <v>42</v>
      </c>
      <c r="J2376" s="13">
        <v>2177</v>
      </c>
      <c r="K2376" s="13">
        <v>2364</v>
      </c>
      <c r="L2376" s="14">
        <v>4541</v>
      </c>
      <c r="M2376" s="13">
        <v>1946</v>
      </c>
    </row>
    <row r="2377" spans="1:13" hidden="1">
      <c r="A2377">
        <v>6312</v>
      </c>
      <c r="B2377">
        <v>90</v>
      </c>
      <c r="C2377" t="s">
        <v>2319</v>
      </c>
      <c r="D2377">
        <v>9090</v>
      </c>
      <c r="E2377" t="s">
        <v>2358</v>
      </c>
      <c r="F2377">
        <v>0</v>
      </c>
      <c r="G2377" t="s">
        <v>42</v>
      </c>
      <c r="H2377">
        <v>0</v>
      </c>
      <c r="I2377" t="s">
        <v>42</v>
      </c>
      <c r="J2377" s="13">
        <v>5447</v>
      </c>
      <c r="K2377" s="13">
        <v>5659</v>
      </c>
      <c r="L2377" s="14">
        <v>11106</v>
      </c>
      <c r="M2377" s="13">
        <v>3472</v>
      </c>
    </row>
    <row r="2378" spans="1:13" hidden="1">
      <c r="A2378">
        <v>6312</v>
      </c>
      <c r="B2378">
        <v>90</v>
      </c>
      <c r="C2378" t="s">
        <v>2319</v>
      </c>
      <c r="D2378">
        <v>9091</v>
      </c>
      <c r="E2378" t="s">
        <v>2359</v>
      </c>
      <c r="F2378">
        <v>0</v>
      </c>
      <c r="G2378" t="s">
        <v>42</v>
      </c>
      <c r="H2378">
        <v>0</v>
      </c>
      <c r="I2378" t="s">
        <v>42</v>
      </c>
      <c r="J2378">
        <v>625</v>
      </c>
      <c r="K2378">
        <v>681</v>
      </c>
      <c r="L2378" s="14">
        <v>1306</v>
      </c>
      <c r="M2378">
        <v>786</v>
      </c>
    </row>
    <row r="2379" spans="1:13" hidden="1">
      <c r="A2379">
        <v>6312</v>
      </c>
      <c r="B2379">
        <v>90</v>
      </c>
      <c r="C2379" t="s">
        <v>2319</v>
      </c>
      <c r="D2379">
        <v>9092</v>
      </c>
      <c r="E2379" t="s">
        <v>2360</v>
      </c>
      <c r="F2379">
        <v>0</v>
      </c>
      <c r="G2379" t="s">
        <v>42</v>
      </c>
      <c r="H2379">
        <v>0</v>
      </c>
      <c r="I2379" t="s">
        <v>42</v>
      </c>
      <c r="J2379" s="13">
        <v>1150</v>
      </c>
      <c r="K2379" s="13">
        <v>1200</v>
      </c>
      <c r="L2379" s="14">
        <v>2350</v>
      </c>
      <c r="M2379" s="13">
        <v>1056</v>
      </c>
    </row>
    <row r="2380" spans="1:13" hidden="1">
      <c r="A2380">
        <v>6312</v>
      </c>
      <c r="B2380">
        <v>90</v>
      </c>
      <c r="C2380" t="s">
        <v>2319</v>
      </c>
      <c r="D2380">
        <v>9093</v>
      </c>
      <c r="E2380" t="s">
        <v>2361</v>
      </c>
      <c r="F2380">
        <v>0</v>
      </c>
      <c r="G2380" t="s">
        <v>42</v>
      </c>
      <c r="H2380">
        <v>0</v>
      </c>
      <c r="I2380" t="s">
        <v>42</v>
      </c>
      <c r="J2380" s="13">
        <v>3215</v>
      </c>
      <c r="K2380" s="13">
        <v>3254</v>
      </c>
      <c r="L2380" s="14">
        <v>6469</v>
      </c>
      <c r="M2380" s="13">
        <v>3683</v>
      </c>
    </row>
    <row r="2381" spans="1:13" hidden="1">
      <c r="A2381">
        <v>6312</v>
      </c>
      <c r="B2381">
        <v>90</v>
      </c>
      <c r="C2381" t="s">
        <v>2319</v>
      </c>
      <c r="D2381">
        <v>9094</v>
      </c>
      <c r="E2381" t="s">
        <v>2362</v>
      </c>
      <c r="F2381">
        <v>0</v>
      </c>
      <c r="G2381" t="s">
        <v>42</v>
      </c>
      <c r="H2381">
        <v>0</v>
      </c>
      <c r="I2381" t="s">
        <v>42</v>
      </c>
      <c r="J2381" s="13">
        <v>3384</v>
      </c>
      <c r="K2381" s="13">
        <v>3500</v>
      </c>
      <c r="L2381" s="14">
        <v>6884</v>
      </c>
      <c r="M2381" s="13">
        <v>3292</v>
      </c>
    </row>
    <row r="2382" spans="1:13" hidden="1">
      <c r="A2382">
        <v>6312</v>
      </c>
      <c r="B2382">
        <v>90</v>
      </c>
      <c r="C2382" t="s">
        <v>2319</v>
      </c>
      <c r="D2382">
        <v>9095</v>
      </c>
      <c r="E2382" t="s">
        <v>2363</v>
      </c>
      <c r="F2382">
        <v>0</v>
      </c>
      <c r="G2382" t="s">
        <v>42</v>
      </c>
      <c r="H2382">
        <v>0</v>
      </c>
      <c r="I2382" t="s">
        <v>42</v>
      </c>
      <c r="J2382" s="13">
        <v>1315</v>
      </c>
      <c r="K2382" s="13">
        <v>1467</v>
      </c>
      <c r="L2382" s="14">
        <v>2782</v>
      </c>
      <c r="M2382" s="13">
        <v>1290</v>
      </c>
    </row>
    <row r="2383" spans="1:13" hidden="1">
      <c r="A2383">
        <v>6312</v>
      </c>
      <c r="B2383">
        <v>90</v>
      </c>
      <c r="C2383" t="s">
        <v>2319</v>
      </c>
      <c r="D2383">
        <v>9096</v>
      </c>
      <c r="E2383" t="s">
        <v>2364</v>
      </c>
      <c r="F2383">
        <v>0</v>
      </c>
      <c r="G2383" t="s">
        <v>42</v>
      </c>
      <c r="H2383">
        <v>0</v>
      </c>
      <c r="I2383" t="s">
        <v>42</v>
      </c>
      <c r="J2383" s="13">
        <v>12441</v>
      </c>
      <c r="K2383" s="13">
        <v>13690</v>
      </c>
      <c r="L2383" s="14">
        <v>26131</v>
      </c>
      <c r="M2383" s="13">
        <v>12353</v>
      </c>
    </row>
    <row r="2384" spans="1:13" hidden="1">
      <c r="A2384">
        <v>6312</v>
      </c>
      <c r="B2384">
        <v>90</v>
      </c>
      <c r="C2384" t="s">
        <v>2319</v>
      </c>
      <c r="D2384">
        <v>9097</v>
      </c>
      <c r="E2384" t="s">
        <v>2365</v>
      </c>
      <c r="F2384">
        <v>0</v>
      </c>
      <c r="G2384" t="s">
        <v>42</v>
      </c>
      <c r="H2384">
        <v>0</v>
      </c>
      <c r="I2384" t="s">
        <v>42</v>
      </c>
      <c r="J2384" s="13">
        <v>10526</v>
      </c>
      <c r="K2384" s="13">
        <v>11090</v>
      </c>
      <c r="L2384" s="14">
        <v>21616</v>
      </c>
      <c r="M2384" s="13">
        <v>8747</v>
      </c>
    </row>
    <row r="2385" spans="1:13" hidden="1">
      <c r="A2385">
        <v>6312</v>
      </c>
      <c r="B2385">
        <v>90</v>
      </c>
      <c r="C2385" t="s">
        <v>2319</v>
      </c>
      <c r="D2385">
        <v>9098</v>
      </c>
      <c r="E2385" t="s">
        <v>2366</v>
      </c>
      <c r="F2385">
        <v>0</v>
      </c>
      <c r="G2385" t="s">
        <v>42</v>
      </c>
      <c r="H2385">
        <v>0</v>
      </c>
      <c r="I2385" t="s">
        <v>42</v>
      </c>
      <c r="J2385" s="13">
        <v>69036</v>
      </c>
      <c r="K2385" s="13">
        <v>80423</v>
      </c>
      <c r="L2385" s="14">
        <v>149459</v>
      </c>
      <c r="M2385" s="13">
        <v>68333</v>
      </c>
    </row>
    <row r="2386" spans="1:13" hidden="1">
      <c r="A2386">
        <v>6312</v>
      </c>
      <c r="B2386">
        <v>90</v>
      </c>
      <c r="C2386" t="s">
        <v>2319</v>
      </c>
      <c r="D2386">
        <v>9099</v>
      </c>
      <c r="E2386" t="s">
        <v>2367</v>
      </c>
      <c r="F2386">
        <v>0</v>
      </c>
      <c r="G2386" t="s">
        <v>42</v>
      </c>
      <c r="H2386">
        <v>0</v>
      </c>
      <c r="I2386" t="s">
        <v>42</v>
      </c>
      <c r="J2386" s="13">
        <v>28906</v>
      </c>
      <c r="K2386" s="13">
        <v>31115</v>
      </c>
      <c r="L2386" s="14">
        <v>60021</v>
      </c>
      <c r="M2386" s="13">
        <v>27527</v>
      </c>
    </row>
    <row r="2387" spans="1:13" hidden="1">
      <c r="A2387">
        <v>6312</v>
      </c>
      <c r="B2387">
        <v>91</v>
      </c>
      <c r="C2387" t="s">
        <v>2368</v>
      </c>
      <c r="D2387">
        <v>0</v>
      </c>
      <c r="E2387" t="s">
        <v>42</v>
      </c>
      <c r="F2387">
        <v>0</v>
      </c>
      <c r="G2387" t="s">
        <v>42</v>
      </c>
      <c r="H2387">
        <v>0</v>
      </c>
      <c r="I2387" t="s">
        <v>42</v>
      </c>
      <c r="J2387" s="13">
        <v>161303</v>
      </c>
      <c r="K2387" s="13">
        <v>162795</v>
      </c>
      <c r="L2387" s="14">
        <v>324098</v>
      </c>
      <c r="M2387" s="13">
        <v>105903</v>
      </c>
    </row>
    <row r="2388" spans="1:13" hidden="1">
      <c r="A2388">
        <v>6312</v>
      </c>
      <c r="B2388">
        <v>91</v>
      </c>
      <c r="C2388" t="s">
        <v>2368</v>
      </c>
      <c r="D2388">
        <v>9101</v>
      </c>
      <c r="E2388" t="s">
        <v>2369</v>
      </c>
      <c r="F2388">
        <v>0</v>
      </c>
      <c r="G2388" t="s">
        <v>42</v>
      </c>
      <c r="H2388">
        <v>0</v>
      </c>
      <c r="I2388" t="s">
        <v>42</v>
      </c>
      <c r="J2388" s="13">
        <v>32447</v>
      </c>
      <c r="K2388" s="13">
        <v>33330</v>
      </c>
      <c r="L2388" s="14">
        <v>65777</v>
      </c>
      <c r="M2388" s="13">
        <v>18364</v>
      </c>
    </row>
    <row r="2389" spans="1:13" hidden="1">
      <c r="A2389">
        <v>6312</v>
      </c>
      <c r="B2389">
        <v>91</v>
      </c>
      <c r="C2389" t="s">
        <v>2368</v>
      </c>
      <c r="D2389">
        <v>9102</v>
      </c>
      <c r="E2389" t="s">
        <v>2370</v>
      </c>
      <c r="F2389">
        <v>0</v>
      </c>
      <c r="G2389" t="s">
        <v>42</v>
      </c>
      <c r="H2389">
        <v>0</v>
      </c>
      <c r="I2389" t="s">
        <v>42</v>
      </c>
      <c r="J2389" s="13">
        <v>10720</v>
      </c>
      <c r="K2389" s="13">
        <v>10895</v>
      </c>
      <c r="L2389" s="14">
        <v>21615</v>
      </c>
      <c r="M2389" s="13">
        <v>5977</v>
      </c>
    </row>
    <row r="2390" spans="1:13" hidden="1">
      <c r="A2390">
        <v>6312</v>
      </c>
      <c r="B2390">
        <v>91</v>
      </c>
      <c r="C2390" t="s">
        <v>2368</v>
      </c>
      <c r="D2390">
        <v>9103</v>
      </c>
      <c r="E2390" t="s">
        <v>2371</v>
      </c>
      <c r="F2390">
        <v>0</v>
      </c>
      <c r="G2390" t="s">
        <v>42</v>
      </c>
      <c r="H2390">
        <v>0</v>
      </c>
      <c r="I2390" t="s">
        <v>42</v>
      </c>
      <c r="J2390" s="13">
        <v>17754</v>
      </c>
      <c r="K2390" s="13">
        <v>17622</v>
      </c>
      <c r="L2390" s="14">
        <v>35376</v>
      </c>
      <c r="M2390" s="13">
        <v>11917</v>
      </c>
    </row>
    <row r="2391" spans="1:13" hidden="1">
      <c r="A2391">
        <v>6312</v>
      </c>
      <c r="B2391">
        <v>91</v>
      </c>
      <c r="C2391" t="s">
        <v>2368</v>
      </c>
      <c r="D2391">
        <v>9104</v>
      </c>
      <c r="E2391" t="s">
        <v>2372</v>
      </c>
      <c r="F2391">
        <v>0</v>
      </c>
      <c r="G2391" t="s">
        <v>42</v>
      </c>
      <c r="H2391">
        <v>0</v>
      </c>
      <c r="I2391" t="s">
        <v>42</v>
      </c>
      <c r="J2391" s="13">
        <v>14703</v>
      </c>
      <c r="K2391" s="13">
        <v>14951</v>
      </c>
      <c r="L2391" s="14">
        <v>29654</v>
      </c>
      <c r="M2391" s="13">
        <v>8716</v>
      </c>
    </row>
    <row r="2392" spans="1:13" hidden="1">
      <c r="A2392">
        <v>6312</v>
      </c>
      <c r="B2392">
        <v>91</v>
      </c>
      <c r="C2392" t="s">
        <v>2368</v>
      </c>
      <c r="D2392">
        <v>9105</v>
      </c>
      <c r="E2392" t="s">
        <v>2373</v>
      </c>
      <c r="F2392">
        <v>0</v>
      </c>
      <c r="G2392" t="s">
        <v>42</v>
      </c>
      <c r="H2392">
        <v>0</v>
      </c>
      <c r="I2392" t="s">
        <v>42</v>
      </c>
      <c r="J2392" s="13">
        <v>34087</v>
      </c>
      <c r="K2392" s="13">
        <v>34388</v>
      </c>
      <c r="L2392" s="14">
        <v>68475</v>
      </c>
      <c r="M2392" s="13">
        <v>20869</v>
      </c>
    </row>
    <row r="2393" spans="1:13" hidden="1">
      <c r="A2393">
        <v>6312</v>
      </c>
      <c r="B2393">
        <v>91</v>
      </c>
      <c r="C2393" t="s">
        <v>2368</v>
      </c>
      <c r="D2393">
        <v>9106</v>
      </c>
      <c r="E2393" t="s">
        <v>2374</v>
      </c>
      <c r="F2393">
        <v>0</v>
      </c>
      <c r="G2393" t="s">
        <v>42</v>
      </c>
      <c r="H2393">
        <v>0</v>
      </c>
      <c r="I2393" t="s">
        <v>42</v>
      </c>
      <c r="J2393" s="13">
        <v>10594</v>
      </c>
      <c r="K2393" s="13">
        <v>10514</v>
      </c>
      <c r="L2393" s="14">
        <v>21108</v>
      </c>
      <c r="M2393" s="13">
        <v>6649</v>
      </c>
    </row>
    <row r="2394" spans="1:13" hidden="1">
      <c r="A2394">
        <v>6312</v>
      </c>
      <c r="B2394">
        <v>91</v>
      </c>
      <c r="C2394" t="s">
        <v>2368</v>
      </c>
      <c r="D2394">
        <v>9107</v>
      </c>
      <c r="E2394" t="s">
        <v>2375</v>
      </c>
      <c r="F2394">
        <v>0</v>
      </c>
      <c r="G2394" t="s">
        <v>42</v>
      </c>
      <c r="H2394">
        <v>0</v>
      </c>
      <c r="I2394" t="s">
        <v>42</v>
      </c>
      <c r="J2394" s="13">
        <v>9473</v>
      </c>
      <c r="K2394" s="13">
        <v>9036</v>
      </c>
      <c r="L2394" s="14">
        <v>18509</v>
      </c>
      <c r="M2394" s="13">
        <v>6319</v>
      </c>
    </row>
    <row r="2395" spans="1:13" hidden="1">
      <c r="A2395">
        <v>6312</v>
      </c>
      <c r="B2395">
        <v>91</v>
      </c>
      <c r="C2395" t="s">
        <v>2368</v>
      </c>
      <c r="D2395">
        <v>9193</v>
      </c>
      <c r="E2395" t="s">
        <v>2376</v>
      </c>
      <c r="F2395">
        <v>0</v>
      </c>
      <c r="G2395" t="s">
        <v>42</v>
      </c>
      <c r="H2395">
        <v>0</v>
      </c>
      <c r="I2395" t="s">
        <v>42</v>
      </c>
      <c r="J2395" s="13">
        <v>10554</v>
      </c>
      <c r="K2395" s="13">
        <v>9815</v>
      </c>
      <c r="L2395" s="14">
        <v>20369</v>
      </c>
      <c r="M2395" s="13">
        <v>9086</v>
      </c>
    </row>
    <row r="2396" spans="1:13" hidden="1">
      <c r="A2396">
        <v>6312</v>
      </c>
      <c r="B2396">
        <v>91</v>
      </c>
      <c r="C2396" t="s">
        <v>2368</v>
      </c>
      <c r="D2396">
        <v>9194</v>
      </c>
      <c r="E2396" t="s">
        <v>2377</v>
      </c>
      <c r="F2396">
        <v>0</v>
      </c>
      <c r="G2396" t="s">
        <v>42</v>
      </c>
      <c r="H2396">
        <v>0</v>
      </c>
      <c r="I2396" t="s">
        <v>42</v>
      </c>
      <c r="J2396" s="13">
        <v>1586</v>
      </c>
      <c r="K2396" s="13">
        <v>1653</v>
      </c>
      <c r="L2396" s="14">
        <v>3239</v>
      </c>
      <c r="M2396" s="13">
        <v>1231</v>
      </c>
    </row>
    <row r="2397" spans="1:13" hidden="1">
      <c r="A2397">
        <v>6312</v>
      </c>
      <c r="B2397">
        <v>91</v>
      </c>
      <c r="C2397" t="s">
        <v>2368</v>
      </c>
      <c r="D2397">
        <v>9195</v>
      </c>
      <c r="E2397" t="s">
        <v>785</v>
      </c>
      <c r="F2397">
        <v>0</v>
      </c>
      <c r="G2397" t="s">
        <v>42</v>
      </c>
      <c r="H2397">
        <v>0</v>
      </c>
      <c r="I2397" t="s">
        <v>42</v>
      </c>
      <c r="J2397" s="13">
        <v>2380</v>
      </c>
      <c r="K2397" s="13">
        <v>2629</v>
      </c>
      <c r="L2397" s="14">
        <v>5009</v>
      </c>
      <c r="M2397" s="13">
        <v>2834</v>
      </c>
    </row>
    <row r="2398" spans="1:13" hidden="1">
      <c r="A2398">
        <v>6312</v>
      </c>
      <c r="B2398">
        <v>91</v>
      </c>
      <c r="C2398" t="s">
        <v>2368</v>
      </c>
      <c r="D2398">
        <v>9196</v>
      </c>
      <c r="E2398" t="s">
        <v>2378</v>
      </c>
      <c r="F2398">
        <v>0</v>
      </c>
      <c r="G2398" t="s">
        <v>42</v>
      </c>
      <c r="H2398">
        <v>0</v>
      </c>
      <c r="I2398" t="s">
        <v>42</v>
      </c>
      <c r="J2398" s="13">
        <v>2707</v>
      </c>
      <c r="K2398" s="13">
        <v>2719</v>
      </c>
      <c r="L2398" s="14">
        <v>5426</v>
      </c>
      <c r="M2398" s="13">
        <v>1925</v>
      </c>
    </row>
    <row r="2399" spans="1:13" hidden="1">
      <c r="A2399">
        <v>6312</v>
      </c>
      <c r="B2399">
        <v>91</v>
      </c>
      <c r="C2399" t="s">
        <v>2368</v>
      </c>
      <c r="D2399">
        <v>9197</v>
      </c>
      <c r="E2399" t="s">
        <v>2379</v>
      </c>
      <c r="F2399">
        <v>0</v>
      </c>
      <c r="G2399" t="s">
        <v>42</v>
      </c>
      <c r="H2399">
        <v>0</v>
      </c>
      <c r="I2399" t="s">
        <v>42</v>
      </c>
      <c r="J2399" s="13">
        <v>1136</v>
      </c>
      <c r="K2399" s="13">
        <v>1222</v>
      </c>
      <c r="L2399" s="14">
        <v>2358</v>
      </c>
      <c r="M2399">
        <v>996</v>
      </c>
    </row>
    <row r="2400" spans="1:13" hidden="1">
      <c r="A2400">
        <v>6312</v>
      </c>
      <c r="B2400">
        <v>91</v>
      </c>
      <c r="C2400" t="s">
        <v>2368</v>
      </c>
      <c r="D2400">
        <v>9198</v>
      </c>
      <c r="E2400" t="s">
        <v>2380</v>
      </c>
      <c r="F2400">
        <v>0</v>
      </c>
      <c r="G2400" t="s">
        <v>42</v>
      </c>
      <c r="H2400">
        <v>0</v>
      </c>
      <c r="I2400" t="s">
        <v>42</v>
      </c>
      <c r="J2400" s="13">
        <v>2016</v>
      </c>
      <c r="K2400" s="13">
        <v>2023</v>
      </c>
      <c r="L2400" s="14">
        <v>4039</v>
      </c>
      <c r="M2400">
        <v>997</v>
      </c>
    </row>
    <row r="2401" spans="1:13" hidden="1">
      <c r="A2401">
        <v>6312</v>
      </c>
      <c r="B2401">
        <v>91</v>
      </c>
      <c r="C2401" t="s">
        <v>2368</v>
      </c>
      <c r="D2401">
        <v>9199</v>
      </c>
      <c r="E2401" t="s">
        <v>2381</v>
      </c>
      <c r="F2401">
        <v>0</v>
      </c>
      <c r="G2401" t="s">
        <v>42</v>
      </c>
      <c r="H2401">
        <v>0</v>
      </c>
      <c r="I2401" t="s">
        <v>42</v>
      </c>
      <c r="J2401" s="13">
        <v>11146</v>
      </c>
      <c r="K2401" s="13">
        <v>11998</v>
      </c>
      <c r="L2401" s="14">
        <v>23144</v>
      </c>
      <c r="M2401" s="13">
        <v>10023</v>
      </c>
    </row>
    <row r="2402" spans="1:13" hidden="1">
      <c r="A2402">
        <v>6312</v>
      </c>
      <c r="B2402">
        <v>92</v>
      </c>
      <c r="C2402" t="s">
        <v>2382</v>
      </c>
      <c r="D2402">
        <v>0</v>
      </c>
      <c r="E2402" t="s">
        <v>42</v>
      </c>
      <c r="F2402">
        <v>0</v>
      </c>
      <c r="G2402" t="s">
        <v>42</v>
      </c>
      <c r="H2402">
        <v>0</v>
      </c>
      <c r="I2402" t="s">
        <v>42</v>
      </c>
      <c r="J2402" s="13">
        <v>313368</v>
      </c>
      <c r="K2402" s="13">
        <v>327206</v>
      </c>
      <c r="L2402" s="14">
        <v>640574</v>
      </c>
      <c r="M2402" s="13">
        <v>234863</v>
      </c>
    </row>
    <row r="2403" spans="1:13" hidden="1">
      <c r="A2403">
        <v>6312</v>
      </c>
      <c r="B2403">
        <v>92</v>
      </c>
      <c r="C2403" t="s">
        <v>2382</v>
      </c>
      <c r="D2403">
        <v>9201</v>
      </c>
      <c r="E2403" t="s">
        <v>2383</v>
      </c>
      <c r="F2403">
        <v>0</v>
      </c>
      <c r="G2403" t="s">
        <v>42</v>
      </c>
      <c r="H2403">
        <v>0</v>
      </c>
      <c r="I2403" t="s">
        <v>42</v>
      </c>
      <c r="J2403" s="13">
        <v>45759</v>
      </c>
      <c r="K2403" s="13">
        <v>49012</v>
      </c>
      <c r="L2403" s="14">
        <v>94771</v>
      </c>
      <c r="M2403" s="13">
        <v>39876</v>
      </c>
    </row>
    <row r="2404" spans="1:13" hidden="1">
      <c r="A2404">
        <v>6312</v>
      </c>
      <c r="B2404">
        <v>92</v>
      </c>
      <c r="C2404" t="s">
        <v>2382</v>
      </c>
      <c r="D2404">
        <v>9202</v>
      </c>
      <c r="E2404" t="s">
        <v>2384</v>
      </c>
      <c r="F2404">
        <v>0</v>
      </c>
      <c r="G2404" t="s">
        <v>42</v>
      </c>
      <c r="H2404">
        <v>0</v>
      </c>
      <c r="I2404" t="s">
        <v>42</v>
      </c>
      <c r="J2404" s="13">
        <v>37440</v>
      </c>
      <c r="K2404" s="13">
        <v>37660</v>
      </c>
      <c r="L2404" s="14">
        <v>75100</v>
      </c>
      <c r="M2404" s="13">
        <v>23967</v>
      </c>
    </row>
    <row r="2405" spans="1:13" hidden="1">
      <c r="A2405">
        <v>6312</v>
      </c>
      <c r="B2405">
        <v>92</v>
      </c>
      <c r="C2405" t="s">
        <v>2382</v>
      </c>
      <c r="D2405">
        <v>9203</v>
      </c>
      <c r="E2405" t="s">
        <v>2385</v>
      </c>
      <c r="F2405">
        <v>0</v>
      </c>
      <c r="G2405" t="s">
        <v>42</v>
      </c>
      <c r="H2405">
        <v>0</v>
      </c>
      <c r="I2405" t="s">
        <v>42</v>
      </c>
      <c r="J2405" s="13">
        <v>27834</v>
      </c>
      <c r="K2405" s="13">
        <v>28830</v>
      </c>
      <c r="L2405" s="14">
        <v>56664</v>
      </c>
      <c r="M2405" s="13">
        <v>17741</v>
      </c>
    </row>
    <row r="2406" spans="1:13" hidden="1">
      <c r="A2406">
        <v>6312</v>
      </c>
      <c r="B2406">
        <v>92</v>
      </c>
      <c r="C2406" t="s">
        <v>2382</v>
      </c>
      <c r="D2406">
        <v>9204</v>
      </c>
      <c r="E2406" t="s">
        <v>2386</v>
      </c>
      <c r="F2406">
        <v>0</v>
      </c>
      <c r="G2406" t="s">
        <v>42</v>
      </c>
      <c r="H2406">
        <v>0</v>
      </c>
      <c r="I2406" t="s">
        <v>42</v>
      </c>
      <c r="J2406" s="13">
        <v>31083</v>
      </c>
      <c r="K2406" s="13">
        <v>31899</v>
      </c>
      <c r="L2406" s="14">
        <v>62982</v>
      </c>
      <c r="M2406" s="13">
        <v>21459</v>
      </c>
    </row>
    <row r="2407" spans="1:13" hidden="1">
      <c r="A2407">
        <v>6312</v>
      </c>
      <c r="B2407">
        <v>92</v>
      </c>
      <c r="C2407" t="s">
        <v>2382</v>
      </c>
      <c r="D2407">
        <v>9205</v>
      </c>
      <c r="E2407" t="s">
        <v>2387</v>
      </c>
      <c r="F2407">
        <v>0</v>
      </c>
      <c r="G2407" t="s">
        <v>42</v>
      </c>
      <c r="H2407">
        <v>0</v>
      </c>
      <c r="I2407" t="s">
        <v>42</v>
      </c>
      <c r="J2407" s="13">
        <v>17523</v>
      </c>
      <c r="K2407" s="13">
        <v>17193</v>
      </c>
      <c r="L2407" s="14">
        <v>34716</v>
      </c>
      <c r="M2407" s="13">
        <v>12505</v>
      </c>
    </row>
    <row r="2408" spans="1:13" hidden="1">
      <c r="A2408">
        <v>6312</v>
      </c>
      <c r="B2408">
        <v>92</v>
      </c>
      <c r="C2408" t="s">
        <v>2382</v>
      </c>
      <c r="D2408">
        <v>9206</v>
      </c>
      <c r="E2408" t="s">
        <v>2388</v>
      </c>
      <c r="F2408">
        <v>0</v>
      </c>
      <c r="G2408" t="s">
        <v>42</v>
      </c>
      <c r="H2408">
        <v>0</v>
      </c>
      <c r="I2408" t="s">
        <v>42</v>
      </c>
      <c r="J2408" s="13">
        <v>38792</v>
      </c>
      <c r="K2408" s="13">
        <v>39851</v>
      </c>
      <c r="L2408" s="14">
        <v>78643</v>
      </c>
      <c r="M2408" s="13">
        <v>26655</v>
      </c>
    </row>
    <row r="2409" spans="1:13" hidden="1">
      <c r="A2409">
        <v>6312</v>
      </c>
      <c r="B2409">
        <v>92</v>
      </c>
      <c r="C2409" t="s">
        <v>2382</v>
      </c>
      <c r="D2409">
        <v>9207</v>
      </c>
      <c r="E2409" t="s">
        <v>2389</v>
      </c>
      <c r="F2409">
        <v>0</v>
      </c>
      <c r="G2409" t="s">
        <v>42</v>
      </c>
      <c r="H2409">
        <v>0</v>
      </c>
      <c r="I2409" t="s">
        <v>42</v>
      </c>
      <c r="J2409" s="13">
        <v>20102</v>
      </c>
      <c r="K2409" s="13">
        <v>20347</v>
      </c>
      <c r="L2409" s="14">
        <v>40449</v>
      </c>
      <c r="M2409" s="13">
        <v>13916</v>
      </c>
    </row>
    <row r="2410" spans="1:13" hidden="1">
      <c r="A2410">
        <v>6312</v>
      </c>
      <c r="B2410">
        <v>92</v>
      </c>
      <c r="C2410" t="s">
        <v>2382</v>
      </c>
      <c r="D2410">
        <v>9208</v>
      </c>
      <c r="E2410" t="s">
        <v>2390</v>
      </c>
      <c r="F2410">
        <v>0</v>
      </c>
      <c r="G2410" t="s">
        <v>42</v>
      </c>
      <c r="H2410">
        <v>0</v>
      </c>
      <c r="I2410" t="s">
        <v>42</v>
      </c>
      <c r="J2410" s="13">
        <v>19938</v>
      </c>
      <c r="K2410" s="13">
        <v>21191</v>
      </c>
      <c r="L2410" s="14">
        <v>41129</v>
      </c>
      <c r="M2410" s="13">
        <v>13405</v>
      </c>
    </row>
    <row r="2411" spans="1:13" hidden="1">
      <c r="A2411">
        <v>6312</v>
      </c>
      <c r="B2411">
        <v>92</v>
      </c>
      <c r="C2411" t="s">
        <v>2382</v>
      </c>
      <c r="D2411">
        <v>9209</v>
      </c>
      <c r="E2411" t="s">
        <v>2391</v>
      </c>
      <c r="F2411">
        <v>0</v>
      </c>
      <c r="G2411" t="s">
        <v>42</v>
      </c>
      <c r="H2411">
        <v>0</v>
      </c>
      <c r="I2411" t="s">
        <v>42</v>
      </c>
      <c r="J2411" s="13">
        <v>13301</v>
      </c>
      <c r="K2411" s="13">
        <v>13695</v>
      </c>
      <c r="L2411" s="14">
        <v>26996</v>
      </c>
      <c r="M2411" s="13">
        <v>9829</v>
      </c>
    </row>
    <row r="2412" spans="1:13" hidden="1">
      <c r="A2412">
        <v>6312</v>
      </c>
      <c r="B2412">
        <v>92</v>
      </c>
      <c r="C2412" t="s">
        <v>2382</v>
      </c>
      <c r="D2412">
        <v>9210</v>
      </c>
      <c r="E2412" t="s">
        <v>2392</v>
      </c>
      <c r="F2412">
        <v>0</v>
      </c>
      <c r="G2412" t="s">
        <v>42</v>
      </c>
      <c r="H2412">
        <v>0</v>
      </c>
      <c r="I2412" t="s">
        <v>42</v>
      </c>
      <c r="J2412" s="13">
        <v>8493</v>
      </c>
      <c r="K2412" s="13">
        <v>8410</v>
      </c>
      <c r="L2412" s="14">
        <v>16903</v>
      </c>
      <c r="M2412" s="13">
        <v>4855</v>
      </c>
    </row>
    <row r="2413" spans="1:13" hidden="1">
      <c r="A2413">
        <v>6312</v>
      </c>
      <c r="B2413">
        <v>92</v>
      </c>
      <c r="C2413" t="s">
        <v>2382</v>
      </c>
      <c r="D2413">
        <v>9286</v>
      </c>
      <c r="E2413" t="s">
        <v>2393</v>
      </c>
      <c r="F2413">
        <v>0</v>
      </c>
      <c r="G2413" t="s">
        <v>42</v>
      </c>
      <c r="H2413">
        <v>0</v>
      </c>
      <c r="I2413" t="s">
        <v>42</v>
      </c>
      <c r="J2413" s="13">
        <v>1095</v>
      </c>
      <c r="K2413" s="13">
        <v>1160</v>
      </c>
      <c r="L2413" s="14">
        <v>2255</v>
      </c>
      <c r="M2413" s="13">
        <v>1325</v>
      </c>
    </row>
    <row r="2414" spans="1:13" hidden="1">
      <c r="A2414">
        <v>6312</v>
      </c>
      <c r="B2414">
        <v>92</v>
      </c>
      <c r="C2414" t="s">
        <v>2382</v>
      </c>
      <c r="D2414">
        <v>9287</v>
      </c>
      <c r="E2414" t="s">
        <v>2394</v>
      </c>
      <c r="F2414">
        <v>0</v>
      </c>
      <c r="G2414" t="s">
        <v>42</v>
      </c>
      <c r="H2414">
        <v>0</v>
      </c>
      <c r="I2414" t="s">
        <v>42</v>
      </c>
      <c r="J2414" s="13">
        <v>1674</v>
      </c>
      <c r="K2414" s="13">
        <v>1849</v>
      </c>
      <c r="L2414" s="14">
        <v>3523</v>
      </c>
      <c r="M2414" s="13">
        <v>1551</v>
      </c>
    </row>
    <row r="2415" spans="1:13" hidden="1">
      <c r="A2415">
        <v>6312</v>
      </c>
      <c r="B2415">
        <v>92</v>
      </c>
      <c r="C2415" t="s">
        <v>2382</v>
      </c>
      <c r="D2415">
        <v>9288</v>
      </c>
      <c r="E2415" t="s">
        <v>2395</v>
      </c>
      <c r="F2415">
        <v>0</v>
      </c>
      <c r="G2415" t="s">
        <v>42</v>
      </c>
      <c r="H2415">
        <v>0</v>
      </c>
      <c r="I2415" t="s">
        <v>42</v>
      </c>
      <c r="J2415" s="13">
        <v>1486</v>
      </c>
      <c r="K2415" s="13">
        <v>1534</v>
      </c>
      <c r="L2415" s="14">
        <v>3020</v>
      </c>
      <c r="M2415" s="13">
        <v>1320</v>
      </c>
    </row>
    <row r="2416" spans="1:13" hidden="1">
      <c r="A2416">
        <v>6312</v>
      </c>
      <c r="B2416">
        <v>92</v>
      </c>
      <c r="C2416" t="s">
        <v>2382</v>
      </c>
      <c r="D2416">
        <v>9289</v>
      </c>
      <c r="E2416" t="s">
        <v>2396</v>
      </c>
      <c r="F2416">
        <v>0</v>
      </c>
      <c r="G2416" t="s">
        <v>42</v>
      </c>
      <c r="H2416">
        <v>0</v>
      </c>
      <c r="I2416" t="s">
        <v>42</v>
      </c>
      <c r="J2416" s="13">
        <v>1980</v>
      </c>
      <c r="K2416" s="13">
        <v>1465</v>
      </c>
      <c r="L2416" s="14">
        <v>3445</v>
      </c>
      <c r="M2416" s="13">
        <v>1489</v>
      </c>
    </row>
    <row r="2417" spans="1:13" hidden="1">
      <c r="A2417">
        <v>6312</v>
      </c>
      <c r="B2417">
        <v>92</v>
      </c>
      <c r="C2417" t="s">
        <v>2382</v>
      </c>
      <c r="D2417">
        <v>9290</v>
      </c>
      <c r="E2417" t="s">
        <v>2397</v>
      </c>
      <c r="F2417">
        <v>0</v>
      </c>
      <c r="G2417" t="s">
        <v>42</v>
      </c>
      <c r="H2417">
        <v>0</v>
      </c>
      <c r="I2417" t="s">
        <v>42</v>
      </c>
      <c r="J2417" s="13">
        <v>1966</v>
      </c>
      <c r="K2417" s="13">
        <v>2079</v>
      </c>
      <c r="L2417" s="14">
        <v>4045</v>
      </c>
      <c r="M2417" s="13">
        <v>1792</v>
      </c>
    </row>
    <row r="2418" spans="1:13" hidden="1">
      <c r="A2418">
        <v>6312</v>
      </c>
      <c r="B2418">
        <v>92</v>
      </c>
      <c r="C2418" t="s">
        <v>2382</v>
      </c>
      <c r="D2418">
        <v>9291</v>
      </c>
      <c r="E2418" t="s">
        <v>2398</v>
      </c>
      <c r="F2418">
        <v>0</v>
      </c>
      <c r="G2418" t="s">
        <v>42</v>
      </c>
      <c r="H2418">
        <v>0</v>
      </c>
      <c r="I2418" t="s">
        <v>42</v>
      </c>
      <c r="J2418">
        <v>687</v>
      </c>
      <c r="K2418">
        <v>740</v>
      </c>
      <c r="L2418" s="14">
        <v>1427</v>
      </c>
      <c r="M2418">
        <v>661</v>
      </c>
    </row>
    <row r="2419" spans="1:13" hidden="1">
      <c r="A2419">
        <v>6312</v>
      </c>
      <c r="B2419">
        <v>92</v>
      </c>
      <c r="C2419" t="s">
        <v>2382</v>
      </c>
      <c r="D2419">
        <v>9292</v>
      </c>
      <c r="E2419" t="s">
        <v>2399</v>
      </c>
      <c r="F2419">
        <v>0</v>
      </c>
      <c r="G2419" t="s">
        <v>42</v>
      </c>
      <c r="H2419">
        <v>0</v>
      </c>
      <c r="I2419" t="s">
        <v>42</v>
      </c>
      <c r="J2419" s="13">
        <v>1060</v>
      </c>
      <c r="K2419" s="13">
        <v>1118</v>
      </c>
      <c r="L2419" s="14">
        <v>2178</v>
      </c>
      <c r="M2419">
        <v>747</v>
      </c>
    </row>
    <row r="2420" spans="1:13" hidden="1">
      <c r="A2420">
        <v>6312</v>
      </c>
      <c r="B2420">
        <v>92</v>
      </c>
      <c r="C2420" t="s">
        <v>2382</v>
      </c>
      <c r="D2420">
        <v>9293</v>
      </c>
      <c r="E2420" t="s">
        <v>2400</v>
      </c>
      <c r="F2420">
        <v>0</v>
      </c>
      <c r="G2420" t="s">
        <v>42</v>
      </c>
      <c r="H2420">
        <v>0</v>
      </c>
      <c r="I2420" t="s">
        <v>42</v>
      </c>
      <c r="J2420" s="13">
        <v>1147</v>
      </c>
      <c r="K2420" s="13">
        <v>1317</v>
      </c>
      <c r="L2420" s="14">
        <v>2464</v>
      </c>
      <c r="M2420" s="13">
        <v>1092</v>
      </c>
    </row>
    <row r="2421" spans="1:13" hidden="1">
      <c r="A2421">
        <v>6312</v>
      </c>
      <c r="B2421">
        <v>92</v>
      </c>
      <c r="C2421" t="s">
        <v>2382</v>
      </c>
      <c r="D2421">
        <v>9294</v>
      </c>
      <c r="E2421" t="s">
        <v>511</v>
      </c>
      <c r="F2421">
        <v>0</v>
      </c>
      <c r="G2421" t="s">
        <v>42</v>
      </c>
      <c r="H2421">
        <v>0</v>
      </c>
      <c r="I2421" t="s">
        <v>42</v>
      </c>
      <c r="J2421">
        <v>706</v>
      </c>
      <c r="K2421">
        <v>690</v>
      </c>
      <c r="L2421" s="14">
        <v>1396</v>
      </c>
      <c r="M2421">
        <v>661</v>
      </c>
    </row>
    <row r="2422" spans="1:13" hidden="1">
      <c r="A2422">
        <v>6312</v>
      </c>
      <c r="B2422">
        <v>92</v>
      </c>
      <c r="C2422" t="s">
        <v>2382</v>
      </c>
      <c r="D2422">
        <v>9295</v>
      </c>
      <c r="E2422" t="s">
        <v>2401</v>
      </c>
      <c r="F2422">
        <v>0</v>
      </c>
      <c r="G2422" t="s">
        <v>42</v>
      </c>
      <c r="H2422">
        <v>0</v>
      </c>
      <c r="I2422" t="s">
        <v>42</v>
      </c>
      <c r="J2422" s="13">
        <v>3588</v>
      </c>
      <c r="K2422" s="13">
        <v>4176</v>
      </c>
      <c r="L2422" s="14">
        <v>7764</v>
      </c>
      <c r="M2422" s="13">
        <v>3794</v>
      </c>
    </row>
    <row r="2423" spans="1:13" hidden="1">
      <c r="A2423">
        <v>6312</v>
      </c>
      <c r="B2423">
        <v>92</v>
      </c>
      <c r="C2423" t="s">
        <v>2382</v>
      </c>
      <c r="D2423">
        <v>9296</v>
      </c>
      <c r="E2423" t="s">
        <v>2402</v>
      </c>
      <c r="F2423">
        <v>0</v>
      </c>
      <c r="G2423" t="s">
        <v>42</v>
      </c>
      <c r="H2423">
        <v>0</v>
      </c>
      <c r="I2423" t="s">
        <v>42</v>
      </c>
      <c r="J2423" s="13">
        <v>1793</v>
      </c>
      <c r="K2423" s="13">
        <v>1951</v>
      </c>
      <c r="L2423" s="14">
        <v>3744</v>
      </c>
      <c r="M2423" s="13">
        <v>1709</v>
      </c>
    </row>
    <row r="2424" spans="1:13" hidden="1">
      <c r="A2424">
        <v>6312</v>
      </c>
      <c r="B2424">
        <v>92</v>
      </c>
      <c r="C2424" t="s">
        <v>2382</v>
      </c>
      <c r="D2424">
        <v>9297</v>
      </c>
      <c r="E2424" t="s">
        <v>2403</v>
      </c>
      <c r="F2424">
        <v>0</v>
      </c>
      <c r="G2424" t="s">
        <v>42</v>
      </c>
      <c r="H2424">
        <v>0</v>
      </c>
      <c r="I2424" t="s">
        <v>42</v>
      </c>
      <c r="J2424" s="13">
        <v>3932</v>
      </c>
      <c r="K2424" s="13">
        <v>4320</v>
      </c>
      <c r="L2424" s="14">
        <v>8252</v>
      </c>
      <c r="M2424" s="13">
        <v>4110</v>
      </c>
    </row>
    <row r="2425" spans="1:13" hidden="1">
      <c r="A2425">
        <v>6312</v>
      </c>
      <c r="B2425">
        <v>92</v>
      </c>
      <c r="C2425" t="s">
        <v>2382</v>
      </c>
      <c r="D2425">
        <v>9298</v>
      </c>
      <c r="E2425" t="s">
        <v>2404</v>
      </c>
      <c r="F2425">
        <v>0</v>
      </c>
      <c r="G2425" t="s">
        <v>42</v>
      </c>
      <c r="H2425">
        <v>0</v>
      </c>
      <c r="I2425" t="s">
        <v>42</v>
      </c>
      <c r="J2425" s="13">
        <v>5806</v>
      </c>
      <c r="K2425" s="13">
        <v>6009</v>
      </c>
      <c r="L2425" s="14">
        <v>11815</v>
      </c>
      <c r="M2425" s="13">
        <v>5033</v>
      </c>
    </row>
    <row r="2426" spans="1:13" hidden="1">
      <c r="A2426">
        <v>6312</v>
      </c>
      <c r="B2426">
        <v>92</v>
      </c>
      <c r="C2426" t="s">
        <v>2382</v>
      </c>
      <c r="D2426">
        <v>9299</v>
      </c>
      <c r="E2426" t="s">
        <v>2405</v>
      </c>
      <c r="F2426">
        <v>0</v>
      </c>
      <c r="G2426" t="s">
        <v>42</v>
      </c>
      <c r="H2426">
        <v>0</v>
      </c>
      <c r="I2426" t="s">
        <v>42</v>
      </c>
      <c r="J2426" s="13">
        <v>26183</v>
      </c>
      <c r="K2426" s="13">
        <v>30710</v>
      </c>
      <c r="L2426" s="14">
        <v>56893</v>
      </c>
      <c r="M2426" s="13">
        <v>25371</v>
      </c>
    </row>
    <row r="2427" spans="1:13" hidden="1">
      <c r="A2427">
        <v>6312</v>
      </c>
      <c r="B2427">
        <v>93</v>
      </c>
      <c r="C2427" t="s">
        <v>2406</v>
      </c>
      <c r="D2427">
        <v>0</v>
      </c>
      <c r="E2427" t="s">
        <v>42</v>
      </c>
      <c r="F2427">
        <v>0</v>
      </c>
      <c r="G2427" t="s">
        <v>42</v>
      </c>
      <c r="H2427">
        <v>0</v>
      </c>
      <c r="I2427" t="s">
        <v>42</v>
      </c>
      <c r="J2427" s="13">
        <v>254908</v>
      </c>
      <c r="K2427" s="13">
        <v>268169</v>
      </c>
      <c r="L2427" s="14">
        <v>523077</v>
      </c>
      <c r="M2427" s="13">
        <v>197086</v>
      </c>
    </row>
    <row r="2428" spans="1:13" hidden="1">
      <c r="A2428">
        <v>6312</v>
      </c>
      <c r="B2428">
        <v>93</v>
      </c>
      <c r="C2428" t="s">
        <v>2406</v>
      </c>
      <c r="D2428">
        <v>9301</v>
      </c>
      <c r="E2428" t="s">
        <v>2407</v>
      </c>
      <c r="F2428">
        <v>0</v>
      </c>
      <c r="G2428" t="s">
        <v>42</v>
      </c>
      <c r="H2428">
        <v>0</v>
      </c>
      <c r="I2428" t="s">
        <v>42</v>
      </c>
      <c r="J2428" s="13">
        <v>42410</v>
      </c>
      <c r="K2428" s="13">
        <v>46067</v>
      </c>
      <c r="L2428" s="14">
        <v>88477</v>
      </c>
      <c r="M2428" s="13">
        <v>33671</v>
      </c>
    </row>
    <row r="2429" spans="1:13" hidden="1">
      <c r="A2429">
        <v>6312</v>
      </c>
      <c r="B2429">
        <v>93</v>
      </c>
      <c r="C2429" t="s">
        <v>2406</v>
      </c>
      <c r="D2429">
        <v>9302</v>
      </c>
      <c r="E2429" t="s">
        <v>2408</v>
      </c>
      <c r="F2429">
        <v>0</v>
      </c>
      <c r="G2429" t="s">
        <v>42</v>
      </c>
      <c r="H2429">
        <v>0</v>
      </c>
      <c r="I2429" t="s">
        <v>42</v>
      </c>
      <c r="J2429" s="13">
        <v>14688</v>
      </c>
      <c r="K2429" s="13">
        <v>14622</v>
      </c>
      <c r="L2429" s="14">
        <v>29310</v>
      </c>
      <c r="M2429" s="13">
        <v>9369</v>
      </c>
    </row>
    <row r="2430" spans="1:13" hidden="1">
      <c r="A2430">
        <v>6312</v>
      </c>
      <c r="B2430">
        <v>93</v>
      </c>
      <c r="C2430" t="s">
        <v>2406</v>
      </c>
      <c r="D2430">
        <v>9303</v>
      </c>
      <c r="E2430" t="s">
        <v>2409</v>
      </c>
      <c r="F2430">
        <v>0</v>
      </c>
      <c r="G2430" t="s">
        <v>42</v>
      </c>
      <c r="H2430">
        <v>0</v>
      </c>
      <c r="I2430" t="s">
        <v>42</v>
      </c>
      <c r="J2430" s="13">
        <v>15189</v>
      </c>
      <c r="K2430" s="13">
        <v>15807</v>
      </c>
      <c r="L2430" s="14">
        <v>30996</v>
      </c>
      <c r="M2430" s="13">
        <v>11443</v>
      </c>
    </row>
    <row r="2431" spans="1:13" hidden="1">
      <c r="A2431">
        <v>6312</v>
      </c>
      <c r="B2431">
        <v>93</v>
      </c>
      <c r="C2431" t="s">
        <v>2406</v>
      </c>
      <c r="D2431">
        <v>9304</v>
      </c>
      <c r="E2431" t="s">
        <v>2410</v>
      </c>
      <c r="F2431">
        <v>0</v>
      </c>
      <c r="G2431" t="s">
        <v>42</v>
      </c>
      <c r="H2431">
        <v>0</v>
      </c>
      <c r="I2431" t="s">
        <v>42</v>
      </c>
      <c r="J2431" s="13">
        <v>7068</v>
      </c>
      <c r="K2431" s="13">
        <v>7216</v>
      </c>
      <c r="L2431" s="14">
        <v>14284</v>
      </c>
      <c r="M2431" s="13">
        <v>4681</v>
      </c>
    </row>
    <row r="2432" spans="1:13" hidden="1">
      <c r="A2432">
        <v>6312</v>
      </c>
      <c r="B2432">
        <v>93</v>
      </c>
      <c r="C2432" t="s">
        <v>2406</v>
      </c>
      <c r="D2432">
        <v>9305</v>
      </c>
      <c r="E2432" t="s">
        <v>2411</v>
      </c>
      <c r="F2432">
        <v>0</v>
      </c>
      <c r="G2432" t="s">
        <v>42</v>
      </c>
      <c r="H2432">
        <v>0</v>
      </c>
      <c r="I2432" t="s">
        <v>42</v>
      </c>
      <c r="J2432" s="13">
        <v>38021</v>
      </c>
      <c r="K2432" s="13">
        <v>41178</v>
      </c>
      <c r="L2432" s="14">
        <v>79199</v>
      </c>
      <c r="M2432" s="13">
        <v>29999</v>
      </c>
    </row>
    <row r="2433" spans="1:13" hidden="1">
      <c r="A2433">
        <v>6312</v>
      </c>
      <c r="B2433">
        <v>93</v>
      </c>
      <c r="C2433" t="s">
        <v>2406</v>
      </c>
      <c r="D2433">
        <v>9306</v>
      </c>
      <c r="E2433" t="s">
        <v>2412</v>
      </c>
      <c r="F2433">
        <v>0</v>
      </c>
      <c r="G2433" t="s">
        <v>42</v>
      </c>
      <c r="H2433">
        <v>0</v>
      </c>
      <c r="I2433" t="s">
        <v>42</v>
      </c>
      <c r="J2433" s="13">
        <v>16174</v>
      </c>
      <c r="K2433" s="13">
        <v>16650</v>
      </c>
      <c r="L2433" s="14">
        <v>32824</v>
      </c>
      <c r="M2433" s="13">
        <v>11004</v>
      </c>
    </row>
    <row r="2434" spans="1:13" hidden="1">
      <c r="A2434">
        <v>6312</v>
      </c>
      <c r="B2434">
        <v>93</v>
      </c>
      <c r="C2434" t="s">
        <v>2406</v>
      </c>
      <c r="D2434">
        <v>9307</v>
      </c>
      <c r="E2434" t="s">
        <v>2413</v>
      </c>
      <c r="F2434">
        <v>0</v>
      </c>
      <c r="G2434" t="s">
        <v>42</v>
      </c>
      <c r="H2434">
        <v>0</v>
      </c>
      <c r="I2434" t="s">
        <v>42</v>
      </c>
      <c r="J2434" s="13">
        <v>9008</v>
      </c>
      <c r="K2434" s="13">
        <v>8976</v>
      </c>
      <c r="L2434" s="14">
        <v>17984</v>
      </c>
      <c r="M2434" s="13">
        <v>6869</v>
      </c>
    </row>
    <row r="2435" spans="1:13" hidden="1">
      <c r="A2435">
        <v>6312</v>
      </c>
      <c r="B2435">
        <v>93</v>
      </c>
      <c r="C2435" t="s">
        <v>2406</v>
      </c>
      <c r="D2435">
        <v>9308</v>
      </c>
      <c r="E2435" t="s">
        <v>2414</v>
      </c>
      <c r="F2435">
        <v>0</v>
      </c>
      <c r="G2435" t="s">
        <v>42</v>
      </c>
      <c r="H2435">
        <v>0</v>
      </c>
      <c r="I2435" t="s">
        <v>42</v>
      </c>
      <c r="J2435" s="13">
        <v>21713</v>
      </c>
      <c r="K2435" s="13">
        <v>22094</v>
      </c>
      <c r="L2435" s="14">
        <v>43807</v>
      </c>
      <c r="M2435" s="13">
        <v>15726</v>
      </c>
    </row>
    <row r="2436" spans="1:13" hidden="1">
      <c r="A2436">
        <v>6312</v>
      </c>
      <c r="B2436">
        <v>93</v>
      </c>
      <c r="C2436" t="s">
        <v>2406</v>
      </c>
      <c r="D2436">
        <v>9309</v>
      </c>
      <c r="E2436" t="s">
        <v>2415</v>
      </c>
      <c r="F2436">
        <v>0</v>
      </c>
      <c r="G2436" t="s">
        <v>42</v>
      </c>
      <c r="H2436">
        <v>0</v>
      </c>
      <c r="I2436" t="s">
        <v>42</v>
      </c>
      <c r="J2436" s="13">
        <v>8853</v>
      </c>
      <c r="K2436" s="13">
        <v>8990</v>
      </c>
      <c r="L2436" s="14">
        <v>17843</v>
      </c>
      <c r="M2436" s="13">
        <v>6387</v>
      </c>
    </row>
    <row r="2437" spans="1:13" hidden="1">
      <c r="A2437">
        <v>6312</v>
      </c>
      <c r="B2437">
        <v>93</v>
      </c>
      <c r="C2437" t="s">
        <v>2406</v>
      </c>
      <c r="D2437">
        <v>9310</v>
      </c>
      <c r="E2437" t="s">
        <v>2416</v>
      </c>
      <c r="F2437">
        <v>0</v>
      </c>
      <c r="G2437" t="s">
        <v>42</v>
      </c>
      <c r="H2437">
        <v>0</v>
      </c>
      <c r="I2437" t="s">
        <v>42</v>
      </c>
      <c r="J2437" s="13">
        <v>13286</v>
      </c>
      <c r="K2437" s="13">
        <v>13932</v>
      </c>
      <c r="L2437" s="14">
        <v>27218</v>
      </c>
      <c r="M2437" s="13">
        <v>10717</v>
      </c>
    </row>
    <row r="2438" spans="1:13" hidden="1">
      <c r="A2438">
        <v>6312</v>
      </c>
      <c r="B2438">
        <v>93</v>
      </c>
      <c r="C2438" t="s">
        <v>2406</v>
      </c>
      <c r="D2438">
        <v>9311</v>
      </c>
      <c r="E2438" t="s">
        <v>2417</v>
      </c>
      <c r="F2438">
        <v>0</v>
      </c>
      <c r="G2438" t="s">
        <v>42</v>
      </c>
      <c r="H2438">
        <v>0</v>
      </c>
      <c r="I2438" t="s">
        <v>42</v>
      </c>
      <c r="J2438" s="13">
        <v>5138</v>
      </c>
      <c r="K2438" s="13">
        <v>5320</v>
      </c>
      <c r="L2438" s="14">
        <v>10458</v>
      </c>
      <c r="M2438" s="13">
        <v>3604</v>
      </c>
    </row>
    <row r="2439" spans="1:13" hidden="1">
      <c r="A2439">
        <v>6312</v>
      </c>
      <c r="B2439">
        <v>93</v>
      </c>
      <c r="C2439" t="s">
        <v>2406</v>
      </c>
      <c r="D2439">
        <v>9382</v>
      </c>
      <c r="E2439" t="s">
        <v>2418</v>
      </c>
      <c r="F2439">
        <v>0</v>
      </c>
      <c r="G2439" t="s">
        <v>42</v>
      </c>
      <c r="H2439">
        <v>0</v>
      </c>
      <c r="I2439" t="s">
        <v>42</v>
      </c>
      <c r="J2439" s="13">
        <v>3561</v>
      </c>
      <c r="K2439" s="13">
        <v>3585</v>
      </c>
      <c r="L2439" s="14">
        <v>7146</v>
      </c>
      <c r="M2439" s="13">
        <v>2142</v>
      </c>
    </row>
    <row r="2440" spans="1:13" hidden="1">
      <c r="A2440">
        <v>6312</v>
      </c>
      <c r="B2440">
        <v>93</v>
      </c>
      <c r="C2440" t="s">
        <v>2406</v>
      </c>
      <c r="D2440">
        <v>9383</v>
      </c>
      <c r="E2440" t="s">
        <v>2419</v>
      </c>
      <c r="F2440">
        <v>0</v>
      </c>
      <c r="G2440" t="s">
        <v>42</v>
      </c>
      <c r="H2440">
        <v>0</v>
      </c>
      <c r="I2440" t="s">
        <v>42</v>
      </c>
      <c r="J2440" s="13">
        <v>3620</v>
      </c>
      <c r="K2440" s="13">
        <v>3690</v>
      </c>
      <c r="L2440" s="14">
        <v>7310</v>
      </c>
      <c r="M2440" s="13">
        <v>2237</v>
      </c>
    </row>
    <row r="2441" spans="1:13" hidden="1">
      <c r="A2441">
        <v>6312</v>
      </c>
      <c r="B2441">
        <v>93</v>
      </c>
      <c r="C2441" t="s">
        <v>2406</v>
      </c>
      <c r="D2441">
        <v>9384</v>
      </c>
      <c r="E2441" t="s">
        <v>2420</v>
      </c>
      <c r="F2441">
        <v>0</v>
      </c>
      <c r="G2441" t="s">
        <v>42</v>
      </c>
      <c r="H2441">
        <v>0</v>
      </c>
      <c r="I2441" t="s">
        <v>42</v>
      </c>
      <c r="J2441" s="13">
        <v>4949</v>
      </c>
      <c r="K2441" s="13">
        <v>5092</v>
      </c>
      <c r="L2441" s="14">
        <v>10041</v>
      </c>
      <c r="M2441" s="13">
        <v>3472</v>
      </c>
    </row>
    <row r="2442" spans="1:13" hidden="1">
      <c r="A2442">
        <v>6312</v>
      </c>
      <c r="B2442">
        <v>93</v>
      </c>
      <c r="C2442" t="s">
        <v>2406</v>
      </c>
      <c r="D2442">
        <v>9385</v>
      </c>
      <c r="E2442" t="s">
        <v>2421</v>
      </c>
      <c r="F2442">
        <v>0</v>
      </c>
      <c r="G2442" t="s">
        <v>42</v>
      </c>
      <c r="H2442">
        <v>0</v>
      </c>
      <c r="I2442" t="s">
        <v>42</v>
      </c>
      <c r="J2442" s="13">
        <v>1865</v>
      </c>
      <c r="K2442" s="13">
        <v>1933</v>
      </c>
      <c r="L2442" s="14">
        <v>3798</v>
      </c>
      <c r="M2442" s="13">
        <v>1421</v>
      </c>
    </row>
    <row r="2443" spans="1:13" hidden="1">
      <c r="A2443">
        <v>6312</v>
      </c>
      <c r="B2443">
        <v>93</v>
      </c>
      <c r="C2443" t="s">
        <v>2406</v>
      </c>
      <c r="D2443">
        <v>9386</v>
      </c>
      <c r="E2443" t="s">
        <v>2422</v>
      </c>
      <c r="F2443">
        <v>0</v>
      </c>
      <c r="G2443" t="s">
        <v>42</v>
      </c>
      <c r="H2443">
        <v>0</v>
      </c>
      <c r="I2443" t="s">
        <v>42</v>
      </c>
      <c r="J2443" s="13">
        <v>2278</v>
      </c>
      <c r="K2443" s="13">
        <v>2372</v>
      </c>
      <c r="L2443" s="14">
        <v>4650</v>
      </c>
      <c r="M2443" s="13">
        <v>1634</v>
      </c>
    </row>
    <row r="2444" spans="1:13" hidden="1">
      <c r="A2444">
        <v>6312</v>
      </c>
      <c r="B2444">
        <v>93</v>
      </c>
      <c r="C2444" t="s">
        <v>2406</v>
      </c>
      <c r="D2444">
        <v>9387</v>
      </c>
      <c r="E2444" t="s">
        <v>2423</v>
      </c>
      <c r="F2444">
        <v>0</v>
      </c>
      <c r="G2444" t="s">
        <v>42</v>
      </c>
      <c r="H2444">
        <v>0</v>
      </c>
      <c r="I2444" t="s">
        <v>42</v>
      </c>
      <c r="J2444" s="13">
        <v>4811</v>
      </c>
      <c r="K2444" s="13">
        <v>4124</v>
      </c>
      <c r="L2444" s="14">
        <v>8935</v>
      </c>
      <c r="M2444" s="13">
        <v>3530</v>
      </c>
    </row>
    <row r="2445" spans="1:13" hidden="1">
      <c r="A2445">
        <v>6312</v>
      </c>
      <c r="B2445">
        <v>93</v>
      </c>
      <c r="C2445" t="s">
        <v>2406</v>
      </c>
      <c r="D2445">
        <v>9388</v>
      </c>
      <c r="E2445" t="s">
        <v>2337</v>
      </c>
      <c r="F2445">
        <v>0</v>
      </c>
      <c r="G2445" t="s">
        <v>42</v>
      </c>
      <c r="H2445">
        <v>0</v>
      </c>
      <c r="I2445" t="s">
        <v>42</v>
      </c>
      <c r="J2445" s="13">
        <v>5114</v>
      </c>
      <c r="K2445" s="13">
        <v>5272</v>
      </c>
      <c r="L2445" s="14">
        <v>10386</v>
      </c>
      <c r="M2445" s="13">
        <v>3623</v>
      </c>
    </row>
    <row r="2446" spans="1:13" hidden="1">
      <c r="A2446">
        <v>6312</v>
      </c>
      <c r="B2446">
        <v>93</v>
      </c>
      <c r="C2446" t="s">
        <v>2406</v>
      </c>
      <c r="D2446">
        <v>9389</v>
      </c>
      <c r="E2446" t="s">
        <v>405</v>
      </c>
      <c r="F2446">
        <v>0</v>
      </c>
      <c r="G2446" t="s">
        <v>42</v>
      </c>
      <c r="H2446">
        <v>0</v>
      </c>
      <c r="I2446" t="s">
        <v>42</v>
      </c>
      <c r="J2446" s="13">
        <v>3725</v>
      </c>
      <c r="K2446" s="13">
        <v>3804</v>
      </c>
      <c r="L2446" s="14">
        <v>7529</v>
      </c>
      <c r="M2446" s="13">
        <v>3053</v>
      </c>
    </row>
    <row r="2447" spans="1:13" hidden="1">
      <c r="A2447">
        <v>6312</v>
      </c>
      <c r="B2447">
        <v>93</v>
      </c>
      <c r="C2447" t="s">
        <v>2406</v>
      </c>
      <c r="D2447">
        <v>9390</v>
      </c>
      <c r="E2447" t="s">
        <v>2424</v>
      </c>
      <c r="F2447">
        <v>0</v>
      </c>
      <c r="G2447" t="s">
        <v>42</v>
      </c>
      <c r="H2447">
        <v>0</v>
      </c>
      <c r="I2447" t="s">
        <v>42</v>
      </c>
      <c r="J2447" s="13">
        <v>4226</v>
      </c>
      <c r="K2447" s="13">
        <v>4453</v>
      </c>
      <c r="L2447" s="14">
        <v>8679</v>
      </c>
      <c r="M2447" s="13">
        <v>2909</v>
      </c>
    </row>
    <row r="2448" spans="1:13" hidden="1">
      <c r="A2448">
        <v>6312</v>
      </c>
      <c r="B2448">
        <v>93</v>
      </c>
      <c r="C2448" t="s">
        <v>2406</v>
      </c>
      <c r="D2448">
        <v>9391</v>
      </c>
      <c r="E2448" t="s">
        <v>2425</v>
      </c>
      <c r="F2448">
        <v>0</v>
      </c>
      <c r="G2448" t="s">
        <v>42</v>
      </c>
      <c r="H2448">
        <v>0</v>
      </c>
      <c r="I2448" t="s">
        <v>42</v>
      </c>
      <c r="J2448" s="13">
        <v>2009</v>
      </c>
      <c r="K2448" s="13">
        <v>2161</v>
      </c>
      <c r="L2448" s="14">
        <v>4170</v>
      </c>
      <c r="M2448" s="13">
        <v>1785</v>
      </c>
    </row>
    <row r="2449" spans="1:13" hidden="1">
      <c r="A2449">
        <v>6312</v>
      </c>
      <c r="B2449">
        <v>93</v>
      </c>
      <c r="C2449" t="s">
        <v>2406</v>
      </c>
      <c r="D2449">
        <v>9392</v>
      </c>
      <c r="E2449" t="s">
        <v>2426</v>
      </c>
      <c r="F2449">
        <v>0</v>
      </c>
      <c r="G2449" t="s">
        <v>42</v>
      </c>
      <c r="H2449">
        <v>0</v>
      </c>
      <c r="I2449" t="s">
        <v>42</v>
      </c>
      <c r="J2449" s="13">
        <v>1932</v>
      </c>
      <c r="K2449" s="13">
        <v>1989</v>
      </c>
      <c r="L2449" s="14">
        <v>3921</v>
      </c>
      <c r="M2449" s="13">
        <v>1714</v>
      </c>
    </row>
    <row r="2450" spans="1:13" hidden="1">
      <c r="A2450">
        <v>6312</v>
      </c>
      <c r="B2450">
        <v>93</v>
      </c>
      <c r="C2450" t="s">
        <v>2406</v>
      </c>
      <c r="D2450">
        <v>9393</v>
      </c>
      <c r="E2450" t="s">
        <v>2427</v>
      </c>
      <c r="F2450">
        <v>0</v>
      </c>
      <c r="G2450" t="s">
        <v>42</v>
      </c>
      <c r="H2450">
        <v>0</v>
      </c>
      <c r="I2450" t="s">
        <v>42</v>
      </c>
      <c r="J2450" s="13">
        <v>1576</v>
      </c>
      <c r="K2450" s="13">
        <v>1707</v>
      </c>
      <c r="L2450" s="14">
        <v>3283</v>
      </c>
      <c r="M2450" s="13">
        <v>1523</v>
      </c>
    </row>
    <row r="2451" spans="1:13" hidden="1">
      <c r="A2451">
        <v>6312</v>
      </c>
      <c r="B2451">
        <v>93</v>
      </c>
      <c r="C2451" t="s">
        <v>2406</v>
      </c>
      <c r="D2451">
        <v>9394</v>
      </c>
      <c r="E2451" t="s">
        <v>2428</v>
      </c>
      <c r="F2451">
        <v>0</v>
      </c>
      <c r="G2451" t="s">
        <v>42</v>
      </c>
      <c r="H2451">
        <v>0</v>
      </c>
      <c r="I2451" t="s">
        <v>42</v>
      </c>
      <c r="J2451">
        <v>982</v>
      </c>
      <c r="K2451" s="13">
        <v>1170</v>
      </c>
      <c r="L2451" s="14">
        <v>2152</v>
      </c>
      <c r="M2451">
        <v>790</v>
      </c>
    </row>
    <row r="2452" spans="1:13" hidden="1">
      <c r="A2452">
        <v>6312</v>
      </c>
      <c r="B2452">
        <v>93</v>
      </c>
      <c r="C2452" t="s">
        <v>2406</v>
      </c>
      <c r="D2452">
        <v>9395</v>
      </c>
      <c r="E2452" t="s">
        <v>2429</v>
      </c>
      <c r="F2452">
        <v>0</v>
      </c>
      <c r="G2452" t="s">
        <v>42</v>
      </c>
      <c r="H2452">
        <v>0</v>
      </c>
      <c r="I2452" t="s">
        <v>42</v>
      </c>
      <c r="J2452" s="13">
        <v>1018</v>
      </c>
      <c r="K2452" s="13">
        <v>1138</v>
      </c>
      <c r="L2452" s="14">
        <v>2156</v>
      </c>
      <c r="M2452" s="13">
        <v>1176</v>
      </c>
    </row>
    <row r="2453" spans="1:13" hidden="1">
      <c r="A2453">
        <v>6312</v>
      </c>
      <c r="B2453">
        <v>93</v>
      </c>
      <c r="C2453" t="s">
        <v>2406</v>
      </c>
      <c r="D2453">
        <v>9396</v>
      </c>
      <c r="E2453" t="s">
        <v>2430</v>
      </c>
      <c r="F2453">
        <v>0</v>
      </c>
      <c r="G2453" t="s">
        <v>42</v>
      </c>
      <c r="H2453">
        <v>0</v>
      </c>
      <c r="I2453" t="s">
        <v>42</v>
      </c>
      <c r="J2453" s="13">
        <v>2995</v>
      </c>
      <c r="K2453" s="13">
        <v>3244</v>
      </c>
      <c r="L2453" s="14">
        <v>6239</v>
      </c>
      <c r="M2453" s="13">
        <v>3398</v>
      </c>
    </row>
    <row r="2454" spans="1:13" hidden="1">
      <c r="A2454">
        <v>6312</v>
      </c>
      <c r="B2454">
        <v>93</v>
      </c>
      <c r="C2454" t="s">
        <v>2406</v>
      </c>
      <c r="D2454">
        <v>9397</v>
      </c>
      <c r="E2454" t="s">
        <v>2431</v>
      </c>
      <c r="F2454">
        <v>0</v>
      </c>
      <c r="G2454" t="s">
        <v>42</v>
      </c>
      <c r="H2454">
        <v>0</v>
      </c>
      <c r="I2454" t="s">
        <v>42</v>
      </c>
      <c r="J2454" s="13">
        <v>2120</v>
      </c>
      <c r="K2454" s="13">
        <v>2209</v>
      </c>
      <c r="L2454" s="14">
        <v>4329</v>
      </c>
      <c r="M2454" s="13">
        <v>1549</v>
      </c>
    </row>
    <row r="2455" spans="1:13" hidden="1">
      <c r="A2455">
        <v>6312</v>
      </c>
      <c r="B2455">
        <v>93</v>
      </c>
      <c r="C2455" t="s">
        <v>2406</v>
      </c>
      <c r="D2455">
        <v>9398</v>
      </c>
      <c r="E2455" t="s">
        <v>2432</v>
      </c>
      <c r="F2455">
        <v>0</v>
      </c>
      <c r="G2455" t="s">
        <v>42</v>
      </c>
      <c r="H2455">
        <v>0</v>
      </c>
      <c r="I2455" t="s">
        <v>42</v>
      </c>
      <c r="J2455" s="13">
        <v>1669</v>
      </c>
      <c r="K2455" s="13">
        <v>1861</v>
      </c>
      <c r="L2455" s="14">
        <v>3530</v>
      </c>
      <c r="M2455" s="13">
        <v>1597</v>
      </c>
    </row>
    <row r="2456" spans="1:13" hidden="1">
      <c r="A2456">
        <v>6312</v>
      </c>
      <c r="B2456">
        <v>93</v>
      </c>
      <c r="C2456" t="s">
        <v>2406</v>
      </c>
      <c r="D2456">
        <v>9399</v>
      </c>
      <c r="E2456" t="s">
        <v>2433</v>
      </c>
      <c r="F2456">
        <v>0</v>
      </c>
      <c r="G2456" t="s">
        <v>42</v>
      </c>
      <c r="H2456">
        <v>0</v>
      </c>
      <c r="I2456" t="s">
        <v>42</v>
      </c>
      <c r="J2456" s="13">
        <v>14910</v>
      </c>
      <c r="K2456" s="13">
        <v>17513</v>
      </c>
      <c r="L2456" s="14">
        <v>32423</v>
      </c>
      <c r="M2456" s="13">
        <v>16063</v>
      </c>
    </row>
    <row r="2457" spans="1:13" hidden="1">
      <c r="A2457">
        <v>6312</v>
      </c>
      <c r="B2457">
        <v>94</v>
      </c>
      <c r="C2457" t="s">
        <v>2434</v>
      </c>
      <c r="D2457">
        <v>0</v>
      </c>
      <c r="E2457" t="s">
        <v>42</v>
      </c>
      <c r="F2457">
        <v>0</v>
      </c>
      <c r="G2457" t="s">
        <v>42</v>
      </c>
      <c r="H2457">
        <v>0</v>
      </c>
      <c r="I2457" t="s">
        <v>42</v>
      </c>
      <c r="J2457" s="13">
        <v>358611</v>
      </c>
      <c r="K2457" s="13">
        <v>367404</v>
      </c>
      <c r="L2457" s="14">
        <v>726015</v>
      </c>
      <c r="M2457" s="13">
        <v>195224</v>
      </c>
    </row>
    <row r="2458" spans="1:13" hidden="1">
      <c r="A2458">
        <v>6312</v>
      </c>
      <c r="B2458">
        <v>94</v>
      </c>
      <c r="C2458" t="s">
        <v>2434</v>
      </c>
      <c r="D2458">
        <v>9401</v>
      </c>
      <c r="E2458" t="s">
        <v>2435</v>
      </c>
      <c r="F2458">
        <v>0</v>
      </c>
      <c r="G2458" t="s">
        <v>42</v>
      </c>
      <c r="H2458">
        <v>0</v>
      </c>
      <c r="I2458" t="s">
        <v>42</v>
      </c>
      <c r="J2458" s="13">
        <v>43448</v>
      </c>
      <c r="K2458" s="13">
        <v>48214</v>
      </c>
      <c r="L2458" s="14">
        <v>91662</v>
      </c>
      <c r="M2458" s="13">
        <v>30960</v>
      </c>
    </row>
    <row r="2459" spans="1:13" hidden="1">
      <c r="A2459">
        <v>6312</v>
      </c>
      <c r="B2459">
        <v>94</v>
      </c>
      <c r="C2459" t="s">
        <v>2434</v>
      </c>
      <c r="D2459">
        <v>9402</v>
      </c>
      <c r="E2459" t="s">
        <v>2436</v>
      </c>
      <c r="F2459">
        <v>0</v>
      </c>
      <c r="G2459" t="s">
        <v>42</v>
      </c>
      <c r="H2459">
        <v>0</v>
      </c>
      <c r="I2459" t="s">
        <v>42</v>
      </c>
      <c r="J2459" s="13">
        <v>30383</v>
      </c>
      <c r="K2459" s="13">
        <v>31812</v>
      </c>
      <c r="L2459" s="14">
        <v>62195</v>
      </c>
      <c r="M2459" s="13">
        <v>17737</v>
      </c>
    </row>
    <row r="2460" spans="1:13" hidden="1">
      <c r="A2460">
        <v>6312</v>
      </c>
      <c r="B2460">
        <v>94</v>
      </c>
      <c r="C2460" t="s">
        <v>2434</v>
      </c>
      <c r="D2460">
        <v>9403</v>
      </c>
      <c r="E2460" t="s">
        <v>2437</v>
      </c>
      <c r="F2460">
        <v>0</v>
      </c>
      <c r="G2460" t="s">
        <v>42</v>
      </c>
      <c r="H2460">
        <v>0</v>
      </c>
      <c r="I2460" t="s">
        <v>42</v>
      </c>
      <c r="J2460" s="13">
        <v>29347</v>
      </c>
      <c r="K2460" s="13">
        <v>29583</v>
      </c>
      <c r="L2460" s="14">
        <v>58930</v>
      </c>
      <c r="M2460" s="13">
        <v>13296</v>
      </c>
    </row>
    <row r="2461" spans="1:13" hidden="1">
      <c r="A2461">
        <v>6312</v>
      </c>
      <c r="B2461">
        <v>94</v>
      </c>
      <c r="C2461" t="s">
        <v>2434</v>
      </c>
      <c r="D2461">
        <v>9404</v>
      </c>
      <c r="E2461" t="s">
        <v>2438</v>
      </c>
      <c r="F2461">
        <v>0</v>
      </c>
      <c r="G2461" t="s">
        <v>42</v>
      </c>
      <c r="H2461">
        <v>0</v>
      </c>
      <c r="I2461" t="s">
        <v>42</v>
      </c>
      <c r="J2461" s="13">
        <v>17928</v>
      </c>
      <c r="K2461" s="13">
        <v>18706</v>
      </c>
      <c r="L2461" s="14">
        <v>36634</v>
      </c>
      <c r="M2461" s="13">
        <v>9536</v>
      </c>
    </row>
    <row r="2462" spans="1:13" hidden="1">
      <c r="A2462">
        <v>6312</v>
      </c>
      <c r="B2462">
        <v>94</v>
      </c>
      <c r="C2462" t="s">
        <v>2434</v>
      </c>
      <c r="D2462">
        <v>9405</v>
      </c>
      <c r="E2462" t="s">
        <v>2439</v>
      </c>
      <c r="F2462">
        <v>0</v>
      </c>
      <c r="G2462" t="s">
        <v>42</v>
      </c>
      <c r="H2462">
        <v>0</v>
      </c>
      <c r="I2462" t="s">
        <v>42</v>
      </c>
      <c r="J2462" s="13">
        <v>27714</v>
      </c>
      <c r="K2462" s="13">
        <v>28395</v>
      </c>
      <c r="L2462" s="14">
        <v>56109</v>
      </c>
      <c r="M2462" s="13">
        <v>12716</v>
      </c>
    </row>
    <row r="2463" spans="1:13" hidden="1">
      <c r="A2463">
        <v>6312</v>
      </c>
      <c r="B2463">
        <v>94</v>
      </c>
      <c r="C2463" t="s">
        <v>2434</v>
      </c>
      <c r="D2463">
        <v>9406</v>
      </c>
      <c r="E2463" t="s">
        <v>2440</v>
      </c>
      <c r="F2463">
        <v>0</v>
      </c>
      <c r="G2463" t="s">
        <v>42</v>
      </c>
      <c r="H2463">
        <v>0</v>
      </c>
      <c r="I2463" t="s">
        <v>42</v>
      </c>
      <c r="J2463" s="13">
        <v>12284</v>
      </c>
      <c r="K2463" s="13">
        <v>12682</v>
      </c>
      <c r="L2463" s="14">
        <v>24966</v>
      </c>
      <c r="M2463" s="13">
        <v>5854</v>
      </c>
    </row>
    <row r="2464" spans="1:13" hidden="1">
      <c r="A2464">
        <v>6312</v>
      </c>
      <c r="B2464">
        <v>94</v>
      </c>
      <c r="C2464" t="s">
        <v>2434</v>
      </c>
      <c r="D2464">
        <v>9407</v>
      </c>
      <c r="E2464" t="s">
        <v>2441</v>
      </c>
      <c r="F2464">
        <v>0</v>
      </c>
      <c r="G2464" t="s">
        <v>42</v>
      </c>
      <c r="H2464">
        <v>0</v>
      </c>
      <c r="I2464" t="s">
        <v>42</v>
      </c>
      <c r="J2464" s="13">
        <v>27741</v>
      </c>
      <c r="K2464" s="13">
        <v>28910</v>
      </c>
      <c r="L2464" s="14">
        <v>56651</v>
      </c>
      <c r="M2464" s="13">
        <v>13457</v>
      </c>
    </row>
    <row r="2465" spans="1:13" hidden="1">
      <c r="A2465">
        <v>6312</v>
      </c>
      <c r="B2465">
        <v>94</v>
      </c>
      <c r="C2465" t="s">
        <v>2434</v>
      </c>
      <c r="D2465">
        <v>9408</v>
      </c>
      <c r="E2465" t="s">
        <v>2442</v>
      </c>
      <c r="F2465">
        <v>0</v>
      </c>
      <c r="G2465" t="s">
        <v>42</v>
      </c>
      <c r="H2465">
        <v>0</v>
      </c>
      <c r="I2465" t="s">
        <v>42</v>
      </c>
      <c r="J2465" s="13">
        <v>6388</v>
      </c>
      <c r="K2465" s="13">
        <v>6552</v>
      </c>
      <c r="L2465" s="14">
        <v>12940</v>
      </c>
      <c r="M2465" s="13">
        <v>3381</v>
      </c>
    </row>
    <row r="2466" spans="1:13" hidden="1">
      <c r="A2466">
        <v>6312</v>
      </c>
      <c r="B2466">
        <v>94</v>
      </c>
      <c r="C2466" t="s">
        <v>2434</v>
      </c>
      <c r="D2466">
        <v>9409</v>
      </c>
      <c r="E2466" t="s">
        <v>2443</v>
      </c>
      <c r="F2466">
        <v>0</v>
      </c>
      <c r="G2466" t="s">
        <v>42</v>
      </c>
      <c r="H2466">
        <v>0</v>
      </c>
      <c r="I2466" t="s">
        <v>42</v>
      </c>
      <c r="J2466" s="13">
        <v>34921</v>
      </c>
      <c r="K2466" s="13">
        <v>35257</v>
      </c>
      <c r="L2466" s="14">
        <v>70178</v>
      </c>
      <c r="M2466" s="13">
        <v>15895</v>
      </c>
    </row>
    <row r="2467" spans="1:13" hidden="1">
      <c r="A2467">
        <v>6312</v>
      </c>
      <c r="B2467">
        <v>94</v>
      </c>
      <c r="C2467" t="s">
        <v>2434</v>
      </c>
      <c r="D2467">
        <v>9410</v>
      </c>
      <c r="E2467" t="s">
        <v>2444</v>
      </c>
      <c r="F2467">
        <v>0</v>
      </c>
      <c r="G2467" t="s">
        <v>42</v>
      </c>
      <c r="H2467">
        <v>0</v>
      </c>
      <c r="I2467" t="s">
        <v>42</v>
      </c>
      <c r="J2467" s="13">
        <v>44803</v>
      </c>
      <c r="K2467" s="13">
        <v>44930</v>
      </c>
      <c r="L2467" s="14">
        <v>89733</v>
      </c>
      <c r="M2467" s="13">
        <v>21773</v>
      </c>
    </row>
    <row r="2468" spans="1:13" hidden="1">
      <c r="A2468">
        <v>6312</v>
      </c>
      <c r="B2468">
        <v>94</v>
      </c>
      <c r="C2468" t="s">
        <v>2434</v>
      </c>
      <c r="D2468">
        <v>9411</v>
      </c>
      <c r="E2468" t="s">
        <v>2445</v>
      </c>
      <c r="F2468">
        <v>0</v>
      </c>
      <c r="G2468" t="s">
        <v>42</v>
      </c>
      <c r="H2468">
        <v>0</v>
      </c>
      <c r="I2468" t="s">
        <v>42</v>
      </c>
      <c r="J2468" s="13">
        <v>9326</v>
      </c>
      <c r="K2468" s="13">
        <v>9591</v>
      </c>
      <c r="L2468" s="14">
        <v>18917</v>
      </c>
      <c r="M2468" s="13">
        <v>4444</v>
      </c>
    </row>
    <row r="2469" spans="1:13" hidden="1">
      <c r="A2469">
        <v>6312</v>
      </c>
      <c r="B2469">
        <v>94</v>
      </c>
      <c r="C2469" t="s">
        <v>2434</v>
      </c>
      <c r="D2469">
        <v>9412</v>
      </c>
      <c r="E2469" t="s">
        <v>2446</v>
      </c>
      <c r="F2469">
        <v>0</v>
      </c>
      <c r="G2469" t="s">
        <v>42</v>
      </c>
      <c r="H2469">
        <v>0</v>
      </c>
      <c r="I2469" t="s">
        <v>42</v>
      </c>
      <c r="J2469" s="13">
        <v>8542</v>
      </c>
      <c r="K2469" s="13">
        <v>8861</v>
      </c>
      <c r="L2469" s="14">
        <v>17403</v>
      </c>
      <c r="M2469" s="13">
        <v>4473</v>
      </c>
    </row>
    <row r="2470" spans="1:13" hidden="1">
      <c r="A2470">
        <v>6312</v>
      </c>
      <c r="B2470">
        <v>94</v>
      </c>
      <c r="C2470" t="s">
        <v>2434</v>
      </c>
      <c r="D2470">
        <v>9488</v>
      </c>
      <c r="E2470" t="s">
        <v>2447</v>
      </c>
      <c r="F2470">
        <v>0</v>
      </c>
      <c r="G2470" t="s">
        <v>42</v>
      </c>
      <c r="H2470">
        <v>0</v>
      </c>
      <c r="I2470" t="s">
        <v>42</v>
      </c>
      <c r="J2470" s="13">
        <v>2466</v>
      </c>
      <c r="K2470" s="13">
        <v>2578</v>
      </c>
      <c r="L2470" s="14">
        <v>5044</v>
      </c>
      <c r="M2470" s="13">
        <v>1337</v>
      </c>
    </row>
    <row r="2471" spans="1:13" hidden="1">
      <c r="A2471">
        <v>6312</v>
      </c>
      <c r="B2471">
        <v>94</v>
      </c>
      <c r="C2471" t="s">
        <v>2434</v>
      </c>
      <c r="D2471">
        <v>9489</v>
      </c>
      <c r="E2471" t="s">
        <v>2448</v>
      </c>
      <c r="F2471">
        <v>0</v>
      </c>
      <c r="G2471" t="s">
        <v>42</v>
      </c>
      <c r="H2471">
        <v>0</v>
      </c>
      <c r="I2471" t="s">
        <v>42</v>
      </c>
      <c r="J2471" s="13">
        <v>3186</v>
      </c>
      <c r="K2471" s="13">
        <v>3068</v>
      </c>
      <c r="L2471" s="14">
        <v>6254</v>
      </c>
      <c r="M2471" s="13">
        <v>1916</v>
      </c>
    </row>
    <row r="2472" spans="1:13" hidden="1">
      <c r="A2472">
        <v>6312</v>
      </c>
      <c r="B2472">
        <v>94</v>
      </c>
      <c r="C2472" t="s">
        <v>2434</v>
      </c>
      <c r="D2472">
        <v>9490</v>
      </c>
      <c r="E2472" t="s">
        <v>109</v>
      </c>
      <c r="F2472">
        <v>0</v>
      </c>
      <c r="G2472" t="s">
        <v>42</v>
      </c>
      <c r="H2472">
        <v>0</v>
      </c>
      <c r="I2472" t="s">
        <v>42</v>
      </c>
      <c r="J2472" s="13">
        <v>5183</v>
      </c>
      <c r="K2472" s="13">
        <v>5230</v>
      </c>
      <c r="L2472" s="14">
        <v>10413</v>
      </c>
      <c r="M2472" s="13">
        <v>2257</v>
      </c>
    </row>
    <row r="2473" spans="1:13" hidden="1">
      <c r="A2473">
        <v>6312</v>
      </c>
      <c r="B2473">
        <v>94</v>
      </c>
      <c r="C2473" t="s">
        <v>2434</v>
      </c>
      <c r="D2473">
        <v>9491</v>
      </c>
      <c r="E2473" t="s">
        <v>2449</v>
      </c>
      <c r="F2473">
        <v>0</v>
      </c>
      <c r="G2473" t="s">
        <v>42</v>
      </c>
      <c r="H2473">
        <v>0</v>
      </c>
      <c r="I2473" t="s">
        <v>42</v>
      </c>
      <c r="J2473" s="13">
        <v>1321</v>
      </c>
      <c r="K2473" s="13">
        <v>1485</v>
      </c>
      <c r="L2473" s="14">
        <v>2806</v>
      </c>
      <c r="M2473">
        <v>730</v>
      </c>
    </row>
    <row r="2474" spans="1:13" hidden="1">
      <c r="A2474">
        <v>6312</v>
      </c>
      <c r="B2474">
        <v>94</v>
      </c>
      <c r="C2474" t="s">
        <v>2434</v>
      </c>
      <c r="D2474">
        <v>9492</v>
      </c>
      <c r="E2474" t="s">
        <v>2450</v>
      </c>
      <c r="F2474">
        <v>0</v>
      </c>
      <c r="G2474" t="s">
        <v>42</v>
      </c>
      <c r="H2474">
        <v>0</v>
      </c>
      <c r="I2474" t="s">
        <v>42</v>
      </c>
      <c r="J2474" s="13">
        <v>2417</v>
      </c>
      <c r="K2474" s="13">
        <v>2420</v>
      </c>
      <c r="L2474" s="14">
        <v>4837</v>
      </c>
      <c r="M2474" s="13">
        <v>1194</v>
      </c>
    </row>
    <row r="2475" spans="1:13" hidden="1">
      <c r="A2475">
        <v>6312</v>
      </c>
      <c r="B2475">
        <v>94</v>
      </c>
      <c r="C2475" t="s">
        <v>2434</v>
      </c>
      <c r="D2475">
        <v>9493</v>
      </c>
      <c r="E2475" t="s">
        <v>2451</v>
      </c>
      <c r="F2475">
        <v>0</v>
      </c>
      <c r="G2475" t="s">
        <v>42</v>
      </c>
      <c r="H2475">
        <v>0</v>
      </c>
      <c r="I2475" t="s">
        <v>42</v>
      </c>
      <c r="J2475" s="13">
        <v>5303</v>
      </c>
      <c r="K2475" s="13">
        <v>5246</v>
      </c>
      <c r="L2475" s="14">
        <v>10549</v>
      </c>
      <c r="M2475" s="13">
        <v>2642</v>
      </c>
    </row>
    <row r="2476" spans="1:13" hidden="1">
      <c r="A2476">
        <v>6312</v>
      </c>
      <c r="B2476">
        <v>94</v>
      </c>
      <c r="C2476" t="s">
        <v>2434</v>
      </c>
      <c r="D2476">
        <v>9494</v>
      </c>
      <c r="E2476" t="s">
        <v>2452</v>
      </c>
      <c r="F2476">
        <v>0</v>
      </c>
      <c r="G2476" t="s">
        <v>42</v>
      </c>
      <c r="H2476">
        <v>0</v>
      </c>
      <c r="I2476" t="s">
        <v>42</v>
      </c>
      <c r="J2476" s="13">
        <v>3143</v>
      </c>
      <c r="K2476" s="13">
        <v>3149</v>
      </c>
      <c r="L2476" s="14">
        <v>6292</v>
      </c>
      <c r="M2476" s="13">
        <v>1982</v>
      </c>
    </row>
    <row r="2477" spans="1:13" hidden="1">
      <c r="A2477">
        <v>6312</v>
      </c>
      <c r="B2477">
        <v>94</v>
      </c>
      <c r="C2477" t="s">
        <v>2434</v>
      </c>
      <c r="D2477">
        <v>9495</v>
      </c>
      <c r="E2477" t="s">
        <v>368</v>
      </c>
      <c r="F2477">
        <v>0</v>
      </c>
      <c r="G2477" t="s">
        <v>42</v>
      </c>
      <c r="H2477">
        <v>0</v>
      </c>
      <c r="I2477" t="s">
        <v>42</v>
      </c>
      <c r="J2477" s="13">
        <v>10194</v>
      </c>
      <c r="K2477" s="13">
        <v>6323</v>
      </c>
      <c r="L2477" s="14">
        <v>16517</v>
      </c>
      <c r="M2477" s="13">
        <v>5868</v>
      </c>
    </row>
    <row r="2478" spans="1:13" hidden="1">
      <c r="A2478">
        <v>6312</v>
      </c>
      <c r="B2478">
        <v>94</v>
      </c>
      <c r="C2478" t="s">
        <v>2434</v>
      </c>
      <c r="D2478">
        <v>9496</v>
      </c>
      <c r="E2478" t="s">
        <v>2453</v>
      </c>
      <c r="F2478">
        <v>0</v>
      </c>
      <c r="G2478" t="s">
        <v>42</v>
      </c>
      <c r="H2478">
        <v>0</v>
      </c>
      <c r="I2478" t="s">
        <v>42</v>
      </c>
      <c r="J2478" s="13">
        <v>1509</v>
      </c>
      <c r="K2478" s="13">
        <v>1608</v>
      </c>
      <c r="L2478" s="14">
        <v>3117</v>
      </c>
      <c r="M2478" s="13">
        <v>1403</v>
      </c>
    </row>
    <row r="2479" spans="1:13" hidden="1">
      <c r="A2479">
        <v>6312</v>
      </c>
      <c r="B2479">
        <v>94</v>
      </c>
      <c r="C2479" t="s">
        <v>2434</v>
      </c>
      <c r="D2479">
        <v>9497</v>
      </c>
      <c r="E2479" t="s">
        <v>2454</v>
      </c>
      <c r="F2479">
        <v>0</v>
      </c>
      <c r="G2479" t="s">
        <v>42</v>
      </c>
      <c r="H2479">
        <v>0</v>
      </c>
      <c r="I2479" t="s">
        <v>42</v>
      </c>
      <c r="J2479" s="13">
        <v>1593</v>
      </c>
      <c r="K2479" s="13">
        <v>1763</v>
      </c>
      <c r="L2479" s="14">
        <v>3356</v>
      </c>
      <c r="M2479" s="13">
        <v>1790</v>
      </c>
    </row>
    <row r="2480" spans="1:13" hidden="1">
      <c r="A2480">
        <v>6312</v>
      </c>
      <c r="B2480">
        <v>94</v>
      </c>
      <c r="C2480" t="s">
        <v>2434</v>
      </c>
      <c r="D2480">
        <v>9498</v>
      </c>
      <c r="E2480" t="s">
        <v>2455</v>
      </c>
      <c r="F2480">
        <v>0</v>
      </c>
      <c r="G2480" t="s">
        <v>42</v>
      </c>
      <c r="H2480">
        <v>0</v>
      </c>
      <c r="I2480" t="s">
        <v>42</v>
      </c>
      <c r="J2480" s="13">
        <v>7133</v>
      </c>
      <c r="K2480" s="13">
        <v>7351</v>
      </c>
      <c r="L2480" s="14">
        <v>14484</v>
      </c>
      <c r="M2480" s="13">
        <v>4420</v>
      </c>
    </row>
    <row r="2481" spans="1:13" hidden="1">
      <c r="A2481">
        <v>6312</v>
      </c>
      <c r="B2481">
        <v>94</v>
      </c>
      <c r="C2481" t="s">
        <v>2434</v>
      </c>
      <c r="D2481">
        <v>9499</v>
      </c>
      <c r="E2481" t="s">
        <v>2456</v>
      </c>
      <c r="F2481">
        <v>0</v>
      </c>
      <c r="G2481" t="s">
        <v>42</v>
      </c>
      <c r="H2481">
        <v>0</v>
      </c>
      <c r="I2481" t="s">
        <v>42</v>
      </c>
      <c r="J2481" s="13">
        <v>22338</v>
      </c>
      <c r="K2481" s="13">
        <v>23690</v>
      </c>
      <c r="L2481" s="14">
        <v>46028</v>
      </c>
      <c r="M2481" s="13">
        <v>16163</v>
      </c>
    </row>
    <row r="2482" spans="1:13" hidden="1">
      <c r="A2482">
        <v>6312</v>
      </c>
      <c r="B2482">
        <v>95</v>
      </c>
      <c r="C2482" t="s">
        <v>2457</v>
      </c>
      <c r="D2482">
        <v>0</v>
      </c>
      <c r="E2482" t="s">
        <v>42</v>
      </c>
      <c r="F2482">
        <v>0</v>
      </c>
      <c r="G2482" t="s">
        <v>42</v>
      </c>
      <c r="H2482">
        <v>0</v>
      </c>
      <c r="I2482" t="s">
        <v>42</v>
      </c>
      <c r="J2482" s="13">
        <v>267919</v>
      </c>
      <c r="K2482" s="13">
        <v>270683</v>
      </c>
      <c r="L2482" s="14">
        <v>538602</v>
      </c>
      <c r="M2482" s="13">
        <v>170091</v>
      </c>
    </row>
    <row r="2483" spans="1:13" hidden="1">
      <c r="A2483">
        <v>6312</v>
      </c>
      <c r="B2483">
        <v>95</v>
      </c>
      <c r="C2483" t="s">
        <v>2457</v>
      </c>
      <c r="D2483">
        <v>9501</v>
      </c>
      <c r="E2483" t="s">
        <v>2458</v>
      </c>
      <c r="F2483">
        <v>0</v>
      </c>
      <c r="G2483" t="s">
        <v>42</v>
      </c>
      <c r="H2483">
        <v>0</v>
      </c>
      <c r="I2483" t="s">
        <v>42</v>
      </c>
      <c r="J2483" s="13">
        <v>37643</v>
      </c>
      <c r="K2483" s="13">
        <v>38675</v>
      </c>
      <c r="L2483" s="14">
        <v>76318</v>
      </c>
      <c r="M2483" s="13">
        <v>18681</v>
      </c>
    </row>
    <row r="2484" spans="1:13" hidden="1">
      <c r="A2484">
        <v>6312</v>
      </c>
      <c r="B2484">
        <v>95</v>
      </c>
      <c r="C2484" t="s">
        <v>2457</v>
      </c>
      <c r="D2484">
        <v>9502</v>
      </c>
      <c r="E2484" t="s">
        <v>2459</v>
      </c>
      <c r="F2484">
        <v>0</v>
      </c>
      <c r="G2484" t="s">
        <v>42</v>
      </c>
      <c r="H2484">
        <v>0</v>
      </c>
      <c r="I2484" t="s">
        <v>42</v>
      </c>
      <c r="J2484" s="13">
        <v>18591</v>
      </c>
      <c r="K2484" s="13">
        <v>17461</v>
      </c>
      <c r="L2484" s="14">
        <v>36052</v>
      </c>
      <c r="M2484" s="13">
        <v>15649</v>
      </c>
    </row>
    <row r="2485" spans="1:13" hidden="1">
      <c r="A2485">
        <v>6312</v>
      </c>
      <c r="B2485">
        <v>95</v>
      </c>
      <c r="C2485" t="s">
        <v>2457</v>
      </c>
      <c r="D2485">
        <v>9503</v>
      </c>
      <c r="E2485" t="s">
        <v>2460</v>
      </c>
      <c r="F2485">
        <v>0</v>
      </c>
      <c r="G2485" t="s">
        <v>42</v>
      </c>
      <c r="H2485">
        <v>0</v>
      </c>
      <c r="I2485" t="s">
        <v>42</v>
      </c>
      <c r="J2485" s="13">
        <v>28508</v>
      </c>
      <c r="K2485" s="13">
        <v>27413</v>
      </c>
      <c r="L2485" s="14">
        <v>55921</v>
      </c>
      <c r="M2485" s="13">
        <v>15689</v>
      </c>
    </row>
    <row r="2486" spans="1:13" hidden="1">
      <c r="A2486">
        <v>6312</v>
      </c>
      <c r="B2486">
        <v>95</v>
      </c>
      <c r="C2486" t="s">
        <v>2457</v>
      </c>
      <c r="D2486">
        <v>9504</v>
      </c>
      <c r="E2486" t="s">
        <v>2461</v>
      </c>
      <c r="F2486">
        <v>0</v>
      </c>
      <c r="G2486" t="s">
        <v>42</v>
      </c>
      <c r="H2486">
        <v>0</v>
      </c>
      <c r="I2486" t="s">
        <v>42</v>
      </c>
      <c r="J2486" s="13">
        <v>12568</v>
      </c>
      <c r="K2486" s="13">
        <v>11504</v>
      </c>
      <c r="L2486" s="14">
        <v>24072</v>
      </c>
      <c r="M2486" s="13">
        <v>9015</v>
      </c>
    </row>
    <row r="2487" spans="1:13" hidden="1">
      <c r="A2487">
        <v>6312</v>
      </c>
      <c r="B2487">
        <v>95</v>
      </c>
      <c r="C2487" t="s">
        <v>2457</v>
      </c>
      <c r="D2487">
        <v>9505</v>
      </c>
      <c r="E2487" t="s">
        <v>2462</v>
      </c>
      <c r="F2487">
        <v>0</v>
      </c>
      <c r="G2487" t="s">
        <v>42</v>
      </c>
      <c r="H2487">
        <v>0</v>
      </c>
      <c r="I2487" t="s">
        <v>42</v>
      </c>
      <c r="J2487" s="13">
        <v>30778</v>
      </c>
      <c r="K2487" s="13">
        <v>30563</v>
      </c>
      <c r="L2487" s="14">
        <v>61341</v>
      </c>
      <c r="M2487" s="13">
        <v>14407</v>
      </c>
    </row>
    <row r="2488" spans="1:13" hidden="1">
      <c r="A2488">
        <v>6312</v>
      </c>
      <c r="B2488">
        <v>95</v>
      </c>
      <c r="C2488" t="s">
        <v>2457</v>
      </c>
      <c r="D2488">
        <v>9506</v>
      </c>
      <c r="E2488" t="s">
        <v>2463</v>
      </c>
      <c r="F2488">
        <v>0</v>
      </c>
      <c r="G2488" t="s">
        <v>42</v>
      </c>
      <c r="H2488">
        <v>0</v>
      </c>
      <c r="I2488" t="s">
        <v>42</v>
      </c>
      <c r="J2488" s="13">
        <v>42788</v>
      </c>
      <c r="K2488" s="13">
        <v>43701</v>
      </c>
      <c r="L2488" s="14">
        <v>86489</v>
      </c>
      <c r="M2488" s="13">
        <v>20622</v>
      </c>
    </row>
    <row r="2489" spans="1:13" hidden="1">
      <c r="A2489">
        <v>6312</v>
      </c>
      <c r="B2489">
        <v>95</v>
      </c>
      <c r="C2489" t="s">
        <v>2457</v>
      </c>
      <c r="D2489">
        <v>9507</v>
      </c>
      <c r="E2489" t="s">
        <v>2464</v>
      </c>
      <c r="F2489">
        <v>0</v>
      </c>
      <c r="G2489" t="s">
        <v>42</v>
      </c>
      <c r="H2489">
        <v>0</v>
      </c>
      <c r="I2489" t="s">
        <v>42</v>
      </c>
      <c r="J2489" s="13">
        <v>12931</v>
      </c>
      <c r="K2489" s="13">
        <v>12341</v>
      </c>
      <c r="L2489" s="14">
        <v>25272</v>
      </c>
      <c r="M2489" s="13">
        <v>7053</v>
      </c>
    </row>
    <row r="2490" spans="1:13" hidden="1">
      <c r="A2490">
        <v>6312</v>
      </c>
      <c r="B2490">
        <v>95</v>
      </c>
      <c r="C2490" t="s">
        <v>2457</v>
      </c>
      <c r="D2490">
        <v>9508</v>
      </c>
      <c r="E2490" t="s">
        <v>2465</v>
      </c>
      <c r="F2490">
        <v>0</v>
      </c>
      <c r="G2490" t="s">
        <v>42</v>
      </c>
      <c r="H2490">
        <v>0</v>
      </c>
      <c r="I2490" t="s">
        <v>42</v>
      </c>
      <c r="J2490" s="13">
        <v>14999</v>
      </c>
      <c r="K2490" s="13">
        <v>14780</v>
      </c>
      <c r="L2490" s="14">
        <v>29779</v>
      </c>
      <c r="M2490" s="13">
        <v>6530</v>
      </c>
    </row>
    <row r="2491" spans="1:13" hidden="1">
      <c r="A2491">
        <v>6312</v>
      </c>
      <c r="B2491">
        <v>95</v>
      </c>
      <c r="C2491" t="s">
        <v>2457</v>
      </c>
      <c r="D2491">
        <v>9590</v>
      </c>
      <c r="E2491" t="s">
        <v>2466</v>
      </c>
      <c r="F2491">
        <v>0</v>
      </c>
      <c r="G2491" t="s">
        <v>42</v>
      </c>
      <c r="H2491">
        <v>0</v>
      </c>
      <c r="I2491" t="s">
        <v>42</v>
      </c>
      <c r="J2491" s="13">
        <v>16407</v>
      </c>
      <c r="K2491" s="13">
        <v>17507</v>
      </c>
      <c r="L2491" s="14">
        <v>33914</v>
      </c>
      <c r="M2491" s="13">
        <v>14734</v>
      </c>
    </row>
    <row r="2492" spans="1:13" hidden="1">
      <c r="A2492">
        <v>6312</v>
      </c>
      <c r="B2492">
        <v>95</v>
      </c>
      <c r="C2492" t="s">
        <v>2457</v>
      </c>
      <c r="D2492">
        <v>9591</v>
      </c>
      <c r="E2492" t="s">
        <v>2467</v>
      </c>
      <c r="F2492">
        <v>0</v>
      </c>
      <c r="G2492" t="s">
        <v>42</v>
      </c>
      <c r="H2492">
        <v>0</v>
      </c>
      <c r="I2492" t="s">
        <v>42</v>
      </c>
      <c r="J2492" s="13">
        <v>2349</v>
      </c>
      <c r="K2492" s="13">
        <v>2136</v>
      </c>
      <c r="L2492" s="14">
        <v>4485</v>
      </c>
      <c r="M2492" s="13">
        <v>2000</v>
      </c>
    </row>
    <row r="2493" spans="1:13" hidden="1">
      <c r="A2493">
        <v>6312</v>
      </c>
      <c r="B2493">
        <v>95</v>
      </c>
      <c r="C2493" t="s">
        <v>2457</v>
      </c>
      <c r="D2493">
        <v>9592</v>
      </c>
      <c r="E2493" t="s">
        <v>2468</v>
      </c>
      <c r="F2493">
        <v>0</v>
      </c>
      <c r="G2493" t="s">
        <v>42</v>
      </c>
      <c r="H2493">
        <v>0</v>
      </c>
      <c r="I2493" t="s">
        <v>42</v>
      </c>
      <c r="J2493" s="13">
        <v>2899</v>
      </c>
      <c r="K2493" s="13">
        <v>2978</v>
      </c>
      <c r="L2493" s="14">
        <v>5877</v>
      </c>
      <c r="M2493" s="13">
        <v>1539</v>
      </c>
    </row>
    <row r="2494" spans="1:13" hidden="1">
      <c r="A2494">
        <v>6312</v>
      </c>
      <c r="B2494">
        <v>95</v>
      </c>
      <c r="C2494" t="s">
        <v>2457</v>
      </c>
      <c r="D2494">
        <v>9593</v>
      </c>
      <c r="E2494" t="s">
        <v>2469</v>
      </c>
      <c r="F2494">
        <v>0</v>
      </c>
      <c r="G2494" t="s">
        <v>42</v>
      </c>
      <c r="H2494">
        <v>0</v>
      </c>
      <c r="I2494" t="s">
        <v>42</v>
      </c>
      <c r="J2494" s="13">
        <v>2519</v>
      </c>
      <c r="K2494" s="13">
        <v>2580</v>
      </c>
      <c r="L2494" s="14">
        <v>5099</v>
      </c>
      <c r="M2494" s="13">
        <v>1865</v>
      </c>
    </row>
    <row r="2495" spans="1:13" hidden="1">
      <c r="A2495">
        <v>6312</v>
      </c>
      <c r="B2495">
        <v>95</v>
      </c>
      <c r="C2495" t="s">
        <v>2457</v>
      </c>
      <c r="D2495">
        <v>9594</v>
      </c>
      <c r="E2495" t="s">
        <v>2470</v>
      </c>
      <c r="F2495">
        <v>0</v>
      </c>
      <c r="G2495" t="s">
        <v>42</v>
      </c>
      <c r="H2495">
        <v>0</v>
      </c>
      <c r="I2495" t="s">
        <v>42</v>
      </c>
      <c r="J2495" s="13">
        <v>1258</v>
      </c>
      <c r="K2495" s="13">
        <v>1220</v>
      </c>
      <c r="L2495" s="14">
        <v>2478</v>
      </c>
      <c r="M2495">
        <v>759</v>
      </c>
    </row>
    <row r="2496" spans="1:13" hidden="1">
      <c r="A2496">
        <v>6312</v>
      </c>
      <c r="B2496">
        <v>95</v>
      </c>
      <c r="C2496" t="s">
        <v>2457</v>
      </c>
      <c r="D2496">
        <v>9595</v>
      </c>
      <c r="E2496" t="s">
        <v>2471</v>
      </c>
      <c r="F2496">
        <v>0</v>
      </c>
      <c r="G2496" t="s">
        <v>42</v>
      </c>
      <c r="H2496">
        <v>0</v>
      </c>
      <c r="I2496" t="s">
        <v>42</v>
      </c>
      <c r="J2496">
        <v>768</v>
      </c>
      <c r="K2496">
        <v>731</v>
      </c>
      <c r="L2496" s="14">
        <v>1499</v>
      </c>
      <c r="M2496">
        <v>584</v>
      </c>
    </row>
    <row r="2497" spans="1:13" hidden="1">
      <c r="A2497">
        <v>6312</v>
      </c>
      <c r="B2497">
        <v>95</v>
      </c>
      <c r="C2497" t="s">
        <v>2457</v>
      </c>
      <c r="D2497">
        <v>9596</v>
      </c>
      <c r="E2497" t="s">
        <v>2472</v>
      </c>
      <c r="F2497">
        <v>0</v>
      </c>
      <c r="G2497" t="s">
        <v>42</v>
      </c>
      <c r="H2497">
        <v>0</v>
      </c>
      <c r="I2497" t="s">
        <v>42</v>
      </c>
      <c r="J2497" s="13">
        <v>1311</v>
      </c>
      <c r="K2497" s="13">
        <v>1300</v>
      </c>
      <c r="L2497" s="14">
        <v>2611</v>
      </c>
      <c r="M2497">
        <v>979</v>
      </c>
    </row>
    <row r="2498" spans="1:13" hidden="1">
      <c r="A2498">
        <v>6312</v>
      </c>
      <c r="B2498">
        <v>95</v>
      </c>
      <c r="C2498" t="s">
        <v>2457</v>
      </c>
      <c r="D2498">
        <v>9597</v>
      </c>
      <c r="E2498" t="s">
        <v>2473</v>
      </c>
      <c r="F2498">
        <v>0</v>
      </c>
      <c r="G2498" t="s">
        <v>42</v>
      </c>
      <c r="H2498">
        <v>0</v>
      </c>
      <c r="I2498" t="s">
        <v>42</v>
      </c>
      <c r="J2498">
        <v>495</v>
      </c>
      <c r="K2498">
        <v>496</v>
      </c>
      <c r="L2498" s="15">
        <v>991</v>
      </c>
      <c r="M2498">
        <v>378</v>
      </c>
    </row>
    <row r="2499" spans="1:13" hidden="1">
      <c r="A2499">
        <v>6312</v>
      </c>
      <c r="B2499">
        <v>95</v>
      </c>
      <c r="C2499" t="s">
        <v>2457</v>
      </c>
      <c r="D2499">
        <v>9598</v>
      </c>
      <c r="E2499" t="s">
        <v>2474</v>
      </c>
      <c r="F2499">
        <v>0</v>
      </c>
      <c r="G2499" t="s">
        <v>42</v>
      </c>
      <c r="H2499">
        <v>0</v>
      </c>
      <c r="I2499" t="s">
        <v>42</v>
      </c>
      <c r="J2499" s="13">
        <v>12730</v>
      </c>
      <c r="K2499" s="13">
        <v>13691</v>
      </c>
      <c r="L2499" s="14">
        <v>26421</v>
      </c>
      <c r="M2499" s="13">
        <v>11310</v>
      </c>
    </row>
    <row r="2500" spans="1:13" hidden="1">
      <c r="A2500">
        <v>6312</v>
      </c>
      <c r="B2500">
        <v>95</v>
      </c>
      <c r="C2500" t="s">
        <v>2457</v>
      </c>
      <c r="D2500">
        <v>9599</v>
      </c>
      <c r="E2500" t="s">
        <v>2475</v>
      </c>
      <c r="F2500">
        <v>0</v>
      </c>
      <c r="G2500" t="s">
        <v>42</v>
      </c>
      <c r="H2500">
        <v>0</v>
      </c>
      <c r="I2500" t="s">
        <v>42</v>
      </c>
      <c r="J2500" s="13">
        <v>28377</v>
      </c>
      <c r="K2500" s="13">
        <v>31606</v>
      </c>
      <c r="L2500" s="14">
        <v>59983</v>
      </c>
      <c r="M2500" s="13">
        <v>28297</v>
      </c>
    </row>
    <row r="2501" spans="1:13" hidden="1">
      <c r="A2501">
        <v>6312</v>
      </c>
      <c r="B2501">
        <v>96</v>
      </c>
      <c r="C2501" t="s">
        <v>2476</v>
      </c>
      <c r="D2501">
        <v>0</v>
      </c>
      <c r="E2501" t="s">
        <v>42</v>
      </c>
      <c r="F2501">
        <v>0</v>
      </c>
      <c r="G2501" t="s">
        <v>42</v>
      </c>
      <c r="H2501">
        <v>0</v>
      </c>
      <c r="I2501" t="s">
        <v>42</v>
      </c>
      <c r="J2501" s="13">
        <v>397700</v>
      </c>
      <c r="K2501" s="13">
        <v>406729</v>
      </c>
      <c r="L2501" s="14">
        <v>804429</v>
      </c>
      <c r="M2501" s="13">
        <v>219403</v>
      </c>
    </row>
    <row r="2502" spans="1:13" hidden="1">
      <c r="A2502">
        <v>6312</v>
      </c>
      <c r="B2502">
        <v>96</v>
      </c>
      <c r="C2502" t="s">
        <v>2476</v>
      </c>
      <c r="D2502">
        <v>9601</v>
      </c>
      <c r="E2502" t="s">
        <v>2477</v>
      </c>
      <c r="F2502">
        <v>0</v>
      </c>
      <c r="G2502" t="s">
        <v>42</v>
      </c>
      <c r="H2502">
        <v>0</v>
      </c>
      <c r="I2502" t="s">
        <v>42</v>
      </c>
      <c r="J2502" s="13">
        <v>42135</v>
      </c>
      <c r="K2502" s="13">
        <v>42439</v>
      </c>
      <c r="L2502" s="14">
        <v>84574</v>
      </c>
      <c r="M2502" s="13">
        <v>25961</v>
      </c>
    </row>
    <row r="2503" spans="1:13" hidden="1">
      <c r="A2503">
        <v>6312</v>
      </c>
      <c r="B2503">
        <v>96</v>
      </c>
      <c r="C2503" t="s">
        <v>2476</v>
      </c>
      <c r="D2503">
        <v>9602</v>
      </c>
      <c r="E2503" t="s">
        <v>2478</v>
      </c>
      <c r="F2503">
        <v>0</v>
      </c>
      <c r="G2503" t="s">
        <v>42</v>
      </c>
      <c r="H2503">
        <v>0</v>
      </c>
      <c r="I2503" t="s">
        <v>42</v>
      </c>
      <c r="J2503" s="13">
        <v>26691</v>
      </c>
      <c r="K2503" s="13">
        <v>27412</v>
      </c>
      <c r="L2503" s="14">
        <v>54103</v>
      </c>
      <c r="M2503" s="13">
        <v>11914</v>
      </c>
    </row>
    <row r="2504" spans="1:13" hidden="1">
      <c r="A2504">
        <v>6312</v>
      </c>
      <c r="B2504">
        <v>96</v>
      </c>
      <c r="C2504" t="s">
        <v>2476</v>
      </c>
      <c r="D2504">
        <v>9603</v>
      </c>
      <c r="E2504" t="s">
        <v>2479</v>
      </c>
      <c r="F2504">
        <v>0</v>
      </c>
      <c r="G2504" t="s">
        <v>42</v>
      </c>
      <c r="H2504">
        <v>0</v>
      </c>
      <c r="I2504" t="s">
        <v>42</v>
      </c>
      <c r="J2504" s="13">
        <v>20264</v>
      </c>
      <c r="K2504" s="13">
        <v>20868</v>
      </c>
      <c r="L2504" s="14">
        <v>41132</v>
      </c>
      <c r="M2504" s="13">
        <v>9376</v>
      </c>
    </row>
    <row r="2505" spans="1:13" hidden="1">
      <c r="A2505">
        <v>6312</v>
      </c>
      <c r="B2505">
        <v>96</v>
      </c>
      <c r="C2505" t="s">
        <v>2476</v>
      </c>
      <c r="D2505">
        <v>9604</v>
      </c>
      <c r="E2505" t="s">
        <v>2480</v>
      </c>
      <c r="F2505">
        <v>0</v>
      </c>
      <c r="G2505" t="s">
        <v>42</v>
      </c>
      <c r="H2505">
        <v>0</v>
      </c>
      <c r="I2505" t="s">
        <v>42</v>
      </c>
      <c r="J2505" s="13">
        <v>21732</v>
      </c>
      <c r="K2505" s="13">
        <v>22319</v>
      </c>
      <c r="L2505" s="14">
        <v>44051</v>
      </c>
      <c r="M2505" s="13">
        <v>10454</v>
      </c>
    </row>
    <row r="2506" spans="1:13" hidden="1">
      <c r="A2506">
        <v>6312</v>
      </c>
      <c r="B2506">
        <v>96</v>
      </c>
      <c r="C2506" t="s">
        <v>2476</v>
      </c>
      <c r="D2506">
        <v>9605</v>
      </c>
      <c r="E2506" t="s">
        <v>2481</v>
      </c>
      <c r="F2506">
        <v>0</v>
      </c>
      <c r="G2506" t="s">
        <v>42</v>
      </c>
      <c r="H2506">
        <v>0</v>
      </c>
      <c r="I2506" t="s">
        <v>42</v>
      </c>
      <c r="J2506" s="13">
        <v>38375</v>
      </c>
      <c r="K2506" s="13">
        <v>39706</v>
      </c>
      <c r="L2506" s="14">
        <v>78081</v>
      </c>
      <c r="M2506" s="13">
        <v>17399</v>
      </c>
    </row>
    <row r="2507" spans="1:13" hidden="1">
      <c r="A2507">
        <v>6312</v>
      </c>
      <c r="B2507">
        <v>96</v>
      </c>
      <c r="C2507" t="s">
        <v>2476</v>
      </c>
      <c r="D2507">
        <v>9606</v>
      </c>
      <c r="E2507" t="s">
        <v>2482</v>
      </c>
      <c r="F2507">
        <v>0</v>
      </c>
      <c r="G2507" t="s">
        <v>42</v>
      </c>
      <c r="H2507">
        <v>0</v>
      </c>
      <c r="I2507" t="s">
        <v>42</v>
      </c>
      <c r="J2507" s="13">
        <v>33114</v>
      </c>
      <c r="K2507" s="13">
        <v>33352</v>
      </c>
      <c r="L2507" s="14">
        <v>66466</v>
      </c>
      <c r="M2507" s="13">
        <v>15681</v>
      </c>
    </row>
    <row r="2508" spans="1:13" hidden="1">
      <c r="A2508">
        <v>6312</v>
      </c>
      <c r="B2508">
        <v>96</v>
      </c>
      <c r="C2508" t="s">
        <v>2476</v>
      </c>
      <c r="D2508">
        <v>9607</v>
      </c>
      <c r="E2508" t="s">
        <v>2483</v>
      </c>
      <c r="F2508">
        <v>0</v>
      </c>
      <c r="G2508" t="s">
        <v>42</v>
      </c>
      <c r="H2508">
        <v>0</v>
      </c>
      <c r="I2508" t="s">
        <v>42</v>
      </c>
      <c r="J2508" s="13">
        <v>18422</v>
      </c>
      <c r="K2508" s="13">
        <v>17886</v>
      </c>
      <c r="L2508" s="14">
        <v>36308</v>
      </c>
      <c r="M2508" s="13">
        <v>9408</v>
      </c>
    </row>
    <row r="2509" spans="1:13" hidden="1">
      <c r="A2509">
        <v>6312</v>
      </c>
      <c r="B2509">
        <v>96</v>
      </c>
      <c r="C2509" t="s">
        <v>2476</v>
      </c>
      <c r="D2509">
        <v>9608</v>
      </c>
      <c r="E2509" t="s">
        <v>2484</v>
      </c>
      <c r="F2509">
        <v>0</v>
      </c>
      <c r="G2509" t="s">
        <v>42</v>
      </c>
      <c r="H2509">
        <v>0</v>
      </c>
      <c r="I2509" t="s">
        <v>42</v>
      </c>
      <c r="J2509" s="13">
        <v>21514</v>
      </c>
      <c r="K2509" s="13">
        <v>22116</v>
      </c>
      <c r="L2509" s="14">
        <v>43630</v>
      </c>
      <c r="M2509" s="13">
        <v>10323</v>
      </c>
    </row>
    <row r="2510" spans="1:13" hidden="1">
      <c r="A2510">
        <v>6312</v>
      </c>
      <c r="B2510">
        <v>96</v>
      </c>
      <c r="C2510" t="s">
        <v>2476</v>
      </c>
      <c r="D2510">
        <v>9609</v>
      </c>
      <c r="E2510" t="s">
        <v>2485</v>
      </c>
      <c r="F2510">
        <v>0</v>
      </c>
      <c r="G2510" t="s">
        <v>42</v>
      </c>
      <c r="H2510">
        <v>0</v>
      </c>
      <c r="I2510" t="s">
        <v>42</v>
      </c>
      <c r="J2510" s="13">
        <v>11713</v>
      </c>
      <c r="K2510" s="13">
        <v>11265</v>
      </c>
      <c r="L2510" s="14">
        <v>22978</v>
      </c>
      <c r="M2510" s="13">
        <v>7392</v>
      </c>
    </row>
    <row r="2511" spans="1:13" hidden="1">
      <c r="A2511">
        <v>6312</v>
      </c>
      <c r="B2511">
        <v>96</v>
      </c>
      <c r="C2511" t="s">
        <v>2476</v>
      </c>
      <c r="D2511">
        <v>9610</v>
      </c>
      <c r="E2511" t="s">
        <v>2486</v>
      </c>
      <c r="F2511">
        <v>0</v>
      </c>
      <c r="G2511" t="s">
        <v>42</v>
      </c>
      <c r="H2511">
        <v>0</v>
      </c>
      <c r="I2511" t="s">
        <v>42</v>
      </c>
      <c r="J2511" s="13">
        <v>18157</v>
      </c>
      <c r="K2511" s="13">
        <v>19433</v>
      </c>
      <c r="L2511" s="14">
        <v>37590</v>
      </c>
      <c r="M2511" s="13">
        <v>10994</v>
      </c>
    </row>
    <row r="2512" spans="1:13" hidden="1">
      <c r="A2512">
        <v>6312</v>
      </c>
      <c r="B2512">
        <v>96</v>
      </c>
      <c r="C2512" t="s">
        <v>2476</v>
      </c>
      <c r="D2512">
        <v>9611</v>
      </c>
      <c r="E2512" t="s">
        <v>2487</v>
      </c>
      <c r="F2512">
        <v>0</v>
      </c>
      <c r="G2512" t="s">
        <v>42</v>
      </c>
      <c r="H2512">
        <v>0</v>
      </c>
      <c r="I2512" t="s">
        <v>42</v>
      </c>
      <c r="J2512" s="13">
        <v>23733</v>
      </c>
      <c r="K2512" s="13">
        <v>24403</v>
      </c>
      <c r="L2512" s="14">
        <v>48136</v>
      </c>
      <c r="M2512" s="13">
        <v>12081</v>
      </c>
    </row>
    <row r="2513" spans="1:13" hidden="1">
      <c r="A2513">
        <v>6312</v>
      </c>
      <c r="B2513">
        <v>96</v>
      </c>
      <c r="C2513" t="s">
        <v>2476</v>
      </c>
      <c r="D2513">
        <v>9612</v>
      </c>
      <c r="E2513" t="s">
        <v>2488</v>
      </c>
      <c r="F2513">
        <v>0</v>
      </c>
      <c r="G2513" t="s">
        <v>42</v>
      </c>
      <c r="H2513">
        <v>0</v>
      </c>
      <c r="I2513" t="s">
        <v>42</v>
      </c>
      <c r="J2513" s="13">
        <v>19969</v>
      </c>
      <c r="K2513" s="13">
        <v>19317</v>
      </c>
      <c r="L2513" s="14">
        <v>39286</v>
      </c>
      <c r="M2513" s="13">
        <v>9674</v>
      </c>
    </row>
    <row r="2514" spans="1:13" hidden="1">
      <c r="A2514">
        <v>6312</v>
      </c>
      <c r="B2514">
        <v>96</v>
      </c>
      <c r="C2514" t="s">
        <v>2476</v>
      </c>
      <c r="D2514">
        <v>9613</v>
      </c>
      <c r="E2514" t="s">
        <v>2489</v>
      </c>
      <c r="F2514">
        <v>0</v>
      </c>
      <c r="G2514" t="s">
        <v>42</v>
      </c>
      <c r="H2514">
        <v>0</v>
      </c>
      <c r="I2514" t="s">
        <v>42</v>
      </c>
      <c r="J2514" s="13">
        <v>20450</v>
      </c>
      <c r="K2514" s="13">
        <v>20503</v>
      </c>
      <c r="L2514" s="14">
        <v>40953</v>
      </c>
      <c r="M2514" s="13">
        <v>9694</v>
      </c>
    </row>
    <row r="2515" spans="1:13" hidden="1">
      <c r="A2515">
        <v>6312</v>
      </c>
      <c r="B2515">
        <v>96</v>
      </c>
      <c r="C2515" t="s">
        <v>2476</v>
      </c>
      <c r="D2515">
        <v>9686</v>
      </c>
      <c r="E2515" t="s">
        <v>2490</v>
      </c>
      <c r="F2515">
        <v>0</v>
      </c>
      <c r="G2515" t="s">
        <v>42</v>
      </c>
      <c r="H2515">
        <v>0</v>
      </c>
      <c r="I2515" t="s">
        <v>42</v>
      </c>
      <c r="J2515" s="13">
        <v>3475</v>
      </c>
      <c r="K2515" s="13">
        <v>3588</v>
      </c>
      <c r="L2515" s="14">
        <v>7063</v>
      </c>
      <c r="M2515" s="13">
        <v>2085</v>
      </c>
    </row>
    <row r="2516" spans="1:13" hidden="1">
      <c r="A2516">
        <v>6312</v>
      </c>
      <c r="B2516">
        <v>96</v>
      </c>
      <c r="C2516" t="s">
        <v>2476</v>
      </c>
      <c r="D2516">
        <v>9687</v>
      </c>
      <c r="E2516" t="s">
        <v>2491</v>
      </c>
      <c r="F2516">
        <v>0</v>
      </c>
      <c r="G2516" t="s">
        <v>42</v>
      </c>
      <c r="H2516">
        <v>0</v>
      </c>
      <c r="I2516" t="s">
        <v>42</v>
      </c>
      <c r="J2516" s="13">
        <v>1783</v>
      </c>
      <c r="K2516" s="13">
        <v>1688</v>
      </c>
      <c r="L2516" s="14">
        <v>3471</v>
      </c>
      <c r="M2516" s="13">
        <v>1569</v>
      </c>
    </row>
    <row r="2517" spans="1:13" hidden="1">
      <c r="A2517">
        <v>6312</v>
      </c>
      <c r="B2517">
        <v>96</v>
      </c>
      <c r="C2517" t="s">
        <v>2476</v>
      </c>
      <c r="D2517">
        <v>9688</v>
      </c>
      <c r="E2517" t="s">
        <v>2492</v>
      </c>
      <c r="F2517">
        <v>0</v>
      </c>
      <c r="G2517" t="s">
        <v>42</v>
      </c>
      <c r="H2517">
        <v>0</v>
      </c>
      <c r="I2517" t="s">
        <v>42</v>
      </c>
      <c r="J2517" s="13">
        <v>2611</v>
      </c>
      <c r="K2517" s="13">
        <v>2741</v>
      </c>
      <c r="L2517" s="14">
        <v>5352</v>
      </c>
      <c r="M2517" s="13">
        <v>1665</v>
      </c>
    </row>
    <row r="2518" spans="1:13" hidden="1">
      <c r="A2518">
        <v>6312</v>
      </c>
      <c r="B2518">
        <v>96</v>
      </c>
      <c r="C2518" t="s">
        <v>2476</v>
      </c>
      <c r="D2518">
        <v>9689</v>
      </c>
      <c r="E2518" t="s">
        <v>2493</v>
      </c>
      <c r="F2518">
        <v>0</v>
      </c>
      <c r="G2518" t="s">
        <v>42</v>
      </c>
      <c r="H2518">
        <v>0</v>
      </c>
      <c r="I2518" t="s">
        <v>42</v>
      </c>
      <c r="J2518" s="13">
        <v>2467</v>
      </c>
      <c r="K2518" s="13">
        <v>2575</v>
      </c>
      <c r="L2518" s="14">
        <v>5042</v>
      </c>
      <c r="M2518" s="13">
        <v>1381</v>
      </c>
    </row>
    <row r="2519" spans="1:13" hidden="1">
      <c r="A2519">
        <v>6312</v>
      </c>
      <c r="B2519">
        <v>96</v>
      </c>
      <c r="C2519" t="s">
        <v>2476</v>
      </c>
      <c r="D2519">
        <v>9690</v>
      </c>
      <c r="E2519" t="s">
        <v>2494</v>
      </c>
      <c r="F2519">
        <v>0</v>
      </c>
      <c r="G2519" t="s">
        <v>42</v>
      </c>
      <c r="H2519">
        <v>0</v>
      </c>
      <c r="I2519" t="s">
        <v>42</v>
      </c>
      <c r="J2519" s="13">
        <v>2581</v>
      </c>
      <c r="K2519" s="13">
        <v>2500</v>
      </c>
      <c r="L2519" s="14">
        <v>5081</v>
      </c>
      <c r="M2519" s="13">
        <v>1770</v>
      </c>
    </row>
    <row r="2520" spans="1:13" hidden="1">
      <c r="A2520">
        <v>6312</v>
      </c>
      <c r="B2520">
        <v>96</v>
      </c>
      <c r="C2520" t="s">
        <v>2476</v>
      </c>
      <c r="D2520">
        <v>9691</v>
      </c>
      <c r="E2520" t="s">
        <v>2495</v>
      </c>
      <c r="F2520">
        <v>0</v>
      </c>
      <c r="G2520" t="s">
        <v>42</v>
      </c>
      <c r="H2520">
        <v>0</v>
      </c>
      <c r="I2520" t="s">
        <v>42</v>
      </c>
      <c r="J2520" s="13">
        <v>3712</v>
      </c>
      <c r="K2520" s="13">
        <v>3825</v>
      </c>
      <c r="L2520" s="14">
        <v>7537</v>
      </c>
      <c r="M2520" s="13">
        <v>3509</v>
      </c>
    </row>
    <row r="2521" spans="1:13" hidden="1">
      <c r="A2521">
        <v>6312</v>
      </c>
      <c r="B2521">
        <v>96</v>
      </c>
      <c r="C2521" t="s">
        <v>2476</v>
      </c>
      <c r="D2521">
        <v>9692</v>
      </c>
      <c r="E2521" t="s">
        <v>2496</v>
      </c>
      <c r="F2521">
        <v>0</v>
      </c>
      <c r="G2521" t="s">
        <v>42</v>
      </c>
      <c r="H2521">
        <v>0</v>
      </c>
      <c r="I2521" t="s">
        <v>42</v>
      </c>
      <c r="J2521" s="13">
        <v>4242</v>
      </c>
      <c r="K2521" s="13">
        <v>4181</v>
      </c>
      <c r="L2521" s="14">
        <v>8423</v>
      </c>
      <c r="M2521" s="13">
        <v>1758</v>
      </c>
    </row>
    <row r="2522" spans="1:13" hidden="1">
      <c r="A2522">
        <v>6312</v>
      </c>
      <c r="B2522">
        <v>96</v>
      </c>
      <c r="C2522" t="s">
        <v>2476</v>
      </c>
      <c r="D2522">
        <v>9693</v>
      </c>
      <c r="E2522" t="s">
        <v>2497</v>
      </c>
      <c r="F2522">
        <v>0</v>
      </c>
      <c r="G2522" t="s">
        <v>42</v>
      </c>
      <c r="H2522">
        <v>0</v>
      </c>
      <c r="I2522" t="s">
        <v>42</v>
      </c>
      <c r="J2522" s="13">
        <v>3402</v>
      </c>
      <c r="K2522" s="13">
        <v>3652</v>
      </c>
      <c r="L2522" s="14">
        <v>7054</v>
      </c>
      <c r="M2522" s="13">
        <v>3808</v>
      </c>
    </row>
    <row r="2523" spans="1:13" hidden="1">
      <c r="A2523">
        <v>6312</v>
      </c>
      <c r="B2523">
        <v>96</v>
      </c>
      <c r="C2523" t="s">
        <v>2476</v>
      </c>
      <c r="D2523">
        <v>9694</v>
      </c>
      <c r="E2523" t="s">
        <v>2498</v>
      </c>
      <c r="F2523">
        <v>0</v>
      </c>
      <c r="G2523" t="s">
        <v>42</v>
      </c>
      <c r="H2523">
        <v>0</v>
      </c>
      <c r="I2523" t="s">
        <v>42</v>
      </c>
      <c r="J2523" s="13">
        <v>1520</v>
      </c>
      <c r="K2523" s="13">
        <v>1537</v>
      </c>
      <c r="L2523" s="14">
        <v>3057</v>
      </c>
      <c r="M2523" s="13">
        <v>1086</v>
      </c>
    </row>
    <row r="2524" spans="1:13" hidden="1">
      <c r="A2524">
        <v>6312</v>
      </c>
      <c r="B2524">
        <v>96</v>
      </c>
      <c r="C2524" t="s">
        <v>2476</v>
      </c>
      <c r="D2524">
        <v>9695</v>
      </c>
      <c r="E2524" t="s">
        <v>2499</v>
      </c>
      <c r="F2524">
        <v>0</v>
      </c>
      <c r="G2524" t="s">
        <v>42</v>
      </c>
      <c r="H2524">
        <v>0</v>
      </c>
      <c r="I2524" t="s">
        <v>42</v>
      </c>
      <c r="J2524" s="13">
        <v>4758</v>
      </c>
      <c r="K2524" s="13">
        <v>4760</v>
      </c>
      <c r="L2524" s="14">
        <v>9518</v>
      </c>
      <c r="M2524" s="13">
        <v>2277</v>
      </c>
    </row>
    <row r="2525" spans="1:13" hidden="1">
      <c r="A2525">
        <v>6312</v>
      </c>
      <c r="B2525">
        <v>96</v>
      </c>
      <c r="C2525" t="s">
        <v>2476</v>
      </c>
      <c r="D2525">
        <v>9696</v>
      </c>
      <c r="E2525" t="s">
        <v>2500</v>
      </c>
      <c r="F2525">
        <v>0</v>
      </c>
      <c r="G2525" t="s">
        <v>42</v>
      </c>
      <c r="H2525">
        <v>0</v>
      </c>
      <c r="I2525" t="s">
        <v>42</v>
      </c>
      <c r="J2525" s="13">
        <v>2338</v>
      </c>
      <c r="K2525" s="13">
        <v>2564</v>
      </c>
      <c r="L2525" s="14">
        <v>4902</v>
      </c>
      <c r="M2525" s="13">
        <v>1354</v>
      </c>
    </row>
    <row r="2526" spans="1:13" hidden="1">
      <c r="A2526">
        <v>6312</v>
      </c>
      <c r="B2526">
        <v>96</v>
      </c>
      <c r="C2526" t="s">
        <v>2476</v>
      </c>
      <c r="D2526">
        <v>9697</v>
      </c>
      <c r="E2526" t="s">
        <v>2501</v>
      </c>
      <c r="F2526">
        <v>0</v>
      </c>
      <c r="G2526" t="s">
        <v>42</v>
      </c>
      <c r="H2526">
        <v>0</v>
      </c>
      <c r="I2526" t="s">
        <v>42</v>
      </c>
      <c r="J2526" s="13">
        <v>9557</v>
      </c>
      <c r="K2526" s="13">
        <v>10129</v>
      </c>
      <c r="L2526" s="14">
        <v>19686</v>
      </c>
      <c r="M2526" s="13">
        <v>5659</v>
      </c>
    </row>
    <row r="2527" spans="1:13" hidden="1">
      <c r="A2527">
        <v>6312</v>
      </c>
      <c r="B2527">
        <v>96</v>
      </c>
      <c r="C2527" t="s">
        <v>2476</v>
      </c>
      <c r="D2527">
        <v>9698</v>
      </c>
      <c r="E2527" t="s">
        <v>2502</v>
      </c>
      <c r="F2527">
        <v>0</v>
      </c>
      <c r="G2527" t="s">
        <v>42</v>
      </c>
      <c r="H2527">
        <v>0</v>
      </c>
      <c r="I2527" t="s">
        <v>42</v>
      </c>
      <c r="J2527" s="13">
        <v>19312</v>
      </c>
      <c r="K2527" s="13">
        <v>21510</v>
      </c>
      <c r="L2527" s="14">
        <v>40822</v>
      </c>
      <c r="M2527" s="13">
        <v>15395</v>
      </c>
    </row>
    <row r="2528" spans="1:13" hidden="1">
      <c r="A2528">
        <v>6312</v>
      </c>
      <c r="B2528">
        <v>96</v>
      </c>
      <c r="C2528" t="s">
        <v>2476</v>
      </c>
      <c r="D2528">
        <v>9699</v>
      </c>
      <c r="E2528" t="s">
        <v>2503</v>
      </c>
      <c r="F2528">
        <v>0</v>
      </c>
      <c r="G2528" t="s">
        <v>42</v>
      </c>
      <c r="H2528">
        <v>0</v>
      </c>
      <c r="I2528" t="s">
        <v>42</v>
      </c>
      <c r="J2528" s="13">
        <v>19673</v>
      </c>
      <c r="K2528" s="13">
        <v>20460</v>
      </c>
      <c r="L2528" s="14">
        <v>40133</v>
      </c>
      <c r="M2528" s="13">
        <v>15736</v>
      </c>
    </row>
  </sheetData>
  <autoFilter ref="A1:M2528" xr:uid="{371DE73C-E4DB-49F3-B5D8-AB572E066D96}">
    <filterColumn colId="2">
      <filters>
        <filter val="จังหวัดบึงกาฬ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สรุปข้อมูลขอเบิก</vt:lpstr>
      <vt:lpstr> จัดสรรFinal</vt:lpstr>
      <vt:lpstr>สรุปจัดสรรภาพรวมจังหวัด</vt:lpstr>
      <vt:lpstr>แบบรายงานผลการจัดสรร</vt:lpstr>
      <vt:lpstr>สถานการณ์COVID</vt:lpstr>
      <vt:lpstr>งบจัดสรร</vt:lpstr>
      <vt:lpstr>ปชก 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2021-03-30T08:50:51Z</cp:lastPrinted>
  <dcterms:created xsi:type="dcterms:W3CDTF">2021-02-16T07:38:12Z</dcterms:created>
  <dcterms:modified xsi:type="dcterms:W3CDTF">2021-03-30T09:03:41Z</dcterms:modified>
</cp:coreProperties>
</file>