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4\กำกับติดตามแผนฯ\5. กพ.64\กำกับติดตามแผนฯ 2-4 เดือน กพ.64\"/>
    </mc:Choice>
  </mc:AlternateContent>
  <xr:revisionPtr revIDLastSave="0" documentId="13_ncr:1_{3CF97A0A-31E1-450A-927B-A9A104588F68}" xr6:coauthVersionLast="46" xr6:coauthVersionMax="46" xr10:uidLastSave="{00000000-0000-0000-0000-000000000000}"/>
  <bookViews>
    <workbookView xWindow="-108" yWindow="-108" windowWidth="23256" windowHeight="12576" activeTab="2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definedNames>
    <definedName name="_xlnm.Print_Area" localSheetId="1">'สรุปผลการกำกับติดตาม แผนที่ 2-4'!$A$1:$I$19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 s="1"/>
  <c r="E10" i="4" s="1"/>
  <c r="F15" i="3"/>
  <c r="D15" i="3"/>
  <c r="H14" i="3"/>
  <c r="I14" i="3" s="1"/>
  <c r="E9" i="4" s="1"/>
  <c r="F14" i="3"/>
  <c r="D14" i="3"/>
  <c r="H13" i="3"/>
  <c r="I13" i="3" s="1"/>
  <c r="E8" i="4" s="1"/>
  <c r="F13" i="3"/>
  <c r="D13" i="3"/>
  <c r="H12" i="3"/>
  <c r="I12" i="3" s="1"/>
  <c r="E7" i="4" s="1"/>
  <c r="F12" i="3"/>
  <c r="D12" i="3"/>
  <c r="H11" i="3"/>
  <c r="I11" i="3" s="1"/>
  <c r="E6" i="4" s="1"/>
  <c r="F11" i="3"/>
  <c r="D11" i="3"/>
  <c r="H10" i="3"/>
  <c r="I10" i="3" s="1"/>
  <c r="E5" i="4" s="1"/>
  <c r="F10" i="3"/>
  <c r="D10" i="3"/>
  <c r="H9" i="3"/>
  <c r="I9" i="3" s="1"/>
  <c r="E4" i="4" s="1"/>
  <c r="F9" i="3"/>
  <c r="D9" i="3"/>
  <c r="G12" i="3" l="1"/>
  <c r="D7" i="4" s="1"/>
  <c r="G14" i="3" l="1"/>
  <c r="D9" i="4" s="1"/>
  <c r="D16" i="3" l="1"/>
  <c r="F16" i="3" l="1"/>
  <c r="H16" i="3"/>
  <c r="I16" i="3" s="1"/>
  <c r="E11" i="4" s="1"/>
  <c r="E15" i="3"/>
  <c r="C10" i="4" s="1"/>
  <c r="E9" i="3"/>
  <c r="C4" i="4" s="1"/>
  <c r="G10" i="3"/>
  <c r="D5" i="4" s="1"/>
  <c r="G11" i="3"/>
  <c r="D6" i="4" s="1"/>
  <c r="G13" i="3"/>
  <c r="D8" i="4" s="1"/>
  <c r="G9" i="3"/>
  <c r="D4" i="4" s="1"/>
  <c r="G15" i="3" l="1"/>
  <c r="D10" i="4" s="1"/>
  <c r="C16" i="3" l="1"/>
  <c r="E13" i="3"/>
  <c r="C8" i="4" s="1"/>
  <c r="E10" i="3"/>
  <c r="C5" i="4" s="1"/>
  <c r="E16" i="3" l="1"/>
  <c r="C11" i="4" s="1"/>
  <c r="G16" i="3"/>
  <c r="D11" i="4" s="1"/>
  <c r="E11" i="3"/>
  <c r="C6" i="4" s="1"/>
  <c r="E14" i="3"/>
  <c r="C9" i="4" s="1"/>
  <c r="E12" i="3"/>
  <c r="C7" i="4" s="1"/>
</calcChain>
</file>

<file path=xl/sharedStrings.xml><?xml version="1.0" encoding="utf-8"?>
<sst xmlns="http://schemas.openxmlformats.org/spreadsheetml/2006/main" count="122" uniqueCount="75">
  <si>
    <t xml:space="preserve">แผนที่ </t>
  </si>
  <si>
    <t>รายการ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</si>
  <si>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</si>
  <si>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</si>
  <si>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</si>
  <si>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</si>
  <si>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</si>
  <si>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</si>
  <si>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</si>
  <si>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</si>
  <si>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</si>
  <si>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</si>
  <si>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</si>
  <si>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</si>
  <si>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</si>
  <si>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</si>
  <si>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</si>
  <si>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</si>
  <si>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</si>
  <si>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</si>
  <si>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</si>
  <si>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</si>
  <si>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</si>
  <si>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</si>
  <si>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</si>
  <si>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</si>
  <si>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</si>
  <si>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</si>
  <si>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</si>
  <si>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</si>
  <si>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</si>
  <si>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</si>
  <si>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</si>
  <si>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</si>
  <si>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</si>
  <si>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</si>
  <si>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</si>
  <si>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</si>
  <si>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</si>
  <si>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</si>
  <si>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</si>
  <si>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</si>
  <si>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</si>
  <si>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</si>
  <si>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</si>
  <si>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</si>
  <si>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</si>
  <si>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</si>
  <si>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</si>
  <si>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</si>
  <si>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</si>
  <si>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</si>
  <si>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</si>
  <si>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</si>
  <si>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</si>
  <si>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</si>
  <si>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</si>
  <si>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</si>
  <si>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</si>
  <si>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</si>
  <si>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</si>
  <si>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</si>
  <si>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</si>
  <si>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</si>
  <si>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</si>
  <si>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</si>
  <si>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</si>
  <si>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</si>
  <si>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ลำดับ</t>
  </si>
  <si>
    <t>เขต 8</t>
  </si>
  <si>
    <t xml:space="preserve">สรุปผลการประเมินร้อยละของหน่วยบริการที่มีผลต่างแผนประมาณการ และผลการดำเนินงาน ไม่เกินร้อยละ +/-5 </t>
  </si>
  <si>
    <t>หมายเหตุ : ค่าเป้าหมาย หน่วยบริการต้องผ่านเกณฑ์ไม่น้อยกว่าร้อยละ 70</t>
  </si>
  <si>
    <t>ค่าควรจะเป็น กพ.64</t>
  </si>
  <si>
    <t xml:space="preserve"> ข้อมูลวันที่ 1 ตุลาคม 2563 ถึง 28 กุมภาพันธ์ 2564  </t>
  </si>
  <si>
    <t xml:space="preserve">โหลดข้อมูล ณ วันที่ 11 มีนาคม 2564 เวลา 09.55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</si>
</sst>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43" fontId="4" fillId="7" borderId="3" xfId="1" applyFont="1" applyFill="1" applyBorder="1" applyAlignment="1">
      <alignment horizontal="left"/>
    </xf>
    <xf numFmtId="189" fontId="4" fillId="7" borderId="2" xfId="0" applyNumberFormat="1" applyFont="1" applyFill="1" applyBorder="1"/>
    <xf numFmtId="187" fontId="6" fillId="0" borderId="2" xfId="1" applyNumberFormat="1" applyFont="1" applyBorder="1" applyAlignment="1">
      <alignment horizontal="center"/>
    </xf>
    <xf numFmtId="187" fontId="6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33E-B152-72F8692F6ED0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F-4CA7-93CC-352FC99F87E6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กราฟ!$C$4:$C$11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12.5</c:v>
                </c:pt>
                <c:pt idx="2">
                  <c:v>21.428571428571427</c:v>
                </c:pt>
                <c:pt idx="3">
                  <c:v>5.5555555555555554</c:v>
                </c:pt>
                <c:pt idx="4">
                  <c:v>11.111111111111111</c:v>
                </c:pt>
                <c:pt idx="5">
                  <c:v>16.666666666666664</c:v>
                </c:pt>
                <c:pt idx="6">
                  <c:v>23.809523809523807</c:v>
                </c:pt>
                <c:pt idx="7">
                  <c:v>17.045454545454543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F-4CA7-93CC-352FC99F87E6}"/>
            </c:ext>
          </c:extLst>
        </c:ser>
        <c:ser>
          <c:idx val="1"/>
          <c:order val="1"/>
          <c:tx>
            <c:strRef>
              <c:f>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F-4CA7-93CC-352FC99F87E6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7CF-4CA7-93CC-352FC99F87E6}"/>
                </c:ext>
              </c:extLst>
            </c:dLbl>
            <c:dLbl>
              <c:idx val="7"/>
              <c:layout>
                <c:manualLayout>
                  <c:x val="-1.2427271108258166E-2"/>
                  <c:y val="-2.711028958718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กราฟ!$D$4:$D$11</c:f>
              <c:numCache>
                <c:formatCode>_(* #,##0.00_);_(* \(#,##0.00\);_(* "-"??_);_(@_)</c:formatCode>
                <c:ptCount val="8"/>
                <c:pt idx="0">
                  <c:v>8.3333333333333321</c:v>
                </c:pt>
                <c:pt idx="1">
                  <c:v>37.5</c:v>
                </c:pt>
                <c:pt idx="2">
                  <c:v>21.428571428571427</c:v>
                </c:pt>
                <c:pt idx="3">
                  <c:v>11.111111111111111</c:v>
                </c:pt>
                <c:pt idx="4">
                  <c:v>0</c:v>
                </c:pt>
                <c:pt idx="5">
                  <c:v>16.666666666666664</c:v>
                </c:pt>
                <c:pt idx="6">
                  <c:v>9.5238095238095237</c:v>
                </c:pt>
                <c:pt idx="7">
                  <c:v>13.636363636363635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CA7-93CC-352FC99F87E6}"/>
            </c:ext>
          </c:extLst>
        </c:ser>
        <c:ser>
          <c:idx val="2"/>
          <c:order val="2"/>
          <c:tx>
            <c:strRef>
              <c:f>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F-4CA7-93CC-352FC99F87E6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F-4CA7-93CC-352FC99F87E6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CF-4CA7-93CC-352FC99F87E6}"/>
                </c:ext>
              </c:extLst>
            </c:dLbl>
            <c:dLbl>
              <c:idx val="7"/>
              <c:layout>
                <c:manualLayout>
                  <c:x val="7.9082634325279236E-3"/>
                  <c:y val="-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กราฟ!$E$4:$E$11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25</c:v>
                </c:pt>
                <c:pt idx="2">
                  <c:v>14.285714285714285</c:v>
                </c:pt>
                <c:pt idx="3">
                  <c:v>11.111111111111111</c:v>
                </c:pt>
                <c:pt idx="4">
                  <c:v>44.444444444444443</c:v>
                </c:pt>
                <c:pt idx="5">
                  <c:v>33.333333333333329</c:v>
                </c:pt>
                <c:pt idx="6">
                  <c:v>23.809523809523807</c:v>
                </c:pt>
                <c:pt idx="7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CF-4CA7-93CC-352FC99F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0F32D37-EC1B-4430-8A2D-DBE7BFE6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สรุปผลการประเมินร้อยละของหน่วยบริการที่มีผลต่างแผนประมาณการ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28 กุมภาพันธ์ 2564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11 มีนาคม  2564</a:t>
          </a:r>
          <a:r>
            <a:rPr lang="th-TH" sz="12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 เวลา  09.55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996-BCCF-4E94-A959-E3EE258C46EE}">
  <dimension ref="A3:E11"/>
  <sheetViews>
    <sheetView zoomScale="80" zoomScaleNormal="80" workbookViewId="0">
      <selection activeCell="E20" sqref="E20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56" t="s">
        <v>68</v>
      </c>
      <c r="B3" s="56" t="s">
        <v>46</v>
      </c>
      <c r="C3" s="57" t="s">
        <v>61</v>
      </c>
      <c r="D3" s="57" t="s">
        <v>62</v>
      </c>
      <c r="E3" s="57" t="s">
        <v>63</v>
      </c>
    </row>
    <row r="4" spans="1:5" ht="23.4" x14ac:dyDescent="0.45">
      <c r="A4" s="24">
        <v>1</v>
      </c>
      <c r="B4" s="25" t="s">
        <v>51</v>
      </c>
      <c r="C4" s="27">
        <f>'สรุปผลการกำกับติดตาม แผนที่ 2-4'!E9</f>
        <v>25</v>
      </c>
      <c r="D4" s="28">
        <f>'สรุปผลการกำกับติดตาม แผนที่ 2-4'!G9</f>
        <v>8.3333333333333321</v>
      </c>
      <c r="E4" s="28">
        <f>'สรุปผลการกำกับติดตาม แผนที่ 2-4'!I9</f>
        <v>25</v>
      </c>
    </row>
    <row r="5" spans="1:5" ht="23.4" x14ac:dyDescent="0.45">
      <c r="A5" s="24">
        <v>2</v>
      </c>
      <c r="B5" s="25" t="s">
        <v>52</v>
      </c>
      <c r="C5" s="27">
        <f>'สรุปผลการกำกับติดตาม แผนที่ 2-4'!E10</f>
        <v>12.5</v>
      </c>
      <c r="D5" s="28">
        <f>'สรุปผลการกำกับติดตาม แผนที่ 2-4'!G10</f>
        <v>37.5</v>
      </c>
      <c r="E5" s="28">
        <f>'สรุปผลการกำกับติดตาม แผนที่ 2-4'!I10</f>
        <v>25</v>
      </c>
    </row>
    <row r="6" spans="1:5" ht="23.4" x14ac:dyDescent="0.45">
      <c r="A6" s="24">
        <v>3</v>
      </c>
      <c r="B6" s="25" t="s">
        <v>53</v>
      </c>
      <c r="C6" s="27">
        <f>'สรุปผลการกำกับติดตาม แผนที่ 2-4'!E11</f>
        <v>21.428571428571427</v>
      </c>
      <c r="D6" s="28">
        <f>'สรุปผลการกำกับติดตาม แผนที่ 2-4'!G11</f>
        <v>21.428571428571427</v>
      </c>
      <c r="E6" s="28">
        <f>'สรุปผลการกำกับติดตาม แผนที่ 2-4'!I11</f>
        <v>14.285714285714285</v>
      </c>
    </row>
    <row r="7" spans="1:5" ht="23.4" x14ac:dyDescent="0.45">
      <c r="A7" s="24">
        <v>4</v>
      </c>
      <c r="B7" s="25" t="s">
        <v>54</v>
      </c>
      <c r="C7" s="27">
        <f>'สรุปผลการกำกับติดตาม แผนที่ 2-4'!E12</f>
        <v>5.5555555555555554</v>
      </c>
      <c r="D7" s="28">
        <f>'สรุปผลการกำกับติดตาม แผนที่ 2-4'!G12</f>
        <v>11.111111111111111</v>
      </c>
      <c r="E7" s="28">
        <f>'สรุปผลการกำกับติดตาม แผนที่ 2-4'!I12</f>
        <v>11.111111111111111</v>
      </c>
    </row>
    <row r="8" spans="1:5" ht="23.4" x14ac:dyDescent="0.45">
      <c r="A8" s="24">
        <v>5</v>
      </c>
      <c r="B8" s="25" t="s">
        <v>55</v>
      </c>
      <c r="C8" s="27">
        <f>'สรุปผลการกำกับติดตาม แผนที่ 2-4'!E13</f>
        <v>11.111111111111111</v>
      </c>
      <c r="D8" s="28">
        <f>'สรุปผลการกำกับติดตาม แผนที่ 2-4'!G13</f>
        <v>0</v>
      </c>
      <c r="E8" s="28">
        <f>'สรุปผลการกำกับติดตาม แผนที่ 2-4'!I13</f>
        <v>44.444444444444443</v>
      </c>
    </row>
    <row r="9" spans="1:5" ht="23.4" x14ac:dyDescent="0.45">
      <c r="A9" s="24">
        <v>6</v>
      </c>
      <c r="B9" s="25" t="s">
        <v>56</v>
      </c>
      <c r="C9" s="27">
        <f>'สรุปผลการกำกับติดตาม แผนที่ 2-4'!E14</f>
        <v>16.666666666666664</v>
      </c>
      <c r="D9" s="28">
        <f>'สรุปผลการกำกับติดตาม แผนที่ 2-4'!G14</f>
        <v>16.666666666666664</v>
      </c>
      <c r="E9" s="28">
        <f>'สรุปผลการกำกับติดตาม แผนที่ 2-4'!I14</f>
        <v>33.333333333333329</v>
      </c>
    </row>
    <row r="10" spans="1:5" ht="23.4" x14ac:dyDescent="0.45">
      <c r="A10" s="24">
        <v>7</v>
      </c>
      <c r="B10" s="25" t="s">
        <v>57</v>
      </c>
      <c r="C10" s="27">
        <f>'สรุปผลการกำกับติดตาม แผนที่ 2-4'!E15</f>
        <v>23.809523809523807</v>
      </c>
      <c r="D10" s="28">
        <f>'สรุปผลการกำกับติดตาม แผนที่ 2-4'!G15</f>
        <v>9.5238095238095237</v>
      </c>
      <c r="E10" s="28">
        <f>'สรุปผลการกำกับติดตาม แผนที่ 2-4'!I15</f>
        <v>23.809523809523807</v>
      </c>
    </row>
    <row r="11" spans="1:5" ht="23.4" x14ac:dyDescent="0.45">
      <c r="A11" s="62" t="s">
        <v>58</v>
      </c>
      <c r="B11" s="62" t="s">
        <v>69</v>
      </c>
      <c r="C11" s="61">
        <f>'สรุปผลการกำกับติดตาม แผนที่ 2-4'!E16</f>
        <v>17.045454545454543</v>
      </c>
      <c r="D11" s="32">
        <f>'สรุปผลการกำกับติดตาม แผนที่ 2-4'!G16</f>
        <v>13.636363636363635</v>
      </c>
      <c r="E11" s="32">
        <f>'สรุปผลการกำกับติดตาม แผนที่ 2-4'!I16</f>
        <v>22.727272727272727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view="pageBreakPreview" zoomScale="80" zoomScaleNormal="100" zoomScaleSheetLayoutView="80" workbookViewId="0">
      <selection activeCell="P12" sqref="P12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69" t="s">
        <v>70</v>
      </c>
      <c r="B1" s="69"/>
      <c r="C1" s="69"/>
      <c r="D1" s="69"/>
      <c r="E1" s="69"/>
      <c r="F1" s="69"/>
      <c r="G1" s="69"/>
      <c r="H1" s="69"/>
      <c r="I1" s="69"/>
    </row>
    <row r="2" spans="1:9" ht="25.8" x14ac:dyDescent="0.25">
      <c r="A2" s="69" t="s">
        <v>59</v>
      </c>
      <c r="B2" s="69"/>
      <c r="C2" s="69"/>
      <c r="D2" s="69"/>
      <c r="E2" s="69"/>
      <c r="F2" s="69"/>
      <c r="G2" s="69"/>
      <c r="H2" s="69"/>
      <c r="I2" s="69"/>
    </row>
    <row r="3" spans="1:9" ht="25.8" x14ac:dyDescent="0.25">
      <c r="A3" s="69" t="s">
        <v>60</v>
      </c>
      <c r="B3" s="69"/>
      <c r="C3" s="69"/>
      <c r="D3" s="69"/>
      <c r="E3" s="69"/>
      <c r="F3" s="69"/>
      <c r="G3" s="69"/>
      <c r="H3" s="69"/>
      <c r="I3" s="69"/>
    </row>
    <row r="4" spans="1:9" ht="25.8" x14ac:dyDescent="0.25">
      <c r="A4" s="69" t="s">
        <v>73</v>
      </c>
      <c r="B4" s="69"/>
      <c r="C4" s="69"/>
      <c r="D4" s="69"/>
      <c r="E4" s="69"/>
      <c r="F4" s="69"/>
      <c r="G4" s="69"/>
      <c r="H4" s="69"/>
      <c r="I4" s="69"/>
    </row>
    <row r="5" spans="1:9" ht="25.8" x14ac:dyDescent="0.25">
      <c r="A5" s="76" t="s">
        <v>74</v>
      </c>
      <c r="B5" s="76"/>
      <c r="C5" s="76"/>
      <c r="D5" s="76"/>
      <c r="E5" s="76"/>
      <c r="F5" s="76"/>
      <c r="G5" s="76"/>
      <c r="H5" s="76"/>
      <c r="I5" s="76"/>
    </row>
    <row r="6" spans="1:9" ht="23.4" x14ac:dyDescent="0.25">
      <c r="A6" s="70" t="s">
        <v>45</v>
      </c>
      <c r="B6" s="70" t="s">
        <v>46</v>
      </c>
      <c r="C6" s="74" t="s">
        <v>47</v>
      </c>
      <c r="D6" s="71" t="s">
        <v>48</v>
      </c>
      <c r="E6" s="73"/>
      <c r="F6" s="73"/>
      <c r="G6" s="73"/>
      <c r="H6" s="73"/>
      <c r="I6" s="72"/>
    </row>
    <row r="7" spans="1:9" ht="23.4" x14ac:dyDescent="0.25">
      <c r="A7" s="70"/>
      <c r="B7" s="70"/>
      <c r="C7" s="75"/>
      <c r="D7" s="71" t="s">
        <v>61</v>
      </c>
      <c r="E7" s="72"/>
      <c r="F7" s="71" t="s">
        <v>62</v>
      </c>
      <c r="G7" s="72"/>
      <c r="H7" s="71" t="s">
        <v>63</v>
      </c>
      <c r="I7" s="72"/>
    </row>
    <row r="8" spans="1:9" ht="23.4" x14ac:dyDescent="0.25">
      <c r="A8" s="70"/>
      <c r="B8" s="70"/>
      <c r="C8" s="58" t="s">
        <v>49</v>
      </c>
      <c r="D8" s="59" t="s">
        <v>50</v>
      </c>
      <c r="E8" s="59" t="s">
        <v>4</v>
      </c>
      <c r="F8" s="59" t="s">
        <v>50</v>
      </c>
      <c r="G8" s="59" t="s">
        <v>4</v>
      </c>
      <c r="H8" s="59" t="s">
        <v>50</v>
      </c>
      <c r="I8" s="59" t="s">
        <v>4</v>
      </c>
    </row>
    <row r="9" spans="1:9" ht="23.4" x14ac:dyDescent="0.45">
      <c r="A9" s="24">
        <v>1</v>
      </c>
      <c r="B9" s="25" t="s">
        <v>51</v>
      </c>
      <c r="C9" s="26">
        <v>12</v>
      </c>
      <c r="D9" s="66">
        <f>'สรุป 7 จ.เขตสุขภาพที่ 8 '!H8</f>
        <v>3</v>
      </c>
      <c r="E9" s="27">
        <f>D9/C9*100</f>
        <v>25</v>
      </c>
      <c r="F9" s="66">
        <f>'สรุป 7 จ.เขตสุขภาพที่ 8 '!H23</f>
        <v>1</v>
      </c>
      <c r="G9" s="28">
        <f>F9/C9*100</f>
        <v>8.3333333333333321</v>
      </c>
      <c r="H9" s="66">
        <f>'สรุป 7 จ.เขตสุขภาพที่ 8 '!H34</f>
        <v>3</v>
      </c>
      <c r="I9" s="27">
        <f>H9/C9*100</f>
        <v>25</v>
      </c>
    </row>
    <row r="10" spans="1:9" ht="23.4" x14ac:dyDescent="0.45">
      <c r="A10" s="24">
        <v>2</v>
      </c>
      <c r="B10" s="25" t="s">
        <v>52</v>
      </c>
      <c r="C10" s="26">
        <v>8</v>
      </c>
      <c r="D10" s="66">
        <f>'สรุป 7 จ.เขตสุขภาพที่ 8 '!M8</f>
        <v>1</v>
      </c>
      <c r="E10" s="27">
        <f t="shared" ref="E10:E14" si="0">D10/C10*100</f>
        <v>12.5</v>
      </c>
      <c r="F10" s="66">
        <f>'สรุป 7 จ.เขตสุขภาพที่ 8 '!M23</f>
        <v>3</v>
      </c>
      <c r="G10" s="28">
        <f t="shared" ref="G10:G16" si="1">F10/C10*100</f>
        <v>37.5</v>
      </c>
      <c r="H10" s="66">
        <f>'สรุป 7 จ.เขตสุขภาพที่ 8 '!M34</f>
        <v>2</v>
      </c>
      <c r="I10" s="27">
        <f t="shared" ref="I10:I16" si="2">H10/C10*100</f>
        <v>25</v>
      </c>
    </row>
    <row r="11" spans="1:9" ht="23.4" x14ac:dyDescent="0.45">
      <c r="A11" s="24">
        <v>3</v>
      </c>
      <c r="B11" s="25" t="s">
        <v>53</v>
      </c>
      <c r="C11" s="26">
        <v>14</v>
      </c>
      <c r="D11" s="66">
        <f>'สรุป 7 จ.เขตสุขภาพที่ 8 '!R8</f>
        <v>3</v>
      </c>
      <c r="E11" s="27">
        <f t="shared" si="0"/>
        <v>21.428571428571427</v>
      </c>
      <c r="F11" s="66">
        <f>'สรุป 7 จ.เขตสุขภาพที่ 8 '!R23</f>
        <v>3</v>
      </c>
      <c r="G11" s="28">
        <f t="shared" si="1"/>
        <v>21.428571428571427</v>
      </c>
      <c r="H11" s="66">
        <f>'สรุป 7 จ.เขตสุขภาพที่ 8 '!R34</f>
        <v>2</v>
      </c>
      <c r="I11" s="27">
        <f t="shared" si="2"/>
        <v>14.285714285714285</v>
      </c>
    </row>
    <row r="12" spans="1:9" ht="23.4" x14ac:dyDescent="0.45">
      <c r="A12" s="24">
        <v>4</v>
      </c>
      <c r="B12" s="25" t="s">
        <v>54</v>
      </c>
      <c r="C12" s="26">
        <v>18</v>
      </c>
      <c r="D12" s="66">
        <f>'สรุป 7 จ.เขตสุขภาพที่ 8 '!W8</f>
        <v>1</v>
      </c>
      <c r="E12" s="27">
        <f t="shared" si="0"/>
        <v>5.5555555555555554</v>
      </c>
      <c r="F12" s="66">
        <f>'สรุป 7 จ.เขตสุขภาพที่ 8 '!W23</f>
        <v>2</v>
      </c>
      <c r="G12" s="28">
        <f t="shared" si="1"/>
        <v>11.111111111111111</v>
      </c>
      <c r="H12" s="66">
        <f>'สรุป 7 จ.เขตสุขภาพที่ 8 '!W34</f>
        <v>2</v>
      </c>
      <c r="I12" s="27">
        <f t="shared" si="2"/>
        <v>11.111111111111111</v>
      </c>
    </row>
    <row r="13" spans="1:9" ht="23.4" x14ac:dyDescent="0.45">
      <c r="A13" s="24">
        <v>5</v>
      </c>
      <c r="B13" s="25" t="s">
        <v>55</v>
      </c>
      <c r="C13" s="26">
        <v>9</v>
      </c>
      <c r="D13" s="66">
        <f>'สรุป 7 จ.เขตสุขภาพที่ 8 '!AB8</f>
        <v>1</v>
      </c>
      <c r="E13" s="27">
        <f t="shared" si="0"/>
        <v>11.111111111111111</v>
      </c>
      <c r="F13" s="66">
        <f>'สรุป 7 จ.เขตสุขภาพที่ 8 '!AB23</f>
        <v>0</v>
      </c>
      <c r="G13" s="28">
        <f t="shared" si="1"/>
        <v>0</v>
      </c>
      <c r="H13" s="66">
        <f>'สรุป 7 จ.เขตสุขภาพที่ 8 '!AB34</f>
        <v>4</v>
      </c>
      <c r="I13" s="27">
        <f t="shared" si="2"/>
        <v>44.444444444444443</v>
      </c>
    </row>
    <row r="14" spans="1:9" ht="23.4" x14ac:dyDescent="0.45">
      <c r="A14" s="24">
        <v>6</v>
      </c>
      <c r="B14" s="25" t="s">
        <v>56</v>
      </c>
      <c r="C14" s="26">
        <v>6</v>
      </c>
      <c r="D14" s="66">
        <f>'สรุป 7 จ.เขตสุขภาพที่ 8 '!AG8</f>
        <v>1</v>
      </c>
      <c r="E14" s="27">
        <f t="shared" si="0"/>
        <v>16.666666666666664</v>
      </c>
      <c r="F14" s="66">
        <f>'สรุป 7 จ.เขตสุขภาพที่ 8 '!AG23</f>
        <v>1</v>
      </c>
      <c r="G14" s="28">
        <f>F14/C14*100</f>
        <v>16.666666666666664</v>
      </c>
      <c r="H14" s="66">
        <f>'สรุป 7 จ.เขตสุขภาพที่ 8 '!AG34</f>
        <v>2</v>
      </c>
      <c r="I14" s="27">
        <f t="shared" si="2"/>
        <v>33.333333333333329</v>
      </c>
    </row>
    <row r="15" spans="1:9" ht="23.4" x14ac:dyDescent="0.45">
      <c r="A15" s="24">
        <v>7</v>
      </c>
      <c r="B15" s="25" t="s">
        <v>57</v>
      </c>
      <c r="C15" s="26">
        <v>21</v>
      </c>
      <c r="D15" s="66">
        <f>'สรุป 7 จ.เขตสุขภาพที่ 8 '!AL8</f>
        <v>5</v>
      </c>
      <c r="E15" s="27">
        <f>D15/C15*100</f>
        <v>23.809523809523807</v>
      </c>
      <c r="F15" s="66">
        <f>'สรุป 7 จ.เขตสุขภาพที่ 8 '!AL23</f>
        <v>2</v>
      </c>
      <c r="G15" s="28">
        <f t="shared" si="1"/>
        <v>9.5238095238095237</v>
      </c>
      <c r="H15" s="66">
        <f>'สรุป 7 จ.เขตสุขภาพที่ 8 '!AL34</f>
        <v>5</v>
      </c>
      <c r="I15" s="27">
        <f t="shared" si="2"/>
        <v>23.809523809523807</v>
      </c>
    </row>
    <row r="16" spans="1:9" ht="23.4" x14ac:dyDescent="0.45">
      <c r="A16" s="68" t="s">
        <v>58</v>
      </c>
      <c r="B16" s="68"/>
      <c r="C16" s="60">
        <f>SUM(C9:C15)</f>
        <v>88</v>
      </c>
      <c r="D16" s="67">
        <f>SUM(D9:D15)</f>
        <v>15</v>
      </c>
      <c r="E16" s="61">
        <f>D16/C16*100</f>
        <v>17.045454545454543</v>
      </c>
      <c r="F16" s="67">
        <f>SUM(F9:F15)</f>
        <v>12</v>
      </c>
      <c r="G16" s="32">
        <f t="shared" si="1"/>
        <v>13.636363636363635</v>
      </c>
      <c r="H16" s="67">
        <f>SUM(H9:H15)</f>
        <v>20</v>
      </c>
      <c r="I16" s="61">
        <f t="shared" si="2"/>
        <v>22.727272727272727</v>
      </c>
    </row>
    <row r="17" spans="1:9" ht="23.4" x14ac:dyDescent="0.45">
      <c r="A17" s="29"/>
      <c r="B17" s="29"/>
      <c r="C17" s="29"/>
      <c r="D17" s="29"/>
      <c r="E17" s="30"/>
      <c r="F17" s="29"/>
      <c r="G17" s="31"/>
      <c r="H17" s="29"/>
      <c r="I17" s="29"/>
    </row>
    <row r="18" spans="1:9" ht="18" x14ac:dyDescent="0.35">
      <c r="A18" s="63" t="s">
        <v>71</v>
      </c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tabSelected="1" view="pageBreakPreview" zoomScale="50" zoomScaleNormal="60" zoomScaleSheetLayoutView="50" workbookViewId="0">
      <selection activeCell="AD38" sqref="AD38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5" width="15.5" style="14" customWidth="1"/>
    <col min="6" max="6" width="13.296875" style="14" customWidth="1"/>
    <col min="7" max="7" width="15.69921875" style="14" customWidth="1"/>
    <col min="8" max="8" width="10.59765625" style="14" customWidth="1"/>
    <col min="9" max="12" width="13.296875" style="14" customWidth="1"/>
    <col min="13" max="13" width="9.5" style="14" customWidth="1"/>
    <col min="14" max="14" width="16.296875" style="14" customWidth="1"/>
    <col min="15" max="17" width="13.296875" style="14" customWidth="1"/>
    <col min="18" max="18" width="10.09765625" style="14" customWidth="1"/>
    <col min="19" max="19" width="13.296875" style="14" customWidth="1"/>
    <col min="20" max="20" width="15.09765625" style="14" customWidth="1"/>
    <col min="21" max="22" width="13.296875" style="14" customWidth="1"/>
    <col min="23" max="23" width="9.296875" style="14" customWidth="1"/>
    <col min="24" max="27" width="13.296875" style="14" customWidth="1"/>
    <col min="28" max="28" width="10.296875" style="14" customWidth="1"/>
    <col min="29" max="29" width="15.3984375" style="14" customWidth="1"/>
    <col min="30" max="30" width="13.69921875" style="14" customWidth="1"/>
    <col min="31" max="31" width="15.3984375" style="14" customWidth="1"/>
    <col min="32" max="32" width="13.19921875" style="14" customWidth="1"/>
    <col min="33" max="33" width="9.8984375" style="14" customWidth="1"/>
    <col min="34" max="34" width="15.296875" style="14" customWidth="1"/>
    <col min="35" max="35" width="14.8984375" style="14" customWidth="1"/>
    <col min="36" max="36" width="15.296875" style="14" customWidth="1"/>
    <col min="37" max="37" width="13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s="15" customFormat="1" x14ac:dyDescent="0.25">
      <c r="A2" s="86" t="s">
        <v>0</v>
      </c>
      <c r="B2" s="88" t="s">
        <v>1</v>
      </c>
      <c r="C2" s="89"/>
      <c r="D2" s="84" t="s">
        <v>38</v>
      </c>
      <c r="E2" s="84"/>
      <c r="F2" s="84"/>
      <c r="G2" s="84"/>
      <c r="H2" s="84"/>
      <c r="I2" s="85" t="s">
        <v>39</v>
      </c>
      <c r="J2" s="85"/>
      <c r="K2" s="85"/>
      <c r="L2" s="85"/>
      <c r="M2" s="85"/>
      <c r="N2" s="84" t="s">
        <v>40</v>
      </c>
      <c r="O2" s="84"/>
      <c r="P2" s="84"/>
      <c r="Q2" s="84"/>
      <c r="R2" s="84"/>
      <c r="S2" s="85" t="s">
        <v>41</v>
      </c>
      <c r="T2" s="85"/>
      <c r="U2" s="85"/>
      <c r="V2" s="85"/>
      <c r="W2" s="85"/>
      <c r="X2" s="84" t="s">
        <v>42</v>
      </c>
      <c r="Y2" s="84"/>
      <c r="Z2" s="84"/>
      <c r="AA2" s="84"/>
      <c r="AB2" s="84"/>
      <c r="AC2" s="85" t="s">
        <v>43</v>
      </c>
      <c r="AD2" s="85"/>
      <c r="AE2" s="85"/>
      <c r="AF2" s="85"/>
      <c r="AG2" s="85"/>
      <c r="AH2" s="84" t="s">
        <v>44</v>
      </c>
      <c r="AI2" s="84"/>
      <c r="AJ2" s="84"/>
      <c r="AK2" s="84"/>
      <c r="AL2" s="84"/>
    </row>
    <row r="3" spans="1:38" s="15" customFormat="1" ht="43.8" customHeight="1" x14ac:dyDescent="0.25">
      <c r="A3" s="87"/>
      <c r="B3" s="90"/>
      <c r="C3" s="91"/>
      <c r="D3" s="2" t="s">
        <v>67</v>
      </c>
      <c r="E3" s="2" t="s">
        <v>72</v>
      </c>
      <c r="F3" s="2" t="s">
        <v>2</v>
      </c>
      <c r="G3" s="2" t="s">
        <v>3</v>
      </c>
      <c r="H3" s="2" t="s">
        <v>4</v>
      </c>
      <c r="I3" s="16" t="s">
        <v>67</v>
      </c>
      <c r="J3" s="16" t="s">
        <v>72</v>
      </c>
      <c r="K3" s="16" t="s">
        <v>2</v>
      </c>
      <c r="L3" s="16" t="s">
        <v>3</v>
      </c>
      <c r="M3" s="16" t="s">
        <v>4</v>
      </c>
      <c r="N3" s="2" t="s">
        <v>67</v>
      </c>
      <c r="O3" s="2" t="s">
        <v>72</v>
      </c>
      <c r="P3" s="2" t="s">
        <v>2</v>
      </c>
      <c r="Q3" s="2" t="s">
        <v>3</v>
      </c>
      <c r="R3" s="2" t="s">
        <v>4</v>
      </c>
      <c r="S3" s="16" t="s">
        <v>67</v>
      </c>
      <c r="T3" s="16" t="s">
        <v>72</v>
      </c>
      <c r="U3" s="16" t="s">
        <v>2</v>
      </c>
      <c r="V3" s="16" t="s">
        <v>3</v>
      </c>
      <c r="W3" s="16" t="s">
        <v>4</v>
      </c>
      <c r="X3" s="2" t="s">
        <v>67</v>
      </c>
      <c r="Y3" s="2" t="s">
        <v>72</v>
      </c>
      <c r="Z3" s="2" t="s">
        <v>2</v>
      </c>
      <c r="AA3" s="2" t="s">
        <v>3</v>
      </c>
      <c r="AB3" s="2" t="s">
        <v>4</v>
      </c>
      <c r="AC3" s="16" t="s">
        <v>67</v>
      </c>
      <c r="AD3" s="16" t="s">
        <v>72</v>
      </c>
      <c r="AE3" s="16" t="s">
        <v>2</v>
      </c>
      <c r="AF3" s="16" t="s">
        <v>3</v>
      </c>
      <c r="AG3" s="16" t="s">
        <v>4</v>
      </c>
      <c r="AH3" s="2" t="s">
        <v>67</v>
      </c>
      <c r="AI3" s="2" t="s">
        <v>72</v>
      </c>
      <c r="AJ3" s="2" t="s">
        <v>2</v>
      </c>
      <c r="AK3" s="2" t="s">
        <v>3</v>
      </c>
      <c r="AL3" s="2" t="s">
        <v>4</v>
      </c>
    </row>
    <row r="4" spans="1:38" x14ac:dyDescent="0.4">
      <c r="A4" s="79">
        <v>2</v>
      </c>
      <c r="B4" s="33" t="s">
        <v>5</v>
      </c>
      <c r="C4" s="10" t="s">
        <v>6</v>
      </c>
      <c r="D4" s="3">
        <v>245638146.99000004</v>
      </c>
      <c r="E4" s="3">
        <v>102349227.91250002</v>
      </c>
      <c r="F4" s="3">
        <v>107740364.86</v>
      </c>
      <c r="G4" s="3">
        <v>5391136.9474999756</v>
      </c>
      <c r="H4" s="4">
        <v>5.2673938606639457</v>
      </c>
      <c r="I4" s="3">
        <v>146947538.66</v>
      </c>
      <c r="J4" s="3">
        <v>61228141.108333327</v>
      </c>
      <c r="K4" s="3">
        <v>66163183.390000008</v>
      </c>
      <c r="L4" s="3">
        <v>4935042.2816666812</v>
      </c>
      <c r="M4" s="4">
        <v>8.0600883716768728</v>
      </c>
      <c r="N4" s="3">
        <v>337406490.63</v>
      </c>
      <c r="O4" s="3">
        <v>140586037.76249999</v>
      </c>
      <c r="P4" s="3">
        <v>104718574.63999999</v>
      </c>
      <c r="Q4" s="3">
        <v>-35867463.122500002</v>
      </c>
      <c r="R4" s="4">
        <v>-25.51282025822006</v>
      </c>
      <c r="S4" s="3">
        <v>657008832.86000001</v>
      </c>
      <c r="T4" s="3">
        <v>273753680.35833335</v>
      </c>
      <c r="U4" s="3">
        <v>332332557.82999992</v>
      </c>
      <c r="V4" s="3">
        <v>58578877.471666574</v>
      </c>
      <c r="W4" s="4">
        <v>21.398389017086096</v>
      </c>
      <c r="X4" s="3">
        <v>309169423.07999992</v>
      </c>
      <c r="Y4" s="3">
        <v>128820592.94999996</v>
      </c>
      <c r="Z4" s="3">
        <v>119174446.13000001</v>
      </c>
      <c r="AA4" s="3">
        <v>-9646146.8199999481</v>
      </c>
      <c r="AB4" s="4">
        <v>-7.4880472128737789</v>
      </c>
      <c r="AC4" s="3">
        <v>168038202.66</v>
      </c>
      <c r="AD4" s="3">
        <v>70015917.775000006</v>
      </c>
      <c r="AE4" s="3">
        <v>54536498.230000004</v>
      </c>
      <c r="AF4" s="3">
        <v>-15479419.545000002</v>
      </c>
      <c r="AG4" s="4">
        <v>-22.108429107140985</v>
      </c>
      <c r="AH4" s="18">
        <v>998328038.87000012</v>
      </c>
      <c r="AI4" s="18">
        <v>415970016.19583338</v>
      </c>
      <c r="AJ4" s="18">
        <v>418827549.09000015</v>
      </c>
      <c r="AK4" s="22">
        <v>2857532.8941667676</v>
      </c>
      <c r="AL4" s="20">
        <v>0.68695645909763781</v>
      </c>
    </row>
    <row r="5" spans="1:38" x14ac:dyDescent="0.4">
      <c r="A5" s="80"/>
      <c r="B5" s="34" t="s">
        <v>7</v>
      </c>
      <c r="C5" s="10" t="s">
        <v>8</v>
      </c>
      <c r="D5" s="3">
        <v>124480183.66999999</v>
      </c>
      <c r="E5" s="3">
        <v>51866743.195833333</v>
      </c>
      <c r="F5" s="3">
        <v>57729742.410000004</v>
      </c>
      <c r="G5" s="3">
        <v>5862999.214166671</v>
      </c>
      <c r="H5" s="4">
        <v>11.303966381752055</v>
      </c>
      <c r="I5" s="3">
        <v>91388557.900000006</v>
      </c>
      <c r="J5" s="3">
        <v>38078565.791666672</v>
      </c>
      <c r="K5" s="3">
        <v>43896343.230000004</v>
      </c>
      <c r="L5" s="3">
        <v>5817777.4383333325</v>
      </c>
      <c r="M5" s="4">
        <v>15.278352315481714</v>
      </c>
      <c r="N5" s="3">
        <v>155785828.13999999</v>
      </c>
      <c r="O5" s="3">
        <v>64910761.724999994</v>
      </c>
      <c r="P5" s="3">
        <v>90930000.880000025</v>
      </c>
      <c r="Q5" s="3">
        <v>26019239.155000031</v>
      </c>
      <c r="R5" s="4">
        <v>40.084630750803342</v>
      </c>
      <c r="S5" s="3">
        <v>387511670.17999995</v>
      </c>
      <c r="T5" s="3">
        <v>161463195.9083333</v>
      </c>
      <c r="U5" s="3">
        <v>158748329.70000002</v>
      </c>
      <c r="V5" s="3">
        <v>-2714866.2083332837</v>
      </c>
      <c r="W5" s="4">
        <v>-1.6814148840919645</v>
      </c>
      <c r="X5" s="3">
        <v>195202785.88000003</v>
      </c>
      <c r="Y5" s="3">
        <v>81334494.116666675</v>
      </c>
      <c r="Z5" s="3">
        <v>78856871.659999996</v>
      </c>
      <c r="AA5" s="3">
        <v>-2477622.4566666782</v>
      </c>
      <c r="AB5" s="4">
        <v>-3.0462136435160736</v>
      </c>
      <c r="AC5" s="3">
        <v>97078903.789999992</v>
      </c>
      <c r="AD5" s="3">
        <v>40449543.24583333</v>
      </c>
      <c r="AE5" s="3">
        <v>37017750.660000004</v>
      </c>
      <c r="AF5" s="3">
        <v>-3431792.585833326</v>
      </c>
      <c r="AG5" s="4">
        <v>-8.4841318602202804</v>
      </c>
      <c r="AH5" s="18">
        <v>562706288.10000002</v>
      </c>
      <c r="AI5" s="18">
        <v>234460953.37500003</v>
      </c>
      <c r="AJ5" s="18">
        <v>236937666.33000007</v>
      </c>
      <c r="AK5" s="22">
        <v>2476712.9550000429</v>
      </c>
      <c r="AL5" s="20">
        <v>1.056343463313806</v>
      </c>
    </row>
    <row r="6" spans="1:38" x14ac:dyDescent="0.4">
      <c r="A6" s="81"/>
      <c r="B6" s="35" t="s">
        <v>9</v>
      </c>
      <c r="C6" s="10" t="s">
        <v>10</v>
      </c>
      <c r="D6" s="3">
        <v>77253408.939999998</v>
      </c>
      <c r="E6" s="3">
        <v>32188920.391666666</v>
      </c>
      <c r="F6" s="3">
        <v>35999168.719999999</v>
      </c>
      <c r="G6" s="3">
        <v>3810248.3283333331</v>
      </c>
      <c r="H6" s="4">
        <v>11.837142351999359</v>
      </c>
      <c r="I6" s="3">
        <v>49978760.350000001</v>
      </c>
      <c r="J6" s="3">
        <v>20824483.479166668</v>
      </c>
      <c r="K6" s="3">
        <v>20074822.039999999</v>
      </c>
      <c r="L6" s="3">
        <v>-749661.4391666688</v>
      </c>
      <c r="M6" s="4">
        <v>-3.5999041220717372</v>
      </c>
      <c r="N6" s="3">
        <v>93356321.200000003</v>
      </c>
      <c r="O6" s="3">
        <v>38898467.166666672</v>
      </c>
      <c r="P6" s="3">
        <v>32509955.530000001</v>
      </c>
      <c r="Q6" s="3">
        <v>-6388511.6366666704</v>
      </c>
      <c r="R6" s="4">
        <v>-16.423556252985691</v>
      </c>
      <c r="S6" s="3">
        <v>101048455.2</v>
      </c>
      <c r="T6" s="3">
        <v>42103523</v>
      </c>
      <c r="U6" s="3">
        <v>69742656.959999993</v>
      </c>
      <c r="V6" s="3">
        <v>27639133.959999993</v>
      </c>
      <c r="W6" s="4">
        <v>65.645656207913987</v>
      </c>
      <c r="X6" s="3">
        <v>49715169.050000004</v>
      </c>
      <c r="Y6" s="3">
        <v>20714653.770833336</v>
      </c>
      <c r="Z6" s="3">
        <v>36385892.780000001</v>
      </c>
      <c r="AA6" s="3">
        <v>15671239.009166665</v>
      </c>
      <c r="AB6" s="4">
        <v>75.652913065976975</v>
      </c>
      <c r="AC6" s="3">
        <v>50084547.820000008</v>
      </c>
      <c r="AD6" s="3">
        <v>20868561.591666669</v>
      </c>
      <c r="AE6" s="3">
        <v>17705647.719999999</v>
      </c>
      <c r="AF6" s="3">
        <v>-3162913.8716666698</v>
      </c>
      <c r="AG6" s="4">
        <v>-15.156357843703514</v>
      </c>
      <c r="AH6" s="18">
        <v>206216719.27999997</v>
      </c>
      <c r="AI6" s="18">
        <v>85923633.033333331</v>
      </c>
      <c r="AJ6" s="18">
        <v>83427756.970000014</v>
      </c>
      <c r="AK6" s="22">
        <v>-2495876.0633333176</v>
      </c>
      <c r="AL6" s="20">
        <v>-2.9047608617352854</v>
      </c>
    </row>
    <row r="7" spans="1:38" s="17" customFormat="1" x14ac:dyDescent="0.4">
      <c r="A7" s="77" t="s">
        <v>11</v>
      </c>
      <c r="B7" s="77"/>
      <c r="C7" s="78"/>
      <c r="D7" s="5">
        <v>447371739.60000002</v>
      </c>
      <c r="E7" s="5">
        <v>186404891.5</v>
      </c>
      <c r="F7" s="5">
        <v>201469275.99000001</v>
      </c>
      <c r="G7" s="5">
        <v>15064384.48999998</v>
      </c>
      <c r="H7" s="6">
        <v>8.0815392604651581</v>
      </c>
      <c r="I7" s="5">
        <v>288314856.91000003</v>
      </c>
      <c r="J7" s="5">
        <v>120131190.37916668</v>
      </c>
      <c r="K7" s="5">
        <v>130134348.66</v>
      </c>
      <c r="L7" s="5">
        <v>10003158.280833345</v>
      </c>
      <c r="M7" s="6">
        <v>8.3268618659822309</v>
      </c>
      <c r="N7" s="5">
        <v>586548639.97000003</v>
      </c>
      <c r="O7" s="5">
        <v>244395266.65416664</v>
      </c>
      <c r="P7" s="5">
        <v>228158531.05000001</v>
      </c>
      <c r="Q7" s="5">
        <v>-16236735.604166642</v>
      </c>
      <c r="R7" s="6">
        <v>-6.6436375083902739</v>
      </c>
      <c r="S7" s="5">
        <v>1145568958.24</v>
      </c>
      <c r="T7" s="5">
        <v>477320399.26666665</v>
      </c>
      <c r="U7" s="5">
        <v>560823544.49000001</v>
      </c>
      <c r="V7" s="5">
        <v>83503145.223333284</v>
      </c>
      <c r="W7" s="6">
        <v>17.49414970565342</v>
      </c>
      <c r="X7" s="5">
        <v>554087378.00999987</v>
      </c>
      <c r="Y7" s="5">
        <v>230869740.83749998</v>
      </c>
      <c r="Z7" s="5">
        <v>234417210.57000002</v>
      </c>
      <c r="AA7" s="5">
        <v>3547469.732500039</v>
      </c>
      <c r="AB7" s="6">
        <v>1.5365676418361651</v>
      </c>
      <c r="AC7" s="5">
        <v>315201654.26999998</v>
      </c>
      <c r="AD7" s="5">
        <v>131334022.61250001</v>
      </c>
      <c r="AE7" s="5">
        <v>109259896.61000001</v>
      </c>
      <c r="AF7" s="5">
        <v>-22074126.002499998</v>
      </c>
      <c r="AG7" s="6">
        <v>-16.807621942434164</v>
      </c>
      <c r="AH7" s="19">
        <v>1767251046.2500002</v>
      </c>
      <c r="AI7" s="19">
        <v>736354602.60416675</v>
      </c>
      <c r="AJ7" s="19">
        <v>739192972.39000022</v>
      </c>
      <c r="AK7" s="23">
        <v>2838369.7858334929</v>
      </c>
      <c r="AL7" s="21">
        <v>0.38546235411517904</v>
      </c>
    </row>
    <row r="8" spans="1:38" s="17" customFormat="1" x14ac:dyDescent="0.4">
      <c r="A8" s="36"/>
      <c r="B8" s="37" t="s">
        <v>64</v>
      </c>
      <c r="C8" s="38"/>
      <c r="D8" s="51"/>
      <c r="E8" s="51"/>
      <c r="F8" s="51"/>
      <c r="G8" s="51"/>
      <c r="H8" s="51">
        <v>3</v>
      </c>
      <c r="I8" s="51"/>
      <c r="J8" s="51"/>
      <c r="K8" s="51"/>
      <c r="L8" s="51"/>
      <c r="M8" s="51">
        <v>1</v>
      </c>
      <c r="N8" s="51"/>
      <c r="O8" s="51"/>
      <c r="P8" s="51"/>
      <c r="Q8" s="51"/>
      <c r="R8" s="52">
        <v>3</v>
      </c>
      <c r="S8" s="51"/>
      <c r="T8" s="51"/>
      <c r="U8" s="51"/>
      <c r="V8" s="51"/>
      <c r="W8" s="51">
        <v>1</v>
      </c>
      <c r="X8" s="51"/>
      <c r="Y8" s="51"/>
      <c r="Z8" s="51"/>
      <c r="AA8" s="51"/>
      <c r="AB8" s="51">
        <v>1</v>
      </c>
      <c r="AC8" s="51"/>
      <c r="AD8" s="51"/>
      <c r="AE8" s="51"/>
      <c r="AF8" s="51"/>
      <c r="AG8" s="51">
        <v>1</v>
      </c>
      <c r="AH8" s="53"/>
      <c r="AI8" s="53"/>
      <c r="AJ8" s="53"/>
      <c r="AK8" s="53"/>
      <c r="AL8" s="53">
        <v>5</v>
      </c>
    </row>
    <row r="9" spans="1:38" s="17" customFormat="1" x14ac:dyDescent="0.4">
      <c r="A9" s="82">
        <v>3</v>
      </c>
      <c r="B9" s="7" t="s">
        <v>12</v>
      </c>
      <c r="C9" s="8" t="s">
        <v>13</v>
      </c>
      <c r="D9" s="54"/>
      <c r="E9" s="54"/>
      <c r="F9" s="54"/>
      <c r="G9" s="54"/>
      <c r="H9" s="55"/>
      <c r="I9" s="54"/>
      <c r="J9" s="54"/>
      <c r="K9" s="54"/>
      <c r="L9" s="54"/>
      <c r="M9" s="55"/>
      <c r="N9" s="54"/>
      <c r="O9" s="54"/>
      <c r="P9" s="54"/>
      <c r="Q9" s="54"/>
      <c r="R9" s="55"/>
      <c r="S9" s="54"/>
      <c r="T9" s="54"/>
      <c r="U9" s="54"/>
      <c r="V9" s="54"/>
      <c r="W9" s="55"/>
      <c r="X9" s="54"/>
      <c r="Y9" s="54"/>
      <c r="Z9" s="54"/>
      <c r="AA9" s="54"/>
      <c r="AB9" s="55"/>
      <c r="AC9" s="54"/>
      <c r="AD9" s="54"/>
      <c r="AE9" s="54"/>
      <c r="AF9" s="54"/>
      <c r="AG9" s="55"/>
      <c r="AH9" s="18"/>
      <c r="AI9" s="18"/>
      <c r="AJ9" s="18"/>
      <c r="AK9" s="22"/>
      <c r="AL9" s="20"/>
    </row>
    <row r="10" spans="1:38" x14ac:dyDescent="0.4">
      <c r="A10" s="83"/>
      <c r="B10" s="9"/>
      <c r="C10" s="10" t="s">
        <v>14</v>
      </c>
      <c r="D10" s="3">
        <v>13337890.24</v>
      </c>
      <c r="E10" s="3">
        <v>5557454.2666666666</v>
      </c>
      <c r="F10" s="3">
        <v>4736813.7</v>
      </c>
      <c r="G10" s="3">
        <v>-820640.56666666642</v>
      </c>
      <c r="H10" s="4">
        <v>-14.766483488471108</v>
      </c>
      <c r="I10" s="3">
        <v>7641025.2199999997</v>
      </c>
      <c r="J10" s="3">
        <v>3183760.5083333333</v>
      </c>
      <c r="K10" s="3">
        <v>2792094.4</v>
      </c>
      <c r="L10" s="3">
        <v>-391666.1083333334</v>
      </c>
      <c r="M10" s="4">
        <v>-12.30199656375431</v>
      </c>
      <c r="N10" s="3">
        <v>15771133.76</v>
      </c>
      <c r="O10" s="3">
        <v>6571305.7333333334</v>
      </c>
      <c r="P10" s="3">
        <v>5652619.8700000001</v>
      </c>
      <c r="Q10" s="3">
        <v>-918685.86333333328</v>
      </c>
      <c r="R10" s="4">
        <v>-13.980263597738961</v>
      </c>
      <c r="S10" s="3">
        <v>40460786.939999998</v>
      </c>
      <c r="T10" s="3">
        <v>16858661.224999998</v>
      </c>
      <c r="U10" s="3">
        <v>13742215.890000001</v>
      </c>
      <c r="V10" s="3">
        <v>-3116445.3349999972</v>
      </c>
      <c r="W10" s="4">
        <v>-18.485722522133415</v>
      </c>
      <c r="X10" s="3">
        <v>9113979.1700000018</v>
      </c>
      <c r="Y10" s="3">
        <v>3797491.3208333338</v>
      </c>
      <c r="Z10" s="3">
        <v>3889624.9000000004</v>
      </c>
      <c r="AA10" s="3">
        <v>92133.579166666605</v>
      </c>
      <c r="AB10" s="4">
        <v>2.4261695783533357</v>
      </c>
      <c r="AC10" s="3">
        <v>9493439.1999999993</v>
      </c>
      <c r="AD10" s="3">
        <v>3955599.666666666</v>
      </c>
      <c r="AE10" s="3">
        <v>2493671.25</v>
      </c>
      <c r="AF10" s="3">
        <v>-1461928.416666666</v>
      </c>
      <c r="AG10" s="4">
        <v>-36.958452317259258</v>
      </c>
      <c r="AH10" s="18">
        <v>32330332.450000003</v>
      </c>
      <c r="AI10" s="18">
        <v>13470971.854166668</v>
      </c>
      <c r="AJ10" s="18">
        <v>11508288.08</v>
      </c>
      <c r="AK10" s="22">
        <v>-1962683.7741666678</v>
      </c>
      <c r="AL10" s="20">
        <v>-14.569726634530793</v>
      </c>
    </row>
    <row r="11" spans="1:38" x14ac:dyDescent="0.4">
      <c r="A11" s="83"/>
      <c r="B11" s="11"/>
      <c r="C11" s="10" t="s">
        <v>15</v>
      </c>
      <c r="D11" s="3">
        <v>261171</v>
      </c>
      <c r="E11" s="3">
        <v>108821.25</v>
      </c>
      <c r="F11" s="3">
        <v>48054</v>
      </c>
      <c r="G11" s="3">
        <v>-60767.25</v>
      </c>
      <c r="H11" s="4">
        <v>-55.841345325476411</v>
      </c>
      <c r="I11" s="3">
        <v>569750</v>
      </c>
      <c r="J11" s="3">
        <v>237395.83333333331</v>
      </c>
      <c r="K11" s="3">
        <v>243705.71</v>
      </c>
      <c r="L11" s="3">
        <v>6309.8766666666779</v>
      </c>
      <c r="M11" s="4">
        <v>2.6579559455901758</v>
      </c>
      <c r="N11" s="3">
        <v>2297165.3099999996</v>
      </c>
      <c r="O11" s="3">
        <v>957152.21249999991</v>
      </c>
      <c r="P11" s="3">
        <v>1270932.6000000001</v>
      </c>
      <c r="Q11" s="3">
        <v>313780.38750000019</v>
      </c>
      <c r="R11" s="4">
        <v>32.782705133223544</v>
      </c>
      <c r="S11" s="3">
        <v>2250843</v>
      </c>
      <c r="T11" s="3">
        <v>937851.25</v>
      </c>
      <c r="U11" s="3">
        <v>353676</v>
      </c>
      <c r="V11" s="3">
        <v>-584175.25</v>
      </c>
      <c r="W11" s="4">
        <v>-62.288689171123892</v>
      </c>
      <c r="X11" s="3">
        <v>299101</v>
      </c>
      <c r="Y11" s="3">
        <v>124625.41666666666</v>
      </c>
      <c r="Z11" s="3">
        <v>110947</v>
      </c>
      <c r="AA11" s="3">
        <v>-13678.416666666657</v>
      </c>
      <c r="AB11" s="4">
        <v>-10.975623618777597</v>
      </c>
      <c r="AC11" s="3">
        <v>718400</v>
      </c>
      <c r="AD11" s="3">
        <v>299333.33333333331</v>
      </c>
      <c r="AE11" s="3">
        <v>240670.63</v>
      </c>
      <c r="AF11" s="3">
        <v>-58662.703333333309</v>
      </c>
      <c r="AG11" s="4">
        <v>-19.597785077950995</v>
      </c>
      <c r="AH11" s="18">
        <v>1468647.75</v>
      </c>
      <c r="AI11" s="18">
        <v>611936.5625</v>
      </c>
      <c r="AJ11" s="18">
        <v>293384.33</v>
      </c>
      <c r="AK11" s="22">
        <v>-318552.23249999998</v>
      </c>
      <c r="AL11" s="20">
        <v>-52.056414344419885</v>
      </c>
    </row>
    <row r="12" spans="1:38" x14ac:dyDescent="0.4">
      <c r="A12" s="83"/>
      <c r="B12" s="11"/>
      <c r="C12" s="10" t="s">
        <v>16</v>
      </c>
      <c r="D12" s="3">
        <v>9810295</v>
      </c>
      <c r="E12" s="3">
        <v>4087622.916666667</v>
      </c>
      <c r="F12" s="3">
        <v>3466711.1</v>
      </c>
      <c r="G12" s="3">
        <v>-620911.81666666688</v>
      </c>
      <c r="H12" s="4">
        <v>-15.190046374752242</v>
      </c>
      <c r="I12" s="3">
        <v>6468485</v>
      </c>
      <c r="J12" s="3">
        <v>2695202.083333333</v>
      </c>
      <c r="K12" s="3">
        <v>2299234.3999999994</v>
      </c>
      <c r="L12" s="3">
        <v>-395967.68333333358</v>
      </c>
      <c r="M12" s="4">
        <v>-14.691576775705606</v>
      </c>
      <c r="N12" s="3">
        <v>12992418.220000001</v>
      </c>
      <c r="O12" s="3">
        <v>5413507.5916666668</v>
      </c>
      <c r="P12" s="3">
        <v>5008192.12</v>
      </c>
      <c r="Q12" s="3">
        <v>-405315.47166666668</v>
      </c>
      <c r="R12" s="4">
        <v>-7.4871137576419553</v>
      </c>
      <c r="S12" s="3">
        <v>22969212.609999999</v>
      </c>
      <c r="T12" s="3">
        <v>9570505.2541666664</v>
      </c>
      <c r="U12" s="3">
        <v>7537800.4700000007</v>
      </c>
      <c r="V12" s="3">
        <v>-2032704.7841666657</v>
      </c>
      <c r="W12" s="4">
        <v>-21.239263029312863</v>
      </c>
      <c r="X12" s="3">
        <v>5826181.1099999994</v>
      </c>
      <c r="Y12" s="3">
        <v>2427575.4624999999</v>
      </c>
      <c r="Z12" s="3">
        <v>2193337.77</v>
      </c>
      <c r="AA12" s="3">
        <v>-234237.69249999989</v>
      </c>
      <c r="AB12" s="4">
        <v>-9.6490385620710608</v>
      </c>
      <c r="AC12" s="3">
        <v>5473860.9900000002</v>
      </c>
      <c r="AD12" s="3">
        <v>2280775.4125000001</v>
      </c>
      <c r="AE12" s="3">
        <v>1694113.15</v>
      </c>
      <c r="AF12" s="3">
        <v>-586662.26250000019</v>
      </c>
      <c r="AG12" s="4">
        <v>-25.722053091450547</v>
      </c>
      <c r="AH12" s="18">
        <v>18660889.119999997</v>
      </c>
      <c r="AI12" s="18">
        <v>7775370.4666666649</v>
      </c>
      <c r="AJ12" s="18">
        <v>6725699.3000000017</v>
      </c>
      <c r="AK12" s="22">
        <v>-1049671.1666666633</v>
      </c>
      <c r="AL12" s="20">
        <v>-13.499950531831853</v>
      </c>
    </row>
    <row r="13" spans="1:38" x14ac:dyDescent="0.4">
      <c r="A13" s="83"/>
      <c r="B13" s="11"/>
      <c r="C13" s="10" t="s">
        <v>17</v>
      </c>
      <c r="D13" s="3">
        <v>4410466.2</v>
      </c>
      <c r="E13" s="3">
        <v>1837694.2500000002</v>
      </c>
      <c r="F13" s="3">
        <v>1095397</v>
      </c>
      <c r="G13" s="3">
        <v>-742297.25000000023</v>
      </c>
      <c r="H13" s="4">
        <v>-40.392859149447744</v>
      </c>
      <c r="I13" s="3">
        <v>2070196.66</v>
      </c>
      <c r="J13" s="3">
        <v>862581.94166666665</v>
      </c>
      <c r="K13" s="3">
        <v>754297.4</v>
      </c>
      <c r="L13" s="3">
        <v>-108284.54166666663</v>
      </c>
      <c r="M13" s="4">
        <v>-12.553536821955838</v>
      </c>
      <c r="N13" s="3">
        <v>5270002.72</v>
      </c>
      <c r="O13" s="3">
        <v>2195834.4666666668</v>
      </c>
      <c r="P13" s="3">
        <v>1535663.25</v>
      </c>
      <c r="Q13" s="3">
        <v>-660171.21666666679</v>
      </c>
      <c r="R13" s="4">
        <v>-30.064707822389895</v>
      </c>
      <c r="S13" s="3">
        <v>5344586.26</v>
      </c>
      <c r="T13" s="3">
        <v>2226910.9416666664</v>
      </c>
      <c r="U13" s="3">
        <v>1843198.1</v>
      </c>
      <c r="V13" s="3">
        <v>-383712.84166666633</v>
      </c>
      <c r="W13" s="4">
        <v>-17.230722364653147</v>
      </c>
      <c r="X13" s="3">
        <v>2336774.4500000002</v>
      </c>
      <c r="Y13" s="3">
        <v>973656.02083333349</v>
      </c>
      <c r="Z13" s="3">
        <v>1013985.33</v>
      </c>
      <c r="AA13" s="3">
        <v>40329.30916666647</v>
      </c>
      <c r="AB13" s="4">
        <v>4.1420489683974209</v>
      </c>
      <c r="AC13" s="3">
        <v>1015713</v>
      </c>
      <c r="AD13" s="3">
        <v>423213.75</v>
      </c>
      <c r="AE13" s="3">
        <v>384054</v>
      </c>
      <c r="AF13" s="3">
        <v>-39159.75</v>
      </c>
      <c r="AG13" s="4">
        <v>-9.2529484214536986</v>
      </c>
      <c r="AH13" s="18">
        <v>5065740.08</v>
      </c>
      <c r="AI13" s="18">
        <v>2110725.0333333332</v>
      </c>
      <c r="AJ13" s="18">
        <v>1960478.75</v>
      </c>
      <c r="AK13" s="22">
        <v>-150246.28333333321</v>
      </c>
      <c r="AL13" s="20">
        <v>-7.1182309851159937</v>
      </c>
    </row>
    <row r="14" spans="1:38" x14ac:dyDescent="0.4">
      <c r="A14" s="83"/>
      <c r="B14" s="11"/>
      <c r="C14" s="10" t="s">
        <v>18</v>
      </c>
      <c r="D14" s="3">
        <v>777891</v>
      </c>
      <c r="E14" s="3">
        <v>324121.25</v>
      </c>
      <c r="F14" s="3">
        <v>311130</v>
      </c>
      <c r="G14" s="3">
        <v>-12991.25</v>
      </c>
      <c r="H14" s="4">
        <v>-4.0081451000204398</v>
      </c>
      <c r="I14" s="3">
        <v>300868.7</v>
      </c>
      <c r="J14" s="3">
        <v>125361.95833333333</v>
      </c>
      <c r="K14" s="3">
        <v>80734.3</v>
      </c>
      <c r="L14" s="3">
        <v>-44627.658333333326</v>
      </c>
      <c r="M14" s="4">
        <v>-35.599043702452263</v>
      </c>
      <c r="N14" s="3">
        <v>818610.91</v>
      </c>
      <c r="O14" s="3">
        <v>341087.87916666665</v>
      </c>
      <c r="P14" s="3">
        <v>1415675.5</v>
      </c>
      <c r="Q14" s="3">
        <v>1074587.6208333333</v>
      </c>
      <c r="R14" s="4">
        <v>315.04714370347205</v>
      </c>
      <c r="S14" s="3">
        <v>1052115.76</v>
      </c>
      <c r="T14" s="3">
        <v>438381.56666666671</v>
      </c>
      <c r="U14" s="3">
        <v>142987.65</v>
      </c>
      <c r="V14" s="3">
        <v>-295393.91666666674</v>
      </c>
      <c r="W14" s="4">
        <v>-67.382832474631897</v>
      </c>
      <c r="X14" s="3">
        <v>1336495.45</v>
      </c>
      <c r="Y14" s="3">
        <v>556873.10416666663</v>
      </c>
      <c r="Z14" s="3">
        <v>132300</v>
      </c>
      <c r="AA14" s="3">
        <v>-424573.10416666663</v>
      </c>
      <c r="AB14" s="4">
        <v>-76.242343361513122</v>
      </c>
      <c r="AC14" s="3">
        <v>334002.5</v>
      </c>
      <c r="AD14" s="3">
        <v>139167.70833333334</v>
      </c>
      <c r="AE14" s="3">
        <v>201974</v>
      </c>
      <c r="AF14" s="3">
        <v>62806.291666666657</v>
      </c>
      <c r="AG14" s="4">
        <v>45.129931662188149</v>
      </c>
      <c r="AH14" s="18">
        <v>1372588.8399999999</v>
      </c>
      <c r="AI14" s="18">
        <v>571912.0166666666</v>
      </c>
      <c r="AJ14" s="18">
        <v>684989</v>
      </c>
      <c r="AK14" s="22">
        <v>113076.9833333334</v>
      </c>
      <c r="AL14" s="20">
        <v>19.771744610716794</v>
      </c>
    </row>
    <row r="15" spans="1:38" x14ac:dyDescent="0.4">
      <c r="A15" s="83"/>
      <c r="B15" s="11"/>
      <c r="C15" s="10" t="s">
        <v>19</v>
      </c>
      <c r="D15" s="3">
        <v>4824660</v>
      </c>
      <c r="E15" s="3">
        <v>2010275</v>
      </c>
      <c r="F15" s="3">
        <v>1730141</v>
      </c>
      <c r="G15" s="3">
        <v>-280134</v>
      </c>
      <c r="H15" s="4">
        <v>-13.935108380694183</v>
      </c>
      <c r="I15" s="3">
        <v>3376483</v>
      </c>
      <c r="J15" s="3">
        <v>1406867.9166666665</v>
      </c>
      <c r="K15" s="3">
        <v>1170043</v>
      </c>
      <c r="L15" s="3">
        <v>-236824.91666666651</v>
      </c>
      <c r="M15" s="4">
        <v>-16.833486204432234</v>
      </c>
      <c r="N15" s="3">
        <v>7393669.0899999999</v>
      </c>
      <c r="O15" s="3">
        <v>3080695.4541666666</v>
      </c>
      <c r="P15" s="3">
        <v>4070785</v>
      </c>
      <c r="Q15" s="3">
        <v>990089.5458333334</v>
      </c>
      <c r="R15" s="4">
        <v>32.138507702675675</v>
      </c>
      <c r="S15" s="3">
        <v>15193247</v>
      </c>
      <c r="T15" s="3">
        <v>6330519.583333334</v>
      </c>
      <c r="U15" s="3">
        <v>5478443.6600000001</v>
      </c>
      <c r="V15" s="3">
        <v>-852075.92333333381</v>
      </c>
      <c r="W15" s="4">
        <v>-13.459810243327189</v>
      </c>
      <c r="X15" s="3">
        <v>4402104.55</v>
      </c>
      <c r="Y15" s="3">
        <v>1834210.2291666667</v>
      </c>
      <c r="Z15" s="3">
        <v>1481110</v>
      </c>
      <c r="AA15" s="3">
        <v>-353100.22916666674</v>
      </c>
      <c r="AB15" s="4">
        <v>-19.250804708852272</v>
      </c>
      <c r="AC15" s="3">
        <v>4605115.28</v>
      </c>
      <c r="AD15" s="3">
        <v>1918798.0333333334</v>
      </c>
      <c r="AE15" s="3">
        <v>845962</v>
      </c>
      <c r="AF15" s="3">
        <v>-1072836.0333333334</v>
      </c>
      <c r="AG15" s="4">
        <v>-55.911878931291383</v>
      </c>
      <c r="AH15" s="18">
        <v>12357966.209999999</v>
      </c>
      <c r="AI15" s="18">
        <v>5149152.5874999994</v>
      </c>
      <c r="AJ15" s="18">
        <v>5498365</v>
      </c>
      <c r="AK15" s="22">
        <v>349212.41250000056</v>
      </c>
      <c r="AL15" s="20">
        <v>6.7819394854940418</v>
      </c>
    </row>
    <row r="16" spans="1:38" x14ac:dyDescent="0.4">
      <c r="A16" s="83"/>
      <c r="B16" s="11"/>
      <c r="C16" s="10" t="s">
        <v>20</v>
      </c>
      <c r="D16" s="3">
        <v>13129161.08</v>
      </c>
      <c r="E16" s="3">
        <v>5470483.7833333332</v>
      </c>
      <c r="F16" s="3">
        <v>6146665.8099999996</v>
      </c>
      <c r="G16" s="3">
        <v>676182.02666666638</v>
      </c>
      <c r="H16" s="4">
        <v>12.36055262108186</v>
      </c>
      <c r="I16" s="3">
        <v>12837777.689999999</v>
      </c>
      <c r="J16" s="3">
        <v>5349074.0374999996</v>
      </c>
      <c r="K16" s="3">
        <v>4922696.8900000006</v>
      </c>
      <c r="L16" s="3">
        <v>-426377.14749999903</v>
      </c>
      <c r="M16" s="4">
        <v>-7.9710459139442982</v>
      </c>
      <c r="N16" s="3">
        <v>22752988.27</v>
      </c>
      <c r="O16" s="3">
        <v>9480411.7791666668</v>
      </c>
      <c r="P16" s="3">
        <v>7809536.9900000002</v>
      </c>
      <c r="Q16" s="3">
        <v>-1670874.7891666666</v>
      </c>
      <c r="R16" s="4">
        <v>-17.62449594055014</v>
      </c>
      <c r="S16" s="3">
        <v>26834655.77</v>
      </c>
      <c r="T16" s="3">
        <v>11181106.570833333</v>
      </c>
      <c r="U16" s="3">
        <v>12022130.500000002</v>
      </c>
      <c r="V16" s="3">
        <v>841023.92916666903</v>
      </c>
      <c r="W16" s="4">
        <v>7.52183090142917</v>
      </c>
      <c r="X16" s="3">
        <v>19685004.41</v>
      </c>
      <c r="Y16" s="3">
        <v>8202085.1708333334</v>
      </c>
      <c r="Z16" s="3">
        <v>6452975.1000000006</v>
      </c>
      <c r="AA16" s="3">
        <v>-1749110.0708333328</v>
      </c>
      <c r="AB16" s="4">
        <v>-21.32518785653652</v>
      </c>
      <c r="AC16" s="3">
        <v>9947617.5199999996</v>
      </c>
      <c r="AD16" s="3">
        <v>4144840.6333333328</v>
      </c>
      <c r="AE16" s="3">
        <v>3423452.32</v>
      </c>
      <c r="AF16" s="3">
        <v>-721388.313333333</v>
      </c>
      <c r="AG16" s="4">
        <v>-17.404488547324036</v>
      </c>
      <c r="AH16" s="18">
        <v>46946946.910000004</v>
      </c>
      <c r="AI16" s="18">
        <v>19561227.87916667</v>
      </c>
      <c r="AJ16" s="18">
        <v>19564346.800000001</v>
      </c>
      <c r="AK16" s="22">
        <v>3118.9208333306015</v>
      </c>
      <c r="AL16" s="20">
        <v>1.5944402123408374E-2</v>
      </c>
    </row>
    <row r="17" spans="1:38" x14ac:dyDescent="0.4">
      <c r="A17" s="83"/>
      <c r="B17" s="11"/>
      <c r="C17" s="10" t="s">
        <v>21</v>
      </c>
      <c r="D17" s="3">
        <v>19625602</v>
      </c>
      <c r="E17" s="3">
        <v>8177334.166666666</v>
      </c>
      <c r="F17" s="3">
        <v>7191388.9700000007</v>
      </c>
      <c r="G17" s="3">
        <v>-985945.19666666538</v>
      </c>
      <c r="H17" s="4">
        <v>-12.057049113703606</v>
      </c>
      <c r="I17" s="3">
        <v>11759177.93</v>
      </c>
      <c r="J17" s="3">
        <v>4899657.4708333332</v>
      </c>
      <c r="K17" s="3">
        <v>4076838.88</v>
      </c>
      <c r="L17" s="3">
        <v>-822818.59083333332</v>
      </c>
      <c r="M17" s="4">
        <v>-16.793390063109626</v>
      </c>
      <c r="N17" s="3">
        <v>24563352.329999998</v>
      </c>
      <c r="O17" s="3">
        <v>10234730.137499999</v>
      </c>
      <c r="P17" s="3">
        <v>5883816.2000000002</v>
      </c>
      <c r="Q17" s="3">
        <v>-4350913.9374999991</v>
      </c>
      <c r="R17" s="4">
        <v>-42.511271709629867</v>
      </c>
      <c r="S17" s="3">
        <v>45386767.840000004</v>
      </c>
      <c r="T17" s="3">
        <v>18911153.266666669</v>
      </c>
      <c r="U17" s="3">
        <v>17555368.02</v>
      </c>
      <c r="V17" s="3">
        <v>-1355785.2466666698</v>
      </c>
      <c r="W17" s="4">
        <v>-7.1692362044170785</v>
      </c>
      <c r="X17" s="3">
        <v>16080409.449999999</v>
      </c>
      <c r="Y17" s="3">
        <v>6700170.604166667</v>
      </c>
      <c r="Z17" s="3">
        <v>6257173.2000000002</v>
      </c>
      <c r="AA17" s="3">
        <v>-442997.40416666679</v>
      </c>
      <c r="AB17" s="4">
        <v>-6.6117331981245062</v>
      </c>
      <c r="AC17" s="3">
        <v>10475338</v>
      </c>
      <c r="AD17" s="3">
        <v>4364724.166666667</v>
      </c>
      <c r="AE17" s="3">
        <v>3228533.26</v>
      </c>
      <c r="AF17" s="3">
        <v>-1136190.9066666672</v>
      </c>
      <c r="AG17" s="4">
        <v>-26.031219002193545</v>
      </c>
      <c r="AH17" s="18">
        <v>52977966.890000001</v>
      </c>
      <c r="AI17" s="18">
        <v>22074152.870833334</v>
      </c>
      <c r="AJ17" s="18">
        <v>24227775.599999998</v>
      </c>
      <c r="AK17" s="22">
        <v>2153622.7291666642</v>
      </c>
      <c r="AL17" s="20">
        <v>9.7563097518104733</v>
      </c>
    </row>
    <row r="18" spans="1:38" x14ac:dyDescent="0.4">
      <c r="A18" s="83"/>
      <c r="B18" s="11"/>
      <c r="C18" s="10" t="s">
        <v>22</v>
      </c>
      <c r="D18" s="3">
        <v>4922261</v>
      </c>
      <c r="E18" s="3">
        <v>2050942.0833333335</v>
      </c>
      <c r="F18" s="3">
        <v>1628890</v>
      </c>
      <c r="G18" s="3">
        <v>-422052.08333333349</v>
      </c>
      <c r="H18" s="4">
        <v>-20.578449618986077</v>
      </c>
      <c r="I18" s="3">
        <v>2637190</v>
      </c>
      <c r="J18" s="3">
        <v>1098829.1666666667</v>
      </c>
      <c r="K18" s="3">
        <v>942365</v>
      </c>
      <c r="L18" s="3">
        <v>-156464.16666666674</v>
      </c>
      <c r="M18" s="4">
        <v>-14.239171239084031</v>
      </c>
      <c r="N18" s="3">
        <v>4090603.64</v>
      </c>
      <c r="O18" s="3">
        <v>1704418.1833333333</v>
      </c>
      <c r="P18" s="3">
        <v>1650612.8</v>
      </c>
      <c r="Q18" s="3">
        <v>-53805.383333333302</v>
      </c>
      <c r="R18" s="4">
        <v>-3.1568181951747327</v>
      </c>
      <c r="S18" s="3">
        <v>13847049.52</v>
      </c>
      <c r="T18" s="3">
        <v>5769603.9666666659</v>
      </c>
      <c r="U18" s="3">
        <v>3033851</v>
      </c>
      <c r="V18" s="3">
        <v>-2735752.9666666659</v>
      </c>
      <c r="W18" s="4">
        <v>-47.416650821654599</v>
      </c>
      <c r="X18" s="3">
        <v>4383316</v>
      </c>
      <c r="Y18" s="3">
        <v>1826381.6666666665</v>
      </c>
      <c r="Z18" s="3">
        <v>777830</v>
      </c>
      <c r="AA18" s="3">
        <v>-1048551.6666666665</v>
      </c>
      <c r="AB18" s="4">
        <v>-57.41142094250106</v>
      </c>
      <c r="AC18" s="3">
        <v>4975732.9000000004</v>
      </c>
      <c r="AD18" s="3">
        <v>2073222.041666667</v>
      </c>
      <c r="AE18" s="3">
        <v>655399</v>
      </c>
      <c r="AF18" s="3">
        <v>-1417823.041666667</v>
      </c>
      <c r="AG18" s="4">
        <v>-68.387418866474931</v>
      </c>
      <c r="AH18" s="18">
        <v>16357929.609999999</v>
      </c>
      <c r="AI18" s="18">
        <v>6815804.0041666664</v>
      </c>
      <c r="AJ18" s="18">
        <v>8820595.8499999996</v>
      </c>
      <c r="AK18" s="22">
        <v>2004791.8458333332</v>
      </c>
      <c r="AL18" s="20">
        <v>29.413871710626587</v>
      </c>
    </row>
    <row r="19" spans="1:38" x14ac:dyDescent="0.4">
      <c r="A19" s="83"/>
      <c r="B19" s="11"/>
      <c r="C19" s="10" t="s">
        <v>23</v>
      </c>
      <c r="D19" s="3">
        <v>2601919</v>
      </c>
      <c r="E19" s="3">
        <v>1084132.9166666667</v>
      </c>
      <c r="F19" s="3">
        <v>1038877.8200000001</v>
      </c>
      <c r="G19" s="3">
        <v>-45255.096666666679</v>
      </c>
      <c r="H19" s="4">
        <v>-4.1743125746804575</v>
      </c>
      <c r="I19" s="3">
        <v>2956367.83</v>
      </c>
      <c r="J19" s="3">
        <v>1231819.9291666667</v>
      </c>
      <c r="K19" s="3">
        <v>1563898.98</v>
      </c>
      <c r="L19" s="3">
        <v>332079.05083333328</v>
      </c>
      <c r="M19" s="4">
        <v>26.958408690301567</v>
      </c>
      <c r="N19" s="3">
        <v>12423653.289999999</v>
      </c>
      <c r="O19" s="3">
        <v>5176522.2041666666</v>
      </c>
      <c r="P19" s="3">
        <v>4706805.24</v>
      </c>
      <c r="Q19" s="3">
        <v>-469716.96416666638</v>
      </c>
      <c r="R19" s="4">
        <v>-9.0739872377748831</v>
      </c>
      <c r="S19" s="3">
        <v>9478504.1999999993</v>
      </c>
      <c r="T19" s="3">
        <v>3949376.75</v>
      </c>
      <c r="U19" s="3">
        <v>3373771.0500000003</v>
      </c>
      <c r="V19" s="3">
        <v>-575605.69999999972</v>
      </c>
      <c r="W19" s="4">
        <v>-14.574595852370875</v>
      </c>
      <c r="X19" s="3">
        <v>2115204.5499999998</v>
      </c>
      <c r="Y19" s="3">
        <v>881335.22916666651</v>
      </c>
      <c r="Z19" s="3">
        <v>1983311.46</v>
      </c>
      <c r="AA19" s="3">
        <v>1101976.2308333335</v>
      </c>
      <c r="AB19" s="4">
        <v>125.03485556515092</v>
      </c>
      <c r="AC19" s="3">
        <v>2448613.5</v>
      </c>
      <c r="AD19" s="3">
        <v>1020255.625</v>
      </c>
      <c r="AE19" s="3">
        <v>781819.3</v>
      </c>
      <c r="AF19" s="3">
        <v>-238436.32499999995</v>
      </c>
      <c r="AG19" s="4">
        <v>-23.370253410756735</v>
      </c>
      <c r="AH19" s="18">
        <v>7363639.4800000004</v>
      </c>
      <c r="AI19" s="18">
        <v>3068183.1166666672</v>
      </c>
      <c r="AJ19" s="18">
        <v>2577129.8899999997</v>
      </c>
      <c r="AK19" s="22">
        <v>-491053.2266666675</v>
      </c>
      <c r="AL19" s="20">
        <v>-16.004690984681417</v>
      </c>
    </row>
    <row r="20" spans="1:38" x14ac:dyDescent="0.4">
      <c r="A20" s="83"/>
      <c r="B20" s="11"/>
      <c r="C20" s="10" t="s">
        <v>24</v>
      </c>
      <c r="D20" s="3">
        <v>3135681</v>
      </c>
      <c r="E20" s="3">
        <v>1306533.75</v>
      </c>
      <c r="F20" s="3">
        <v>997123.65</v>
      </c>
      <c r="G20" s="3">
        <v>-309410.09999999998</v>
      </c>
      <c r="H20" s="4">
        <v>-23.681753341618613</v>
      </c>
      <c r="I20" s="3">
        <v>382525</v>
      </c>
      <c r="J20" s="3">
        <v>159385.41666666666</v>
      </c>
      <c r="K20" s="3">
        <v>523801</v>
      </c>
      <c r="L20" s="3">
        <v>364415.58333333337</v>
      </c>
      <c r="M20" s="4">
        <v>228.63797137441998</v>
      </c>
      <c r="N20" s="3">
        <v>2493075.27</v>
      </c>
      <c r="O20" s="3">
        <v>1038781.3624999999</v>
      </c>
      <c r="P20" s="3">
        <v>238917.9</v>
      </c>
      <c r="Q20" s="3">
        <v>-799863.46249999991</v>
      </c>
      <c r="R20" s="4">
        <v>-77.000174567533207</v>
      </c>
      <c r="S20" s="3">
        <v>4899299</v>
      </c>
      <c r="T20" s="3">
        <v>2041374.5833333335</v>
      </c>
      <c r="U20" s="3">
        <v>1813647</v>
      </c>
      <c r="V20" s="3">
        <v>-227727.58333333349</v>
      </c>
      <c r="W20" s="4">
        <v>-11.155600015430785</v>
      </c>
      <c r="X20" s="3">
        <v>1570112.6400000001</v>
      </c>
      <c r="Y20" s="3">
        <v>654213.60000000009</v>
      </c>
      <c r="Z20" s="3">
        <v>375241.25</v>
      </c>
      <c r="AA20" s="3">
        <v>-278972.35000000009</v>
      </c>
      <c r="AB20" s="4">
        <v>-42.642395388906628</v>
      </c>
      <c r="AC20" s="3">
        <v>842390.5</v>
      </c>
      <c r="AD20" s="3">
        <v>350996.04166666663</v>
      </c>
      <c r="AE20" s="3">
        <v>194983</v>
      </c>
      <c r="AF20" s="3">
        <v>-156013.04166666663</v>
      </c>
      <c r="AG20" s="4">
        <v>-44.448661280012054</v>
      </c>
      <c r="AH20" s="18">
        <v>2897700.09</v>
      </c>
      <c r="AI20" s="18">
        <v>1207375.0374999999</v>
      </c>
      <c r="AJ20" s="18">
        <v>11666782.9</v>
      </c>
      <c r="AK20" s="22">
        <v>10459407.862500001</v>
      </c>
      <c r="AL20" s="20">
        <v>866.29320117113991</v>
      </c>
    </row>
    <row r="21" spans="1:38" x14ac:dyDescent="0.4">
      <c r="A21" s="12"/>
      <c r="B21" s="13"/>
      <c r="C21" s="10" t="s">
        <v>25</v>
      </c>
      <c r="D21" s="3">
        <v>2909530</v>
      </c>
      <c r="E21" s="3">
        <v>1212304.1666666667</v>
      </c>
      <c r="F21" s="3">
        <v>2140565.2400000002</v>
      </c>
      <c r="G21" s="3">
        <v>928261.07333333348</v>
      </c>
      <c r="H21" s="4">
        <v>76.56998126845231</v>
      </c>
      <c r="I21" s="3">
        <v>4206045</v>
      </c>
      <c r="J21" s="3">
        <v>1752518.75</v>
      </c>
      <c r="K21" s="3">
        <v>1939388.4</v>
      </c>
      <c r="L21" s="3">
        <v>186869.64999999991</v>
      </c>
      <c r="M21" s="4">
        <v>10.662918727688357</v>
      </c>
      <c r="N21" s="3">
        <v>7493776</v>
      </c>
      <c r="O21" s="3">
        <v>3122406.666666667</v>
      </c>
      <c r="P21" s="3">
        <v>3714706.4</v>
      </c>
      <c r="Q21" s="3">
        <v>592299.73333333293</v>
      </c>
      <c r="R21" s="4">
        <v>18.969333484214086</v>
      </c>
      <c r="S21" s="3">
        <v>34895963</v>
      </c>
      <c r="T21" s="3">
        <v>14539984.583333332</v>
      </c>
      <c r="U21" s="3">
        <v>4833686.9000000004</v>
      </c>
      <c r="V21" s="3">
        <v>-9706297.6833333317</v>
      </c>
      <c r="W21" s="4">
        <v>-66.75590079001401</v>
      </c>
      <c r="X21" s="3">
        <v>7142408.8200000003</v>
      </c>
      <c r="Y21" s="3">
        <v>2976003.6749999998</v>
      </c>
      <c r="Z21" s="3">
        <v>3759340.8299999996</v>
      </c>
      <c r="AA21" s="3">
        <v>783337.1549999998</v>
      </c>
      <c r="AB21" s="4">
        <v>26.321780499817422</v>
      </c>
      <c r="AC21" s="3">
        <v>4120605.9</v>
      </c>
      <c r="AD21" s="3">
        <v>1716919.125</v>
      </c>
      <c r="AE21" s="3">
        <v>1667740.35</v>
      </c>
      <c r="AF21" s="3">
        <v>-49178.774999999907</v>
      </c>
      <c r="AG21" s="4">
        <v>-2.8643617677681763</v>
      </c>
      <c r="AH21" s="18">
        <v>12470291.620000001</v>
      </c>
      <c r="AI21" s="18">
        <v>5195954.8416666668</v>
      </c>
      <c r="AJ21" s="18">
        <v>6244774.0300000003</v>
      </c>
      <c r="AK21" s="22">
        <v>1048819.1883333335</v>
      </c>
      <c r="AL21" s="20">
        <v>20.185302226316342</v>
      </c>
    </row>
    <row r="22" spans="1:38" s="17" customFormat="1" x14ac:dyDescent="0.4">
      <c r="A22" s="77" t="s">
        <v>26</v>
      </c>
      <c r="B22" s="77"/>
      <c r="C22" s="78"/>
      <c r="D22" s="5">
        <v>79746527.520000011</v>
      </c>
      <c r="E22" s="5">
        <v>33227719.800000001</v>
      </c>
      <c r="F22" s="5">
        <v>30531758.289999999</v>
      </c>
      <c r="G22" s="5">
        <v>-2695961.51</v>
      </c>
      <c r="H22" s="6">
        <v>-8.1135916825686003</v>
      </c>
      <c r="I22" s="5">
        <v>55205892.029999994</v>
      </c>
      <c r="J22" s="5">
        <v>23002455.012500003</v>
      </c>
      <c r="K22" s="5">
        <v>21309098.359999999</v>
      </c>
      <c r="L22" s="5">
        <v>-1693356.6524999989</v>
      </c>
      <c r="M22" s="6">
        <v>-7.3616344498002251</v>
      </c>
      <c r="N22" s="5">
        <v>118360448.80999999</v>
      </c>
      <c r="O22" s="5">
        <v>49316853.670833319</v>
      </c>
      <c r="P22" s="5">
        <v>42958263.869999997</v>
      </c>
      <c r="Q22" s="5">
        <v>-6358589.8008333314</v>
      </c>
      <c r="R22" s="6">
        <v>-12.89334036448049</v>
      </c>
      <c r="S22" s="5">
        <v>222613030.90000001</v>
      </c>
      <c r="T22" s="5">
        <v>92755429.541666657</v>
      </c>
      <c r="U22" s="5">
        <v>71730776.24000001</v>
      </c>
      <c r="V22" s="5">
        <v>-21024653.301666662</v>
      </c>
      <c r="W22" s="6">
        <v>-22.666762911406906</v>
      </c>
      <c r="X22" s="5">
        <v>74291091.599999994</v>
      </c>
      <c r="Y22" s="5">
        <v>30954621.500000007</v>
      </c>
      <c r="Z22" s="5">
        <v>28427176.84</v>
      </c>
      <c r="AA22" s="5">
        <v>-2527444.6599999997</v>
      </c>
      <c r="AB22" s="6">
        <v>-8.1649994008164466</v>
      </c>
      <c r="AC22" s="5">
        <v>54450829.289999992</v>
      </c>
      <c r="AD22" s="5">
        <v>22687845.537500001</v>
      </c>
      <c r="AE22" s="5">
        <v>15812372.26</v>
      </c>
      <c r="AF22" s="5">
        <v>-6875473.2774999999</v>
      </c>
      <c r="AG22" s="6">
        <v>-30.304654825579426</v>
      </c>
      <c r="AH22" s="19">
        <v>210270639.05000001</v>
      </c>
      <c r="AI22" s="19">
        <v>87612766.270833313</v>
      </c>
      <c r="AJ22" s="19">
        <v>99772609.530000001</v>
      </c>
      <c r="AK22" s="23">
        <v>12159843.259166665</v>
      </c>
      <c r="AL22" s="21">
        <v>13.879076961886469</v>
      </c>
    </row>
    <row r="23" spans="1:38" s="17" customFormat="1" x14ac:dyDescent="0.4">
      <c r="A23" s="36"/>
      <c r="B23" s="37" t="s">
        <v>65</v>
      </c>
      <c r="C23" s="38"/>
      <c r="D23" s="51"/>
      <c r="E23" s="51"/>
      <c r="F23" s="51"/>
      <c r="G23" s="51"/>
      <c r="H23" s="51">
        <v>1</v>
      </c>
      <c r="I23" s="51"/>
      <c r="J23" s="51"/>
      <c r="K23" s="51"/>
      <c r="L23" s="51"/>
      <c r="M23" s="51">
        <v>3</v>
      </c>
      <c r="N23" s="51"/>
      <c r="O23" s="51"/>
      <c r="P23" s="51"/>
      <c r="Q23" s="51"/>
      <c r="R23" s="52">
        <v>3</v>
      </c>
      <c r="S23" s="51"/>
      <c r="T23" s="51"/>
      <c r="U23" s="51"/>
      <c r="V23" s="51"/>
      <c r="W23" s="51">
        <v>2</v>
      </c>
      <c r="X23" s="51"/>
      <c r="Y23" s="51"/>
      <c r="Z23" s="51"/>
      <c r="AA23" s="51"/>
      <c r="AB23" s="51">
        <v>0</v>
      </c>
      <c r="AC23" s="51"/>
      <c r="AD23" s="51"/>
      <c r="AE23" s="51"/>
      <c r="AF23" s="51"/>
      <c r="AG23" s="51">
        <v>1</v>
      </c>
      <c r="AH23" s="53"/>
      <c r="AI23" s="53"/>
      <c r="AJ23" s="53"/>
      <c r="AK23" s="53"/>
      <c r="AL23" s="53">
        <v>2</v>
      </c>
    </row>
    <row r="24" spans="1:38" x14ac:dyDescent="0.4">
      <c r="A24" s="79">
        <v>4</v>
      </c>
      <c r="B24" s="7" t="s">
        <v>27</v>
      </c>
      <c r="C24" s="10" t="s">
        <v>28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0"/>
      <c r="B25" s="40"/>
      <c r="C25" s="64" t="s">
        <v>29</v>
      </c>
      <c r="D25" s="65">
        <v>100128608991.03001</v>
      </c>
      <c r="E25" s="3">
        <v>41720253746.262505</v>
      </c>
      <c r="F25" s="3">
        <v>87617222.970000014</v>
      </c>
      <c r="G25" s="3">
        <v>-41632636523.292503</v>
      </c>
      <c r="H25" s="4">
        <v>-99.789988758211109</v>
      </c>
      <c r="I25" s="3">
        <v>155244937.93000001</v>
      </c>
      <c r="J25" s="3">
        <v>64685390.804166675</v>
      </c>
      <c r="K25" s="3">
        <v>68038263.809999987</v>
      </c>
      <c r="L25" s="3">
        <v>3352873.0058333129</v>
      </c>
      <c r="M25" s="4">
        <v>5.1833543310947103</v>
      </c>
      <c r="N25" s="3">
        <v>306229304.66000003</v>
      </c>
      <c r="O25" s="3">
        <v>127595543.60833333</v>
      </c>
      <c r="P25" s="3">
        <v>82441119.25</v>
      </c>
      <c r="Q25" s="3">
        <v>-45154424.358333334</v>
      </c>
      <c r="R25" s="4">
        <v>-35.388715844919425</v>
      </c>
      <c r="S25" s="3">
        <v>679733033.38</v>
      </c>
      <c r="T25" s="3">
        <v>283222097.24166667</v>
      </c>
      <c r="U25" s="3">
        <v>301186907.18999994</v>
      </c>
      <c r="V25" s="3">
        <v>17964809.948333263</v>
      </c>
      <c r="W25" s="4">
        <v>6.3430114116428991</v>
      </c>
      <c r="X25" s="3">
        <v>319673881.85000002</v>
      </c>
      <c r="Y25" s="3">
        <v>133197450.77083334</v>
      </c>
      <c r="Z25" s="3">
        <v>112469516.95000002</v>
      </c>
      <c r="AA25" s="3">
        <v>-20727933.820833325</v>
      </c>
      <c r="AB25" s="4">
        <v>-15.561809704973861</v>
      </c>
      <c r="AC25" s="3">
        <v>177343828.12999997</v>
      </c>
      <c r="AD25" s="3">
        <v>73893261.720833316</v>
      </c>
      <c r="AE25" s="3">
        <v>61869764.789999999</v>
      </c>
      <c r="AF25" s="3">
        <v>-12023496.930833317</v>
      </c>
      <c r="AG25" s="4">
        <v>-16.271438898255369</v>
      </c>
      <c r="AH25" s="18">
        <v>995963496.07000005</v>
      </c>
      <c r="AI25" s="18">
        <v>414984790.0291667</v>
      </c>
      <c r="AJ25" s="18">
        <v>377278076.16000003</v>
      </c>
      <c r="AK25" s="22">
        <v>-37706713.869166672</v>
      </c>
      <c r="AL25" s="20">
        <v>-9.0862881664931638</v>
      </c>
    </row>
    <row r="26" spans="1:38" x14ac:dyDescent="0.4">
      <c r="A26" s="80"/>
      <c r="B26" s="40"/>
      <c r="C26" s="49" t="s">
        <v>30</v>
      </c>
      <c r="D26" s="3">
        <v>106768471.09</v>
      </c>
      <c r="E26" s="3">
        <v>44486862.954166673</v>
      </c>
      <c r="F26" s="3">
        <v>54151656.850000009</v>
      </c>
      <c r="G26" s="3">
        <v>9664793.8958333358</v>
      </c>
      <c r="H26" s="4">
        <v>21.72505151867114</v>
      </c>
      <c r="I26" s="3">
        <v>97143056.489999995</v>
      </c>
      <c r="J26" s="3">
        <v>40476273.537499994</v>
      </c>
      <c r="K26" s="3">
        <v>44761502.580000006</v>
      </c>
      <c r="L26" s="3">
        <v>4285229.0425000116</v>
      </c>
      <c r="M26" s="4">
        <v>10.587014732297137</v>
      </c>
      <c r="N26" s="3">
        <v>149373269.38</v>
      </c>
      <c r="O26" s="3">
        <v>62238862.24166666</v>
      </c>
      <c r="P26" s="3">
        <v>83427469.540000007</v>
      </c>
      <c r="Q26" s="3">
        <v>21188607.298333347</v>
      </c>
      <c r="R26" s="4">
        <v>34.044014519514057</v>
      </c>
      <c r="S26" s="3">
        <v>405636576.40000004</v>
      </c>
      <c r="T26" s="3">
        <v>169015240.16666669</v>
      </c>
      <c r="U26" s="3">
        <v>202311686.73999995</v>
      </c>
      <c r="V26" s="3">
        <v>33296446.573333263</v>
      </c>
      <c r="W26" s="4">
        <v>19.700262852331829</v>
      </c>
      <c r="X26" s="3">
        <v>197134642.07999998</v>
      </c>
      <c r="Y26" s="3">
        <v>82139434.199999988</v>
      </c>
      <c r="Z26" s="3">
        <v>75669007.510000005</v>
      </c>
      <c r="AA26" s="3">
        <v>-6470426.6899999827</v>
      </c>
      <c r="AB26" s="4">
        <v>-7.8773694426056613</v>
      </c>
      <c r="AC26" s="3">
        <v>101574944.45</v>
      </c>
      <c r="AD26" s="3">
        <v>42322893.520833336</v>
      </c>
      <c r="AE26" s="3">
        <v>39785404.780000001</v>
      </c>
      <c r="AF26" s="3">
        <v>-2537488.7408333346</v>
      </c>
      <c r="AG26" s="4">
        <v>-5.9955464519084973</v>
      </c>
      <c r="AH26" s="18">
        <v>542986987.95000005</v>
      </c>
      <c r="AI26" s="18">
        <v>226244578.3125</v>
      </c>
      <c r="AJ26" s="18">
        <v>187284461.08000001</v>
      </c>
      <c r="AK26" s="22">
        <v>-38960117.232499987</v>
      </c>
      <c r="AL26" s="20">
        <v>-17.220353974045903</v>
      </c>
    </row>
    <row r="27" spans="1:38" x14ac:dyDescent="0.4">
      <c r="A27" s="80"/>
      <c r="B27" s="40"/>
      <c r="C27" s="49" t="s">
        <v>31</v>
      </c>
      <c r="D27" s="3">
        <v>65449498.699999996</v>
      </c>
      <c r="E27" s="3">
        <v>27270624.458333332</v>
      </c>
      <c r="F27" s="3">
        <v>29171208.640000001</v>
      </c>
      <c r="G27" s="3">
        <v>1900584.1816666685</v>
      </c>
      <c r="H27" s="4">
        <v>6.9693460249528316</v>
      </c>
      <c r="I27" s="3">
        <v>49528445.720000006</v>
      </c>
      <c r="J27" s="3">
        <v>20636852.383333337</v>
      </c>
      <c r="K27" s="3">
        <v>19598033.419999998</v>
      </c>
      <c r="L27" s="3">
        <v>-1038818.9633333385</v>
      </c>
      <c r="M27" s="4">
        <v>-5.0338052724179283</v>
      </c>
      <c r="N27" s="3">
        <v>84789907.390000001</v>
      </c>
      <c r="O27" s="3">
        <v>35329128.079166666</v>
      </c>
      <c r="P27" s="3">
        <v>34227240.140000001</v>
      </c>
      <c r="Q27" s="3">
        <v>-1101887.9391666651</v>
      </c>
      <c r="R27" s="4">
        <v>-3.1189219748008457</v>
      </c>
      <c r="S27" s="3">
        <v>107881603.52000001</v>
      </c>
      <c r="T27" s="3">
        <v>44950668.133333333</v>
      </c>
      <c r="U27" s="3">
        <v>61466689.480000004</v>
      </c>
      <c r="V27" s="3">
        <v>16516021.346666671</v>
      </c>
      <c r="W27" s="4">
        <v>36.742549182309389</v>
      </c>
      <c r="X27" s="3">
        <v>58456270.189999998</v>
      </c>
      <c r="Y27" s="3">
        <v>24356779.24583333</v>
      </c>
      <c r="Z27" s="3">
        <v>31537963.699999996</v>
      </c>
      <c r="AA27" s="3">
        <v>7181184.4541666657</v>
      </c>
      <c r="AB27" s="4">
        <v>29.483308863158243</v>
      </c>
      <c r="AC27" s="3">
        <v>54707422.129999995</v>
      </c>
      <c r="AD27" s="3">
        <v>22794759.220833331</v>
      </c>
      <c r="AE27" s="3">
        <v>18105922.800000001</v>
      </c>
      <c r="AF27" s="3">
        <v>-4688836.4208333306</v>
      </c>
      <c r="AG27" s="4">
        <v>-20.569800169452794</v>
      </c>
      <c r="AH27" s="18">
        <v>213072537.83999997</v>
      </c>
      <c r="AI27" s="18">
        <v>88780224.099999979</v>
      </c>
      <c r="AJ27" s="18">
        <v>86364288.850000009</v>
      </c>
      <c r="AK27" s="22">
        <v>-2415935.2499999702</v>
      </c>
      <c r="AL27" s="20">
        <v>-2.7212538315725774</v>
      </c>
    </row>
    <row r="28" spans="1:38" x14ac:dyDescent="0.4">
      <c r="A28" s="80"/>
      <c r="B28" s="40"/>
      <c r="C28" s="49" t="s">
        <v>32</v>
      </c>
      <c r="D28" s="3">
        <v>30332022.07</v>
      </c>
      <c r="E28" s="3">
        <v>12638342.529166667</v>
      </c>
      <c r="F28" s="3">
        <v>10477587.560000001</v>
      </c>
      <c r="G28" s="3">
        <v>-2160754.9691666663</v>
      </c>
      <c r="H28" s="4">
        <v>-17.096822341854505</v>
      </c>
      <c r="I28" s="3">
        <v>28301477.93</v>
      </c>
      <c r="J28" s="3">
        <v>11792282.470833333</v>
      </c>
      <c r="K28" s="3">
        <v>9678393.6899999995</v>
      </c>
      <c r="L28" s="3">
        <v>-2113888.7808333337</v>
      </c>
      <c r="M28" s="4">
        <v>-17.926035829465253</v>
      </c>
      <c r="N28" s="3">
        <v>47183800</v>
      </c>
      <c r="O28" s="3">
        <v>19659916.666666668</v>
      </c>
      <c r="P28" s="3">
        <v>15096071.1</v>
      </c>
      <c r="Q28" s="3">
        <v>-4563845.5666666683</v>
      </c>
      <c r="R28" s="4">
        <v>-23.213961910655783</v>
      </c>
      <c r="S28" s="3">
        <v>43671358.32</v>
      </c>
      <c r="T28" s="3">
        <v>18196399.300000001</v>
      </c>
      <c r="U28" s="3">
        <v>8974273.6100000013</v>
      </c>
      <c r="V28" s="3">
        <v>-9222125.6899999995</v>
      </c>
      <c r="W28" s="4">
        <v>-50.681047046489027</v>
      </c>
      <c r="X28" s="3">
        <v>48694099.839999996</v>
      </c>
      <c r="Y28" s="3">
        <v>20289208.266666666</v>
      </c>
      <c r="Z28" s="3">
        <v>13450953.789999999</v>
      </c>
      <c r="AA28" s="3">
        <v>-6838254.4766666666</v>
      </c>
      <c r="AB28" s="4">
        <v>-33.703900057555721</v>
      </c>
      <c r="AC28" s="3">
        <v>77112221.280000001</v>
      </c>
      <c r="AD28" s="3">
        <v>32130092.200000003</v>
      </c>
      <c r="AE28" s="3">
        <v>1956514.0099999998</v>
      </c>
      <c r="AF28" s="3">
        <v>-30173578.190000005</v>
      </c>
      <c r="AG28" s="4">
        <v>-93.91064925110922</v>
      </c>
      <c r="AH28" s="18">
        <v>68127339.029999986</v>
      </c>
      <c r="AI28" s="18">
        <v>28386391.262499992</v>
      </c>
      <c r="AJ28" s="18">
        <v>10137412.710000001</v>
      </c>
      <c r="AK28" s="22">
        <v>-18248978.552499991</v>
      </c>
      <c r="AL28" s="20">
        <v>-64.287772206564028</v>
      </c>
    </row>
    <row r="29" spans="1:38" x14ac:dyDescent="0.4">
      <c r="A29" s="80"/>
      <c r="B29" s="40"/>
      <c r="C29" s="49" t="s">
        <v>33</v>
      </c>
      <c r="D29" s="3">
        <v>135591441</v>
      </c>
      <c r="E29" s="3">
        <v>56496433.75</v>
      </c>
      <c r="F29" s="3">
        <v>80680352.019999996</v>
      </c>
      <c r="G29" s="3">
        <v>24183918.269999996</v>
      </c>
      <c r="H29" s="4">
        <v>42.806097066259511</v>
      </c>
      <c r="I29" s="3">
        <v>243792576.25</v>
      </c>
      <c r="J29" s="3">
        <v>101580240.10416666</v>
      </c>
      <c r="K29" s="3">
        <v>82867666.679999992</v>
      </c>
      <c r="L29" s="3">
        <v>-18712573.424166664</v>
      </c>
      <c r="M29" s="4">
        <v>-18.421469967956007</v>
      </c>
      <c r="N29" s="3">
        <v>168581957</v>
      </c>
      <c r="O29" s="3">
        <v>70242482.083333328</v>
      </c>
      <c r="P29" s="3">
        <v>129641365.39</v>
      </c>
      <c r="Q29" s="3">
        <v>59398883.306666672</v>
      </c>
      <c r="R29" s="4">
        <v>84.562620148015029</v>
      </c>
      <c r="S29" s="3">
        <v>1150317083.79</v>
      </c>
      <c r="T29" s="3">
        <v>479298784.91250002</v>
      </c>
      <c r="U29" s="3">
        <v>229453219.28999999</v>
      </c>
      <c r="V29" s="3">
        <v>-249845565.62250003</v>
      </c>
      <c r="W29" s="4">
        <v>-52.127310455859266</v>
      </c>
      <c r="X29" s="3">
        <v>256191486.30000001</v>
      </c>
      <c r="Y29" s="3">
        <v>106746452.62500001</v>
      </c>
      <c r="Z29" s="3">
        <v>106604712.95</v>
      </c>
      <c r="AA29" s="3">
        <v>-141739.67500001192</v>
      </c>
      <c r="AB29" s="4">
        <v>-0.13278162553836145</v>
      </c>
      <c r="AC29" s="3">
        <v>156897416.18000001</v>
      </c>
      <c r="AD29" s="3">
        <v>65373923.408333331</v>
      </c>
      <c r="AE29" s="3">
        <v>81440729.090000004</v>
      </c>
      <c r="AF29" s="3">
        <v>16066805.681666672</v>
      </c>
      <c r="AG29" s="4">
        <v>24.576780532677358</v>
      </c>
      <c r="AH29" s="18">
        <v>462331609.82000005</v>
      </c>
      <c r="AI29" s="18">
        <v>192638170.75833336</v>
      </c>
      <c r="AJ29" s="18">
        <v>332487696.81999999</v>
      </c>
      <c r="AK29" s="22">
        <v>139849526.06166664</v>
      </c>
      <c r="AL29" s="20">
        <v>72.59699648887829</v>
      </c>
    </row>
    <row r="30" spans="1:38" x14ac:dyDescent="0.4">
      <c r="A30" s="80"/>
      <c r="B30" s="40"/>
      <c r="C30" s="49" t="s">
        <v>34</v>
      </c>
      <c r="D30" s="3">
        <v>19948476</v>
      </c>
      <c r="E30" s="3">
        <v>8311865</v>
      </c>
      <c r="F30" s="3">
        <v>16786049.949999999</v>
      </c>
      <c r="G30" s="3">
        <v>8474184.9499999993</v>
      </c>
      <c r="H30" s="4">
        <v>101.95287038468501</v>
      </c>
      <c r="I30" s="3">
        <v>166432199.42999998</v>
      </c>
      <c r="J30" s="3">
        <v>69346749.762499988</v>
      </c>
      <c r="K30" s="3">
        <v>26980717.900000002</v>
      </c>
      <c r="L30" s="3">
        <v>-42366031.862499982</v>
      </c>
      <c r="M30" s="4">
        <v>-61.093031768029412</v>
      </c>
      <c r="N30" s="3">
        <v>94109657.229999989</v>
      </c>
      <c r="O30" s="3">
        <v>39212357.17916666</v>
      </c>
      <c r="P30" s="3">
        <v>51208362.989999995</v>
      </c>
      <c r="Q30" s="3">
        <v>11996005.810833335</v>
      </c>
      <c r="R30" s="4">
        <v>30.592411866549956</v>
      </c>
      <c r="S30" s="3">
        <v>140063272.15000001</v>
      </c>
      <c r="T30" s="3">
        <v>58359696.729166664</v>
      </c>
      <c r="U30" s="3">
        <v>62489269.160000004</v>
      </c>
      <c r="V30" s="3">
        <v>4129572.4308333397</v>
      </c>
      <c r="W30" s="4">
        <v>7.0760690378459179</v>
      </c>
      <c r="X30" s="3">
        <v>74336244.010000005</v>
      </c>
      <c r="Y30" s="3">
        <v>30973435.004166666</v>
      </c>
      <c r="Z30" s="3">
        <v>49140899.960000001</v>
      </c>
      <c r="AA30" s="3">
        <v>18167464.955833334</v>
      </c>
      <c r="AB30" s="4">
        <v>58.654989197644291</v>
      </c>
      <c r="AC30" s="3">
        <v>47584715.670000002</v>
      </c>
      <c r="AD30" s="3">
        <v>19826964.862500001</v>
      </c>
      <c r="AE30" s="3">
        <v>13048079</v>
      </c>
      <c r="AF30" s="3">
        <v>-6778885.8625000007</v>
      </c>
      <c r="AG30" s="4">
        <v>-34.190234912461761</v>
      </c>
      <c r="AH30" s="18">
        <v>77518561.530000001</v>
      </c>
      <c r="AI30" s="18">
        <v>32299400.637500003</v>
      </c>
      <c r="AJ30" s="18">
        <v>95871078.140000001</v>
      </c>
      <c r="AK30" s="22">
        <v>63571677.502499998</v>
      </c>
      <c r="AL30" s="20">
        <v>196.81999123133107</v>
      </c>
    </row>
    <row r="31" spans="1:38" x14ac:dyDescent="0.4">
      <c r="A31" s="80"/>
      <c r="B31" s="40"/>
      <c r="C31" s="49" t="s">
        <v>35</v>
      </c>
      <c r="D31" s="3">
        <v>55573560.369999997</v>
      </c>
      <c r="E31" s="3">
        <v>23155650.154166665</v>
      </c>
      <c r="F31" s="3">
        <v>27327027.199999999</v>
      </c>
      <c r="G31" s="3">
        <v>4171377.0458333343</v>
      </c>
      <c r="H31" s="4">
        <v>18.014510575436077</v>
      </c>
      <c r="I31" s="3">
        <v>51066451.25</v>
      </c>
      <c r="J31" s="3">
        <v>21277688.020833336</v>
      </c>
      <c r="K31" s="3">
        <v>19688686.899999999</v>
      </c>
      <c r="L31" s="3">
        <v>-1589001.1208333373</v>
      </c>
      <c r="M31" s="4">
        <v>-7.4679218873663338</v>
      </c>
      <c r="N31" s="3">
        <v>91429625.890000001</v>
      </c>
      <c r="O31" s="3">
        <v>38095677.454166666</v>
      </c>
      <c r="P31" s="3">
        <v>42784023.07</v>
      </c>
      <c r="Q31" s="3">
        <v>4688345.6158333346</v>
      </c>
      <c r="R31" s="4">
        <v>12.30676530552301</v>
      </c>
      <c r="S31" s="3">
        <v>183130285.56999999</v>
      </c>
      <c r="T31" s="3">
        <v>76304285.654166669</v>
      </c>
      <c r="U31" s="3">
        <v>63260485.920000002</v>
      </c>
      <c r="V31" s="3">
        <v>-13043799.734166667</v>
      </c>
      <c r="W31" s="4">
        <v>-17.094452326419752</v>
      </c>
      <c r="X31" s="3">
        <v>66817397.009999998</v>
      </c>
      <c r="Y31" s="3">
        <v>27840582.087499999</v>
      </c>
      <c r="Z31" s="3">
        <v>26481708.48</v>
      </c>
      <c r="AA31" s="3">
        <v>-1358873.6074999981</v>
      </c>
      <c r="AB31" s="4">
        <v>-4.8809094695980226</v>
      </c>
      <c r="AC31" s="3">
        <v>44099063.25</v>
      </c>
      <c r="AD31" s="3">
        <v>18374609.6875</v>
      </c>
      <c r="AE31" s="3">
        <v>17889564.98</v>
      </c>
      <c r="AF31" s="3">
        <v>-485044.70749999955</v>
      </c>
      <c r="AG31" s="4">
        <v>-2.6397551607856409</v>
      </c>
      <c r="AH31" s="18">
        <v>99938584.659999996</v>
      </c>
      <c r="AI31" s="18">
        <v>41641076.941666663</v>
      </c>
      <c r="AJ31" s="18">
        <v>84523227.659999996</v>
      </c>
      <c r="AK31" s="22">
        <v>42882150.718333334</v>
      </c>
      <c r="AL31" s="20">
        <v>102.98040749139423</v>
      </c>
    </row>
    <row r="32" spans="1:38" x14ac:dyDescent="0.4">
      <c r="A32" s="81"/>
      <c r="B32" s="41"/>
      <c r="C32" s="49" t="s">
        <v>36</v>
      </c>
      <c r="D32" s="3">
        <v>52812767.329999998</v>
      </c>
      <c r="E32" s="3">
        <v>22005319.720833335</v>
      </c>
      <c r="F32" s="3">
        <v>65645458.060000002</v>
      </c>
      <c r="G32" s="3">
        <v>43640138.339166671</v>
      </c>
      <c r="H32" s="4">
        <v>198.3163112047437</v>
      </c>
      <c r="I32" s="3">
        <v>88996027.609999999</v>
      </c>
      <c r="J32" s="3">
        <v>37081678.170833334</v>
      </c>
      <c r="K32" s="3">
        <v>22068811.940000001</v>
      </c>
      <c r="L32" s="3">
        <v>-15012866.230833333</v>
      </c>
      <c r="M32" s="4">
        <v>-40.485940689280163</v>
      </c>
      <c r="N32" s="3">
        <v>64178519.240000002</v>
      </c>
      <c r="O32" s="3">
        <v>26741049.683333334</v>
      </c>
      <c r="P32" s="3">
        <v>58498709.350000001</v>
      </c>
      <c r="Q32" s="3">
        <v>31757659.666666668</v>
      </c>
      <c r="R32" s="4">
        <v>118.75995909936175</v>
      </c>
      <c r="S32" s="3">
        <v>369193293.28000003</v>
      </c>
      <c r="T32" s="3">
        <v>153830538.86666667</v>
      </c>
      <c r="U32" s="3">
        <v>76042408.63000001</v>
      </c>
      <c r="V32" s="3">
        <v>-77788130.236666664</v>
      </c>
      <c r="W32" s="4">
        <v>-50.567417113509485</v>
      </c>
      <c r="X32" s="3">
        <v>73047255.459999993</v>
      </c>
      <c r="Y32" s="3">
        <v>30436356.441666666</v>
      </c>
      <c r="Z32" s="3">
        <v>59784153.240000002</v>
      </c>
      <c r="AA32" s="3">
        <v>29347796.798333336</v>
      </c>
      <c r="AB32" s="4">
        <v>96.423488976350939</v>
      </c>
      <c r="AC32" s="3">
        <v>73041591.690000013</v>
      </c>
      <c r="AD32" s="3">
        <v>30433996.537500005</v>
      </c>
      <c r="AE32" s="3">
        <v>23805262.189999998</v>
      </c>
      <c r="AF32" s="3">
        <v>-6628734.3475000076</v>
      </c>
      <c r="AG32" s="4">
        <v>-21.780689694605989</v>
      </c>
      <c r="AH32" s="18">
        <v>191617948.92000002</v>
      </c>
      <c r="AI32" s="18">
        <v>79840812.050000012</v>
      </c>
      <c r="AJ32" s="18">
        <v>78332203.859999999</v>
      </c>
      <c r="AK32" s="22">
        <v>-1508608.1900000125</v>
      </c>
      <c r="AL32" s="20">
        <v>-1.8895200978858435</v>
      </c>
    </row>
    <row r="33" spans="1:38" x14ac:dyDescent="0.4">
      <c r="A33" s="77" t="s">
        <v>37</v>
      </c>
      <c r="B33" s="77"/>
      <c r="C33" s="78"/>
      <c r="D33" s="5">
        <v>100595085227.59001</v>
      </c>
      <c r="E33" s="5">
        <v>41914618844.829178</v>
      </c>
      <c r="F33" s="5">
        <v>371856563.25</v>
      </c>
      <c r="G33" s="5">
        <v>-41542762281.579185</v>
      </c>
      <c r="H33" s="6">
        <v>-99.112823703284462</v>
      </c>
      <c r="I33" s="5">
        <v>880505172.61000001</v>
      </c>
      <c r="J33" s="5">
        <v>366877155.25416666</v>
      </c>
      <c r="K33" s="5">
        <v>293682076.92000002</v>
      </c>
      <c r="L33" s="5">
        <v>-73195078.334166661</v>
      </c>
      <c r="M33" s="6">
        <v>-19.950841115593114</v>
      </c>
      <c r="N33" s="5">
        <v>1005876040.7900001</v>
      </c>
      <c r="O33" s="5">
        <v>419115016.99583334</v>
      </c>
      <c r="P33" s="5">
        <v>497324360.83000004</v>
      </c>
      <c r="Q33" s="5">
        <v>78209343.834166691</v>
      </c>
      <c r="R33" s="6">
        <v>18.660592119738865</v>
      </c>
      <c r="S33" s="5">
        <v>3079626506.4100003</v>
      </c>
      <c r="T33" s="5">
        <v>1283177711.0041666</v>
      </c>
      <c r="U33" s="5">
        <v>1005184940.0199997</v>
      </c>
      <c r="V33" s="5">
        <v>-277992770.98416686</v>
      </c>
      <c r="W33" s="6">
        <v>-21.664401477689335</v>
      </c>
      <c r="X33" s="5">
        <v>1094351276.74</v>
      </c>
      <c r="Y33" s="5">
        <v>455979698.64166665</v>
      </c>
      <c r="Z33" s="5">
        <v>475138916.58000004</v>
      </c>
      <c r="AA33" s="5">
        <v>19159217.938333351</v>
      </c>
      <c r="AB33" s="6">
        <v>4.2017699462075599</v>
      </c>
      <c r="AC33" s="5">
        <v>732361202.78000009</v>
      </c>
      <c r="AD33" s="5">
        <v>305150501.1583333</v>
      </c>
      <c r="AE33" s="5">
        <v>257901241.63999999</v>
      </c>
      <c r="AF33" s="5">
        <v>-47249259.518333316</v>
      </c>
      <c r="AG33" s="6">
        <v>-15.483920012904424</v>
      </c>
      <c r="AH33" s="19">
        <v>2651557065.8200002</v>
      </c>
      <c r="AI33" s="19">
        <v>1104815444.0916667</v>
      </c>
      <c r="AJ33" s="19">
        <v>1252278445.2800002</v>
      </c>
      <c r="AK33" s="23">
        <v>147463001.18833333</v>
      </c>
      <c r="AL33" s="21">
        <v>13.347297232034194</v>
      </c>
    </row>
    <row r="34" spans="1:38" x14ac:dyDescent="0.4">
      <c r="A34" s="42"/>
      <c r="B34" s="43" t="s">
        <v>66</v>
      </c>
      <c r="C34" s="44"/>
      <c r="D34" s="39"/>
      <c r="E34" s="39"/>
      <c r="F34" s="39"/>
      <c r="G34" s="39"/>
      <c r="H34" s="39">
        <v>3</v>
      </c>
      <c r="I34" s="39"/>
      <c r="J34" s="39"/>
      <c r="K34" s="39"/>
      <c r="L34" s="39"/>
      <c r="M34" s="39">
        <v>2</v>
      </c>
      <c r="N34" s="46"/>
      <c r="O34" s="46"/>
      <c r="P34" s="46"/>
      <c r="Q34" s="46"/>
      <c r="R34" s="45">
        <v>2</v>
      </c>
      <c r="S34" s="39"/>
      <c r="T34" s="39"/>
      <c r="U34" s="39"/>
      <c r="V34" s="39"/>
      <c r="W34" s="39">
        <v>2</v>
      </c>
      <c r="X34" s="39"/>
      <c r="Y34" s="39"/>
      <c r="Z34" s="39"/>
      <c r="AA34" s="39"/>
      <c r="AB34" s="39">
        <v>4</v>
      </c>
      <c r="AC34" s="39"/>
      <c r="AD34" s="39"/>
      <c r="AE34" s="39"/>
      <c r="AF34" s="39"/>
      <c r="AG34" s="39">
        <v>2</v>
      </c>
      <c r="AH34" s="47"/>
      <c r="AI34" s="47"/>
      <c r="AJ34" s="47"/>
      <c r="AK34" s="47"/>
      <c r="AL34" s="48">
        <v>5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X2:AB2"/>
    <mergeCell ref="AC2:AG2"/>
    <mergeCell ref="AH2:AL2"/>
    <mergeCell ref="A2:A3"/>
    <mergeCell ref="B2:C3"/>
    <mergeCell ref="D2:H2"/>
    <mergeCell ref="I2:M2"/>
    <mergeCell ref="N2:R2"/>
    <mergeCell ref="S2:W2"/>
    <mergeCell ref="A22:C22"/>
    <mergeCell ref="A24:A32"/>
    <mergeCell ref="A33:C33"/>
    <mergeCell ref="A4:A6"/>
    <mergeCell ref="A7:C7"/>
    <mergeCell ref="A9:A20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ธันวาคม 2563  โหลดข้อมูล ณ วันที่ 11 มกราคม 2564 เวลา 09.30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2020-12-22T14:50:31Z</cp:lastPrinted>
  <dcterms:created xsi:type="dcterms:W3CDTF">2020-07-12T09:13:07Z</dcterms:created>
  <dcterms:modified xsi:type="dcterms:W3CDTF">2021-03-12T15:57:12Z</dcterms:modified>
</cp:coreProperties>
</file>