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ตค.63\Final\"/>
    </mc:Choice>
  </mc:AlternateContent>
  <xr:revisionPtr revIDLastSave="0" documentId="13_ncr:1_{E29AC0C9-4E7B-4397-A3C6-D9C12BB15D26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บึงกาฬ" sheetId="6" r:id="rId1"/>
    <sheet name="แผน 2-4 บึงกาฬ" sheetId="4" r:id="rId2"/>
    <sheet name="บึงกาฬ" sheetId="7" r:id="rId3"/>
    <sheet name="mapping" sheetId="5" r:id="rId4"/>
  </sheets>
  <definedNames>
    <definedName name="_xlnm._FilterDatabase" localSheetId="2" hidden="1">บึงกาฬ!$A$2:$BA$16907</definedName>
    <definedName name="_xlnm.Print_Area" localSheetId="1">'แผน 2-4 บึงกาฬ'!$A$1:$AQ$34</definedName>
    <definedName name="_xlnm.Print_Area" localSheetId="0">'สรุปแผน จ.บึงกาฬ'!$A$1:$H$34</definedName>
    <definedName name="_xlnm.Print_Titles" localSheetId="1">'แผน 2-4 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2" i="6" l="1"/>
  <c r="F31" i="6"/>
  <c r="F30" i="6"/>
  <c r="F29" i="6"/>
  <c r="F28" i="6"/>
  <c r="F27" i="6"/>
  <c r="F26" i="6"/>
  <c r="F25" i="6"/>
  <c r="D32" i="6"/>
  <c r="D31" i="6"/>
  <c r="D30" i="6"/>
  <c r="D29" i="6"/>
  <c r="D28" i="6"/>
  <c r="D27" i="6"/>
  <c r="D26" i="6"/>
  <c r="D25" i="6"/>
  <c r="F21" i="6"/>
  <c r="F20" i="6"/>
  <c r="F19" i="6"/>
  <c r="F18" i="6"/>
  <c r="F17" i="6"/>
  <c r="F16" i="6"/>
  <c r="F15" i="6"/>
  <c r="F14" i="6"/>
  <c r="F13" i="6"/>
  <c r="F12" i="6"/>
  <c r="F11" i="6"/>
  <c r="F10" i="6"/>
  <c r="D21" i="6"/>
  <c r="D20" i="6"/>
  <c r="D19" i="6"/>
  <c r="D18" i="6"/>
  <c r="D17" i="6"/>
  <c r="D16" i="6"/>
  <c r="D15" i="6"/>
  <c r="D14" i="6"/>
  <c r="D13" i="6"/>
  <c r="D12" i="6"/>
  <c r="D11" i="6"/>
  <c r="D10" i="6"/>
  <c r="F6" i="6"/>
  <c r="F5" i="6"/>
  <c r="F4" i="6"/>
  <c r="D6" i="6"/>
  <c r="D5" i="6"/>
  <c r="D4" i="6"/>
  <c r="AN32" i="4" l="1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J21" i="4" l="1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U31" i="4"/>
  <c r="AO31" i="4"/>
  <c r="AO10" i="4"/>
  <c r="AO20" i="4"/>
  <c r="AO12" i="4"/>
  <c r="AO17" i="4"/>
  <c r="AO16" i="4"/>
  <c r="AO18" i="4"/>
  <c r="AO11" i="4"/>
  <c r="AO13" i="4"/>
  <c r="AO15" i="4"/>
  <c r="AO19" i="4"/>
  <c r="AO21" i="4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C34" i="6" l="1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T22" i="4"/>
  <c r="O22" i="4"/>
  <c r="AD22" i="4"/>
  <c r="AI22" i="4"/>
  <c r="J33" i="4"/>
  <c r="AN7" i="4"/>
  <c r="J7" i="4"/>
  <c r="AN3" i="4"/>
  <c r="AD3" i="4"/>
  <c r="Y33" i="4"/>
  <c r="AI33" i="4"/>
  <c r="O33" i="4"/>
  <c r="Y7" i="4"/>
  <c r="T33" i="4"/>
  <c r="AD33" i="4"/>
  <c r="AN33" i="4"/>
  <c r="AD7" i="4"/>
  <c r="O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L20" i="4" l="1"/>
  <c r="M20" i="4" s="1"/>
  <c r="U22" i="4"/>
  <c r="F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AK4" i="4"/>
  <c r="Q4" i="4"/>
  <c r="AK25" i="4"/>
  <c r="Q25" i="4"/>
  <c r="V4" i="4"/>
  <c r="AA4" i="4"/>
  <c r="G28" i="4"/>
  <c r="H28" i="4" s="1"/>
  <c r="G32" i="4"/>
  <c r="H32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<sst xmlns="http://schemas.openxmlformats.org/spreadsheetml/2006/main" count="22764" uniqueCount="1720">
  <si>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</si>
  <si>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</si>
  <si>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</si>
  <si>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</si>
  <si>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</si>
  <si>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</si>
  <si>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</si>
  <si>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</si>
  <si>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</si>
  <si>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</si>
  <si>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</si>
  <si>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</si>
  <si>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</si>
  <si>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</si>
  <si>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</si>
  <si>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</si>
  <si>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</si>
  <si>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</si>
  <si>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</si>
  <si>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</si>
  <si>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</si>
  <si>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</si>
  <si>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</si>
  <si>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</si>
  <si>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</si>
  <si>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</si>
  <si>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</si>
  <si>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</si>
  <si>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</si>
  <si>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</si>
  <si>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</si>
  <si>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</si>
  <si>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</si>
  <si>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</si>
  <si>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</si>
  <si>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</si>
  <si>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</si>
  <si>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</si>
  <si>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</si>
  <si>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</si>
  <si>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</si>
  <si>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</si>
  <si>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</si>
  <si>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</si>
  <si>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</si>
  <si>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</si>
  <si>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</si>
  <si>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</si>
  <si>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</si>
  <si>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</si>
  <si>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</si>
  <si>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</si>
  <si>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</si>
  <si>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</si>
  <si>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</si>
  <si>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</si>
  <si>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</si>
  <si>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</si>
  <si>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</si>
  <si>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</si>
  <si>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</si>
  <si>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</si>
  <si>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</si>
  <si>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</si>
  <si>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</si>
  <si>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</si>
  <si>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</si>
  <si>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</si>
  <si>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</si>
  <si>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</si>
  <si>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</si>
  <si>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</si>
  <si>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</si>
  <si>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</si>
  <si>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</si>
  <si>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</si>
  <si>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</si>
  <si>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</si>
  <si>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</si>
  <si>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</si>
  <si>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</si>
  <si>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</si>
  <si>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</si>
  <si>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</si>
  <si>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</si>
  <si>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</si>
  <si>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</si>
  <si>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</si>
  <si>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</si>
  <si>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</si>
  <si>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</si>
  <si>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</si>
  <si>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</si>
  <si>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</si>
  <si>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</si>
  <si>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</si>
  <si>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</si>
  <si>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</si>
  <si>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</si>
  <si>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</si>
  <si>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</si>
  <si>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</si>
  <si>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</si>
  <si>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</si>
  <si>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</si>
  <si>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</si>
  <si>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</si>
  <si>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</si>
  <si>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</si>
  <si>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</si>
  <si>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</si>
  <si>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</si>
  <si>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</si>
  <si>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</si>
  <si>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</si>
  <si>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</si>
  <si>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</si>
  <si>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</si>
  <si>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</si>
  <si>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</si>
  <si>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</si>
  <si>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</si>
  <si>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</si>
  <si>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</si>
  <si>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</si>
  <si>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</si>
  <si>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</si>
  <si>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</si>
  <si>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</si>
  <si>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</si>
  <si>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</si>
  <si>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</si>
  <si>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</si>
  <si>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</si>
  <si>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</si>
  <si>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</si>
  <si>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</si>
  <si>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</si>
  <si>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</si>
  <si>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</si>
  <si>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</si>
  <si>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</si>
  <si>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</si>
  <si>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</si>
  <si>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</si>
  <si>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</si>
  <si>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</si>
  <si>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</si>
  <si>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</si>
  <si>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</si>
  <si>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</si>
  <si>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</si>
  <si>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</si>
  <si>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</si>
  <si>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</si>
  <si>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</si>
  <si>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</si>
  <si>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</si>
  <si>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</si>
  <si>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</si>
  <si>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</si>
  <si>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</si>
  <si>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</si>
  <si>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</si>
  <si>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</si>
  <si>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</si>
  <si>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</si>
  <si>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</si>
  <si>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</si>
  <si>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</si>
  <si>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</si>
  <si>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</si>
  <si>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</si>
  <si>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</si>
  <si>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</si>
  <si>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</si>
  <si>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</si>
  <si>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</si>
  <si>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</si>
  <si>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</si>
  <si>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</si>
  <si>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</si>
  <si>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</si>
  <si>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</si>
  <si>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</si>
  <si>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</si>
  <si>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</si>
  <si>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</si>
  <si>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</si>
  <si>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</si>
  <si>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</si>
  <si>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</si>
  <si>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</si>
  <si>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</si>
  <si>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</si>
  <si>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</si>
  <si>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</si>
  <si>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</si>
  <si>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</si>
  <si>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</si>
  <si>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</si>
  <si>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</si>
  <si>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</si>
  <si>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</si>
  <si>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</si>
  <si>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</si>
  <si>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</si>
  <si>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</si>
  <si>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</si>
  <si>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</si>
  <si>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</si>
  <si>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</si>
  <si>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</si>
  <si>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</si>
  <si>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</si>
  <si>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</si>
  <si>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</si>
  <si>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</si>
  <si>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</si>
  <si>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</si>
  <si>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</si>
  <si>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</si>
  <si>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</si>
  <si>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</si>
  <si>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</si>
  <si>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</si>
  <si>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</si>
  <si>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</si>
  <si>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</si>
  <si>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</si>
  <si>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</si>
  <si>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</si>
  <si>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</si>
  <si>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</si>
  <si>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</si>
  <si>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</si>
  <si>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</si>
  <si>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</si>
  <si>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</si>
  <si>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</si>
  <si>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</si>
  <si>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</si>
  <si>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</si>
  <si>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</si>
  <si>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</si>
  <si>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</si>
  <si>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</si>
  <si>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</si>
  <si>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</si>
  <si>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</si>
  <si>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</si>
  <si>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</si>
  <si>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</si>
  <si>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</si>
  <si>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</si>
  <si>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</si>
  <si>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</si>
  <si>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</si>
  <si>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</si>
  <si>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</si>
  <si>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</si>
  <si>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</si>
  <si>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</si>
  <si>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</si>
  <si>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</si>
  <si>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</si>
  <si>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</si>
  <si>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</si>
  <si>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</si>
  <si>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</si>
  <si>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</si>
  <si>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</si>
  <si>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</si>
  <si>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</si>
  <si>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</si>
  <si>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</si>
  <si>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</si>
  <si>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</si>
  <si>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</si>
  <si>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</si>
  <si>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</si>
  <si>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</si>
  <si>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</si>
  <si>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</si>
  <si>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</si>
  <si>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</si>
  <si>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</si>
  <si>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</si>
  <si>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</si>
  <si>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</si>
  <si>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</si>
  <si>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</si>
  <si>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</si>
  <si>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</si>
  <si>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</si>
  <si>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</si>
  <si>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</si>
  <si>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</si>
  <si>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</si>
  <si>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</si>
  <si>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</si>
  <si>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</si>
  <si>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</si>
  <si>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</si>
  <si>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</si>
  <si>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</si>
  <si>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</si>
  <si>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</si>
  <si>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</si>
  <si>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</si>
  <si>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</si>
  <si>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</si>
  <si>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</si>
  <si>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</si>
  <si>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</si>
  <si>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</si>
  <si>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</si>
  <si>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</si>
  <si>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</si>
  <si>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</si>
  <si>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</si>
  <si>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</si>
  <si>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</si>
  <si>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</si>
  <si>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</si>
  <si>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</si>
  <si>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</si>
  <si>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</si>
  <si>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</si>
  <si>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</si>
  <si>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</si>
  <si>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</si>
  <si>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</si>
  <si>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</si>
  <si>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</si>
  <si>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</si>
  <si>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</si>
  <si>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</si>
  <si>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</si>
  <si>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</si>
  <si>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</si>
  <si>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</si>
  <si>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</si>
  <si>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</si>
  <si>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</si>
  <si>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</si>
  <si>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</si>
  <si>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</si>
  <si>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</si>
  <si>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</si>
  <si>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</si>
  <si>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</si>
  <si>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</si>
  <si>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</si>
  <si>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</si>
  <si>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</si>
  <si>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</si>
  <si>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</si>
  <si>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</si>
  <si>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</si>
  <si>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</si>
  <si>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</si>
  <si>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</si>
  <si>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</si>
  <si>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</si>
  <si>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</si>
  <si>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</si>
  <si>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</si>
  <si>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</si>
  <si>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</si>
  <si>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</si>
  <si>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</si>
  <si>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</si>
  <si>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</si>
  <si>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</si>
  <si>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</si>
  <si>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</si>
  <si>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</si>
  <si>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</si>
  <si>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</si>
  <si>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</si>
  <si>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</si>
  <si>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</si>
  <si>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</si>
  <si>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</si>
  <si>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</si>
  <si>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</si>
  <si>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</si>
  <si>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</si>
  <si>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</si>
  <si>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</si>
  <si>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</si>
  <si>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</si>
  <si>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</si>
  <si>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</si>
  <si>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</si>
  <si>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</si>
  <si>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</si>
  <si>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</si>
  <si>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</si>
  <si>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</si>
  <si>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</si>
  <si>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</si>
  <si>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</si>
  <si>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</si>
  <si>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</si>
  <si>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</si>
  <si>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</si>
  <si>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</si>
  <si>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</si>
  <si>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</si>
  <si>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</si>
  <si>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</si>
  <si>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</si>
  <si>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</si>
  <si>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</si>
  <si>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</si>
  <si>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</si>
  <si>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</si>
  <si>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</si>
  <si>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</si>
  <si>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</si>
  <si>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</si>
  <si>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</si>
  <si>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</si>
  <si>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</si>
  <si>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</si>
  <si>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</si>
  <si>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</si>
  <si>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</si>
  <si>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</si>
  <si>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</si>
  <si>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</si>
  <si>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</si>
  <si>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</si>
  <si>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</si>
  <si>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</si>
  <si>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</si>
  <si>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</si>
  <si>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</si>
  <si>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</si>
  <si>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</si>
  <si>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</si>
  <si>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</si>
  <si>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</si>
  <si>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</si>
  <si>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</si>
  <si>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</si>
  <si>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</si>
  <si>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</si>
  <si>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</si>
  <si>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</si>
  <si>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</si>
  <si>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</si>
  <si>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</si>
  <si>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</si>
  <si>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</si>
  <si>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</si>
  <si>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</si>
  <si>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</si>
  <si>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</si>
  <si>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</si>
  <si>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</si>
  <si>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</si>
  <si>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</si>
  <si>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</si>
  <si>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</si>
  <si>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</si>
  <si>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</si>
  <si>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</si>
  <si>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</si>
  <si>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</si>
  <si>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</si>
  <si>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</si>
  <si>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</si>
  <si>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</si>
  <si>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</si>
  <si>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</si>
  <si>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</si>
  <si>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</si>
  <si>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</si>
  <si>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</si>
  <si>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</si>
  <si>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</si>
  <si>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</si>
  <si>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</si>
  <si>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</si>
  <si>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</si>
  <si>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</si>
  <si>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</si>
  <si>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</si>
  <si>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</si>
  <si>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</si>
  <si>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</si>
  <si>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</si>
  <si>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</si>
  <si>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</si>
  <si>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</si>
  <si>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</si>
  <si>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</si>
  <si>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</si>
  <si>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</si>
  <si>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</si>
  <si>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</si>
  <si>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</si>
  <si>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</si>
  <si>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</si>
  <si>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</si>
  <si>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</si>
  <si>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</si>
  <si>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</si>
  <si>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</si>
  <si>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</si>
  <si>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</si>
  <si>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</si>
  <si>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</si>
  <si>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</si>
  <si>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</si>
  <si>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</si>
  <si>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</si>
  <si>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</si>
  <si>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</si>
  <si>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</si>
  <si>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</si>
  <si>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</si>
  <si>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</si>
  <si>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</si>
  <si>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</si>
  <si>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</si>
  <si>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</si>
  <si>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</si>
  <si>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</si>
  <si>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</si>
  <si>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</si>
  <si>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</si>
  <si>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</si>
  <si>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</si>
  <si>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</si>
  <si>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</si>
  <si>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</si>
  <si>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</si>
  <si>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</si>
  <si>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</si>
  <si>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</si>
  <si>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</si>
  <si>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</si>
  <si>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</si>
  <si>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</si>
  <si>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</si>
  <si>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</si>
  <si>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</si>
  <si>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</si>
  <si>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</si>
  <si>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</si>
  <si>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</si>
  <si>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</si>
  <si>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</si>
  <si>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</si>
  <si>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</si>
  <si>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</si>
  <si>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</si>
  <si>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</si>
  <si>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</si>
  <si>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</si>
  <si>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</si>
  <si>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</si>
  <si>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</si>
  <si>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</si>
  <si>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</si>
  <si>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</si>
  <si>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</si>
  <si>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</si>
  <si>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</si>
  <si>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</si>
  <si>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</si>
  <si>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</si>
  <si>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</si>
  <si>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</si>
  <si>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</si>
  <si>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</si>
  <si>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</si>
  <si>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</si>
  <si>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</si>
  <si>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</si>
  <si>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</si>
  <si>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</si>
  <si>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</si>
  <si>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</si>
  <si>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</si>
  <si>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</si>
  <si>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</si>
  <si>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</si>
  <si>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</si>
  <si>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</si>
  <si>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</si>
  <si>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</si>
  <si>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</si>
  <si>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</si>
  <si>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</si>
  <si>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</si>
  <si>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</si>
  <si>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</si>
  <si>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</si>
  <si>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</si>
  <si>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</si>
  <si>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</si>
  <si>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</si>
  <si>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</si>
  <si>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</si>
  <si>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</si>
  <si>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</si>
  <si>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</si>
  <si>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</si>
  <si>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</si>
  <si>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</si>
  <si>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</si>
  <si>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</si>
  <si>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</si>
  <si>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</si>
  <si>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</si>
  <si>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</si>
  <si>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</si>
  <si>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</si>
  <si>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</si>
  <si>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</si>
  <si>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</si>
  <si>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</si>
  <si>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</si>
  <si>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</si>
  <si>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</si>
  <si>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</si>
  <si>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</si>
  <si>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</si>
  <si>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</si>
  <si>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</si>
  <si>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</si>
  <si>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</si>
  <si>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</si>
  <si>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</si>
  <si>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</si>
  <si>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</si>
  <si>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</si>
  <si>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</si>
  <si>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</si>
  <si>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</si>
  <si>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</si>
  <si>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</si>
  <si>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</si>
  <si>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</si>
  <si>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</si>
  <si>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</si>
  <si>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</si>
  <si>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</si>
  <si>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</si>
  <si>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</si>
  <si>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</si>
  <si>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</si>
  <si>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</si>
  <si>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</si>
  <si>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</si>
  <si>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</si>
  <si>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</si>
  <si>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</si>
  <si>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</si>
  <si>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</si>
  <si>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</si>
  <si>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</si>
  <si>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</si>
  <si>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</si>
  <si>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</si>
  <si>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</si>
  <si>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</si>
  <si>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</si>
  <si>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</si>
  <si>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</si>
  <si>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</si>
  <si>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</si>
  <si>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</si>
  <si>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</si>
  <si>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</si>
  <si>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</si>
  <si>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</si>
  <si>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</si>
  <si>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</si>
  <si>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</si>
  <si>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</si>
  <si>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</si>
  <si>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</si>
  <si>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</si>
  <si>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</si>
  <si>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</si>
  <si>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</si>
  <si>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</si>
  <si>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</si>
  <si>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</si>
  <si>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</si>
  <si>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</si>
  <si>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</si>
  <si>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</si>
  <si>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</si>
  <si>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</si>
  <si>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</si>
  <si>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</si>
  <si>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</si>
  <si>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</si>
  <si>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</si>
  <si>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</si>
  <si>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</si>
  <si>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</si>
  <si>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</si>
  <si>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</si>
  <si>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</si>
  <si>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</si>
  <si>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</si>
  <si>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</si>
  <si>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</si>
  <si>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</si>
  <si>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</si>
  <si>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</si>
  <si>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</si>
  <si>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</si>
  <si>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</si>
  <si>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</si>
  <si>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</si>
  <si>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</si>
  <si>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</si>
  <si>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</si>
  <si>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</si>
  <si>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</si>
  <si>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</si>
  <si>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</si>
  <si>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</si>
  <si>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</si>
  <si>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</si>
  <si>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</si>
  <si>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</si>
  <si>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</si>
  <si>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</si>
  <si>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</si>
  <si>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</si>
  <si>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</si>
  <si>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</si>
  <si>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</si>
  <si>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</si>
  <si>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</si>
  <si>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</si>
  <si>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</si>
  <si>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</si>
  <si>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</si>
  <si>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</si>
  <si>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</si>
  <si>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</si>
  <si>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</si>
  <si>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</si>
  <si>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</si>
  <si>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</si>
  <si>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</si>
  <si>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</si>
  <si>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</si>
  <si>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</si>
  <si>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</si>
  <si>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</si>
  <si>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</si>
  <si>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</si>
  <si>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</si>
  <si>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</si>
  <si>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</si>
  <si>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</si>
  <si>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</si>
  <si>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</si>
  <si>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</si>
  <si>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</si>
  <si>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</si>
  <si>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</si>
  <si>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</si>
  <si>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</si>
  <si>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</si>
  <si>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</si>
  <si>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</si>
  <si>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</si>
  <si>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</si>
  <si>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</si>
  <si>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</si>
  <si>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</si>
  <si>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</si>
  <si>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</si>
  <si>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</si>
  <si>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</si>
  <si>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</si>
  <si>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</si>
  <si>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</si>
  <si>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</si>
  <si>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</si>
  <si>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</si>
  <si>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</si>
  <si>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</si>
  <si>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</si>
  <si>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</si>
  <si>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</si>
  <si>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</si>
  <si>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</si>
  <si>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</si>
  <si>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</si>
  <si>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</si>
  <si>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</si>
  <si>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</si>
  <si>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</si>
  <si>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</si>
  <si>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</si>
  <si>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</si>
  <si>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</si>
  <si>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</si>
  <si>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</si>
  <si>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</si>
  <si>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</si>
  <si>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</si>
  <si>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</si>
  <si>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</si>
  <si>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</si>
  <si>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</si>
  <si>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</si>
  <si>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</si>
  <si>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</si>
  <si>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</si>
  <si>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</si>
  <si>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</si>
  <si>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</si>
  <si>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</si>
  <si>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</si>
  <si>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</si>
  <si>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</si>
  <si>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</si>
  <si>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</si>
  <si>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</si>
  <si>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</si>
  <si>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</si>
  <si>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</si>
  <si>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</si>
  <si>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</si>
  <si>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</si>
  <si>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</si>
  <si>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</si>
  <si>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</si>
  <si>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</si>
  <si>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</si>
  <si>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</si>
  <si>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</si>
  <si>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</si>
  <si>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</si>
  <si>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</si>
  <si>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</si>
  <si>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</si>
  <si>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</si>
  <si>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</si>
  <si>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</si>
  <si>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</si>
  <si>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</si>
  <si>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</si>
  <si>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</si>
  <si>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</si>
  <si>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</si>
  <si>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</si>
  <si>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</si>
  <si>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</si>
  <si>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</si>
  <si>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</si>
  <si>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</si>
  <si>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</si>
  <si>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</si>
  <si>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</si>
  <si>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</si>
  <si>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</si>
  <si>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</si>
  <si>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</si>
  <si>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</si>
  <si>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</si>
  <si>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</si>
  <si>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</si>
  <si>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</si>
  <si>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</si>
  <si>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</si>
  <si>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</si>
  <si>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</si>
  <si>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</si>
  <si>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</si>
  <si>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</si>
  <si>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</si>
  <si>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</si>
  <si>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</si>
  <si>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</si>
  <si>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</si>
  <si>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</si>
  <si>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</si>
  <si>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</si>
  <si>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</si>
  <si>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</si>
  <si>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</si>
  <si>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</si>
  <si>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</si>
  <si>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</si>
  <si>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</si>
  <si>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</si>
  <si>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</si>
  <si>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</si>
  <si>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</si>
  <si>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</si>
  <si>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</si>
  <si>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</si>
  <si>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</si>
  <si>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</si>
  <si>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</si>
  <si>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</si>
  <si>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</si>
  <si>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</si>
  <si>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</si>
  <si>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</si>
  <si>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</si>
  <si>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</si>
  <si>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</si>
  <si>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</si>
  <si>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</si>
  <si>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</si>
  <si>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</si>
  <si>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</si>
  <si>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</si>
  <si>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</si>
  <si>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</si>
  <si>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</si>
  <si>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</si>
  <si>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</si>
  <si>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</si>
  <si>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</si>
  <si>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</si>
  <si>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</si>
  <si>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</si>
  <si>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</si>
  <si>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</si>
  <si>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</si>
  <si>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</si>
  <si>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</si>
  <si>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</si>
  <si>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</si>
  <si>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</si>
  <si>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</si>
  <si>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</si>
  <si>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</si>
  <si>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</si>
  <si>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</si>
  <si>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</si>
  <si>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</si>
  <si>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</si>
  <si>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</si>
  <si>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</si>
  <si>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</si>
  <si>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</si>
  <si>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</si>
  <si>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</si>
  <si>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</si>
  <si>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</si>
  <si>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</si>
  <si>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</si>
  <si>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</si>
  <si>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</si>
  <si>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</si>
  <si>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</si>
  <si>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</si>
  <si>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</si>
  <si>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</si>
  <si>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</si>
  <si>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</si>
  <si>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</si>
  <si>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</si>
  <si>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</si>
  <si>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</si>
  <si>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</si>
  <si>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</si>
  <si>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</si>
  <si>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</si>
  <si>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</si>
  <si>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</si>
  <si>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</si>
  <si>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</si>
  <si>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</si>
  <si>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</si>
  <si>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</si>
  <si>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</si>
  <si>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</si>
  <si>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</si>
  <si>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</si>
  <si>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</si>
  <si>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</si>
  <si>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</si>
  <si>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</si>
  <si>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</si>
  <si>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</si>
  <si>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</si>
  <si>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</si>
  <si>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</si>
  <si>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</si>
  <si>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</si>
  <si>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</si>
  <si>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</si>
  <si>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</si>
  <si>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</si>
  <si>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</si>
  <si>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</si>
  <si>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</si>
  <si>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</si>
  <si>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</si>
  <si>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</si>
  <si>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</si>
  <si>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</si>
  <si>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</si>
  <si>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</si>
  <si>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</si>
  <si>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</si>
  <si>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</si>
  <si>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</si>
  <si>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</si>
  <si>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</si>
  <si>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</si>
  <si>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</si>
  <si>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</si>
  <si>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</si>
  <si>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</si>
  <si>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</si>
  <si>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</si>
  <si>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</si>
  <si>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</si>
  <si>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</si>
  <si>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</si>
  <si>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</si>
  <si>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</si>
  <si>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</si>
  <si>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</si>
  <si>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</si>
  <si>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</si>
  <si>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</si>
  <si>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</si>
  <si>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</si>
  <si>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</si>
  <si>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</si>
  <si>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</si>
  <si>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</si>
  <si>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</si>
  <si>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</si>
  <si>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</si>
  <si>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</si>
  <si>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</si>
  <si>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</si>
  <si>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</si>
  <si>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</si>
  <si>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</si>
  <si>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</si>
  <si>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</si>
  <si>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</si>
  <si>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</si>
  <si>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</si>
  <si>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</si>
  <si>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</si>
  <si>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</si>
  <si>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</si>
  <si>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</si>
  <si>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</si>
  <si>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</si>
  <si>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</si>
  <si>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</si>
  <si>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</si>
  <si>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</si>
  <si>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</si>
  <si>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</si>
  <si>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</si>
  <si>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</si>
  <si>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</si>
  <si>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</si>
  <si>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</si>
  <si>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</si>
  <si>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</si>
  <si>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</si>
  <si>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</si>
  <si>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</si>
  <si>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</si>
  <si>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</si>
  <si>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</si>
  <si>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</si>
  <si>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</si>
  <si>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</si>
  <si>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</si>
  <si>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</si>
  <si>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</si>
  <si>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</si>
  <si>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</si>
  <si>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</si>
  <si>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</si>
  <si>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</si>
  <si>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</si>
  <si>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</si>
  <si>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</si>
  <si>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</si>
  <si>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</si>
  <si>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</si>
  <si>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</si>
  <si>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</si>
  <si>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</si>
  <si>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</si>
  <si>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</si>
  <si>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</si>
  <si>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</si>
  <si>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</si>
  <si>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</si>
  <si>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</si>
  <si>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</si>
  <si>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</si>
  <si>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</si>
  <si>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</si>
  <si>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</si>
  <si>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</si>
  <si>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</si>
  <si>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</si>
  <si>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</si>
  <si>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</si>
  <si>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</si>
  <si>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</si>
  <si>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</si>
  <si>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</si>
  <si>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</si>
  <si>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</si>
  <si>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</si>
  <si>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</si>
  <si>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</si>
  <si>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</si>
  <si>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</si>
  <si>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</si>
  <si>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</si>
  <si>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</si>
  <si>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</si>
  <si>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</si>
  <si>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</si>
  <si>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</si>
  <si>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</si>
  <si>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</si>
  <si>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</si>
  <si>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</si>
  <si>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</si>
  <si>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</si>
  <si>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</si>
  <si>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</si>
  <si>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</si>
  <si>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</si>
  <si>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</si>
  <si>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</si>
  <si>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</si>
  <si>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</si>
  <si>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</si>
  <si>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</si>
  <si>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</si>
  <si>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</si>
  <si>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</si>
  <si>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</si>
  <si>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</si>
  <si>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</si>
  <si>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</si>
  <si>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</si>
  <si>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</si>
  <si>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</si>
  <si>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</si>
  <si>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</si>
  <si>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</si>
  <si>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</si>
  <si>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</si>
  <si>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</si>
  <si>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</si>
  <si>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</si>
  <si>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</si>
  <si>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</si>
  <si>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</si>
  <si>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</si>
  <si>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</si>
  <si>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</si>
  <si>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</si>
  <si>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</si>
  <si>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</si>
  <si>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</si>
  <si>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</si>
  <si>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</si>
  <si>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</si>
  <si>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</si>
  <si>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</si>
  <si>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</si>
  <si>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</si>
  <si>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</si>
  <si>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</si>
  <si>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</si>
  <si>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</si>
  <si>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</si>
  <si>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</si>
  <si>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</si>
  <si>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</si>
  <si>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</si>
  <si>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</si>
  <si>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</si>
  <si>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</si>
  <si>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</si>
  <si>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</si>
  <si>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</si>
  <si>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</si>
  <si>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</si>
  <si>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</si>
  <si>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</si>
  <si>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</si>
  <si>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</si>
  <si>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</si>
  <si>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</si>
  <si>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</si>
  <si>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</si>
  <si>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</si>
  <si>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</si>
  <si>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</si>
  <si>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</si>
  <si>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</si>
  <si>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</si>
  <si>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</si>
  <si>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</si>
  <si>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</si>
  <si>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</si>
  <si>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</si>
  <si>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</si>
  <si>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</si>
  <si>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</si>
  <si>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</si>
  <si>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</si>
  <si>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</si>
  <si>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</si>
  <si>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</si>
  <si>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</si>
  <si>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</si>
  <si>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</si>
  <si>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</si>
  <si>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</si>
  <si>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</si>
  <si>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</si>
  <si>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</si>
  <si>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</si>
  <si>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</si>
  <si>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</si>
  <si>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</si>
  <si>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</si>
  <si>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</si>
  <si>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</si>
  <si>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</si>
  <si>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</si>
  <si>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</si>
  <si>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</si>
  <si>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</si>
  <si>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</si>
  <si>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</si>
  <si>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</si>
  <si>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</si>
  <si>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</si>
  <si>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</si>
  <si>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</si>
  <si>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</si>
  <si>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</si>
  <si>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</si>
  <si>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</si>
  <si>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</si>
  <si>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</si>
  <si>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</si>
  <si>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</si>
  <si>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</si>
  <si>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</si>
  <si>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</si>
  <si>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</si>
  <si>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</si>
  <si>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</si>
  <si>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</si>
  <si>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</si>
  <si>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</si>
  <si>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</si>
  <si>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</si>
  <si>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</si>
  <si>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</si>
  <si>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</si>
  <si>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</si>
  <si>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</si>
  <si>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</si>
  <si>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</si>
  <si>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</si>
  <si>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</si>
  <si>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</si>
  <si>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</si>
  <si>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</si>
  <si>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</si>
  <si>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</si>
  <si>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</si>
  <si>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</si>
  <si>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</si>
  <si>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</si>
  <si>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</si>
  <si>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</si>
  <si>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</si>
  <si>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</si>
  <si>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</si>
  <si>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</si>
  <si>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</si>
  <si>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</si>
  <si>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</si>
  <si>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</si>
  <si>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</si>
  <si>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</si>
  <si>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</si>
  <si>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</si>
  <si>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</si>
  <si>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</si>
  <si>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</si>
  <si>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</si>
  <si>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</si>
  <si>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</si>
  <si>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</si>
  <si>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</si>
  <si>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</si>
  <si>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</si>
  <si>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</si>
  <si>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</si>
  <si>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</si>
  <si>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</si>
  <si>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</si>
  <si>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</si>
  <si>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</si>
  <si>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</si>
  <si>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</si>
  <si>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</si>
  <si>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</si>
  <si>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</si>
  <si>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</si>
  <si>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</si>
  <si>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</si>
  <si>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</si>
  <si>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</si>
  <si>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</si>
  <si>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</si>
  <si>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</si>
  <si>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</si>
  <si>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</si>
  <si>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</si>
  <si>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</si>
  <si>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</si>
  <si>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</si>
  <si>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</si>
  <si>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</si>
  <si>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</si>
  <si>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</si>
  <si>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</si>
  <si>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</si>
  <si>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</si>
  <si>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</si>
  <si>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</si>
  <si>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</si>
  <si>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</si>
  <si>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</si>
  <si>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</si>
  <si>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</si>
  <si>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</si>
  <si>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</si>
  <si>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</si>
  <si>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</si>
  <si>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</si>
  <si>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</si>
  <si>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</si>
  <si>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</si>
  <si>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</si>
  <si>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</si>
  <si>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</si>
  <si>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</si>
  <si>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</si>
  <si>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</si>
  <si>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</si>
  <si>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</si>
  <si>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</si>
  <si>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</si>
  <si>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</si>
  <si>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</si>
  <si>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</si>
  <si>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</si>
  <si>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</si>
  <si>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</si>
  <si>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</si>
  <si>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</si>
  <si>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</si>
  <si>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</si>
  <si>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</si>
  <si>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</si>
  <si>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</si>
  <si>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</si>
  <si>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</si>
  <si>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</si>
  <si>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</si>
  <si>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</si>
  <si>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</si>
  <si>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</si>
  <si>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</si>
  <si>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</si>
  <si>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</si>
  <si>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</si>
  <si>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</si>
  <si>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</si>
  <si>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</si>
  <si>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</si>
  <si>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</si>
  <si>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</si>
  <si>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</si>
  <si>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</si>
  <si>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</si>
  <si>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</si>
  <si>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</si>
  <si>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</si>
  <si>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</si>
  <si>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</si>
  <si>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</si>
  <si>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</si>
  <si>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</si>
  <si>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</si>
  <si>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</si>
  <si>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</si>
  <si>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</si>
  <si>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</si>
  <si>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</si>
  <si>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</si>
  <si>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</si>
  <si>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</si>
  <si>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</si>
  <si>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</si>
  <si>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</si>
  <si>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</si>
  <si>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</si>
  <si>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</si>
  <si>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</si>
  <si>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</si>
  <si>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</si>
  <si>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</si>
  <si>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</si>
  <si>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</si>
  <si>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</si>
  <si>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</si>
  <si>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</si>
  <si>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</si>
  <si>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</si>
  <si>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</si>
  <si>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</si>
  <si>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</si>
  <si>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</si>
  <si>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</si>
  <si>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</si>
  <si>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</si>
  <si>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</si>
  <si>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</si>
  <si>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</si>
  <si>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</si>
  <si>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</si>
  <si>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</si>
  <si>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</si>
  <si>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</si>
  <si>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</si>
  <si>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</si>
  <si>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</si>
  <si>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</si>
  <si>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</si>
  <si>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</si>
  <si>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</si>
  <si>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</si>
  <si>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</si>
  <si>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</si>
  <si>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</si>
  <si>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</si>
  <si>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</si>
  <si>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</si>
  <si>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</si>
  <si>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</si>
  <si>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</si>
  <si>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</si>
  <si>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</si>
  <si>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</si>
  <si>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</si>
  <si>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</si>
  <si>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</si>
  <si>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</si>
  <si>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</si>
  <si>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</si>
  <si>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</si>
  <si>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</si>
  <si>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</si>
  <si>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</si>
  <si>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</si>
  <si>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</si>
  <si>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</si>
  <si>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</si>
  <si>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</si>
  <si>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</si>
  <si>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</si>
  <si>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</si>
  <si>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</si>
  <si>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</si>
  <si>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</si>
  <si>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</si>
  <si>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</si>
  <si>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</si>
  <si>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</si>
  <si>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</si>
  <si>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</si>
  <si>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</si>
  <si>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</si>
  <si>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</si>
  <si>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</si>
  <si>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</si>
  <si>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</si>
  <si>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</si>
  <si>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</si>
  <si>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</si>
  <si>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</si>
  <si>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</si>
  <si>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</si>
  <si>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</si>
  <si>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</si>
  <si>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</si>
  <si>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</si>
  <si>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</si>
  <si>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</si>
  <si>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</si>
  <si>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</si>
  <si>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</si>
  <si>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</si>
  <si>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</si>
  <si>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</si>
  <si>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</si>
  <si>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</si>
  <si>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</si>
  <si>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</si>
  <si>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</si>
  <si>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</si>
  <si>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</si>
  <si>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</si>
  <si>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</si>
  <si>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</si>
  <si>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</si>
  <si>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</si>
  <si>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</si>
  <si>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</si>
  <si>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</si>
  <si>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</si>
  <si>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</si>
  <si>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</si>
  <si>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</si>
  <si>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</si>
  <si>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</si>
  <si>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</si>
  <si>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</si>
  <si>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</si>
  <si>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</si>
  <si>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</si>
  <si>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</si>
  <si>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</si>
  <si>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</si>
  <si>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</si>
  <si>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</si>
  <si>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</si>
  <si>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</si>
  <si>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</si>
  <si>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</si>
  <si>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</si>
  <si>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</si>
  <si>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</si>
  <si>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</si>
  <si>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</si>
  <si>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</si>
  <si>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</si>
  <si>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</si>
  <si>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</si>
  <si>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</si>
  <si>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</si>
  <si>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</si>
  <si>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</si>
  <si>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</si>
  <si>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</si>
  <si>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</si>
  <si>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</si>
  <si>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</si>
  <si>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</si>
  <si>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</si>
  <si>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</si>
  <si>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</si>
  <si>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</si>
  <si>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</si>
  <si>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</si>
  <si>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</si>
  <si>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</si>
  <si>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</si>
  <si>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</si>
  <si>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</si>
  <si>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</si>
  <si>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</si>
  <si>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</si>
  <si>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</si>
  <si>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</si>
  <si>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</si>
  <si>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</si>
  <si>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</si>
  <si>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</si>
  <si>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</si>
  <si>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</si>
  <si>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</si>
  <si>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</si>
  <si>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</si>
  <si>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</si>
  <si>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</si>
  <si>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</si>
  <si>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</si>
  <si>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</si>
  <si>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</si>
  <si>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</si>
  <si>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</si>
  <si>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</si>
  <si>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</si>
  <si>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</si>
  <si>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</si>
  <si>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</si>
  <si>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</si>
  <si>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</si>
  <si>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</si>
  <si>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</si>
  <si>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</si>
  <si>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</si>
  <si>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</si>
  <si>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</si>
  <si>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</si>
  <si>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</si>
  <si>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</si>
  <si>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</si>
  <si>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</si>
  <si>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</si>
  <si>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</si>
  <si>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</si>
  <si>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</si>
  <si>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</si>
  <si>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</si>
  <si>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</si>
  <si>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</si>
  <si>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</si>
  <si>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</si>
  <si>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</si>
  <si>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</si>
  <si>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</si>
  <si>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</si>
  <si>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</si>
  <si>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</si>
  <si>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</si>
  <si>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</si>
  <si>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</si>
  <si>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</si>
  <si>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</si>
  <si>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</si>
  <si>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</si>
  <si>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</si>
  <si>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</si>
  <si>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</si>
  <si>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</si>
  <si>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</si>
  <si>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</si>
  <si>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</si>
  <si>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</si>
  <si>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</si>
  <si>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</si>
  <si>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</si>
  <si>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</si>
  <si>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</si>
  <si>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</si>
  <si>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</si>
  <si>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</si>
  <si>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</si>
  <si>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</si>
  <si>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</si>
  <si>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</si>
  <si>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</si>
  <si>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</si>
  <si>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</si>
  <si>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</si>
  <si>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</si>
  <si>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</si>
  <si>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</si>
  <si>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</si>
  <si>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</si>
  <si>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</si>
  <si>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</si>
  <si>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</si>
  <si>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</si>
  <si>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</si>
  <si>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</si>
  <si>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</si>
  <si>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ค่าควรจะเป็น ตค.63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</si>
  <si>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</si>
  <si>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</si>
  <si>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</si>
  <si>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</si>
  <si>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</si>
  <si>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</si>
  <si>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</si>
  <si>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</si>
  <si>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</si>
  <si>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</si>
  <si>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สรุปแผน Planfin แผน 2-4 จ.บึงกาฬ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</si>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</sst>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70" zoomScaleNormal="80" zoomScaleSheetLayoutView="70" workbookViewId="0"/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บึงกาฬ'!A1</f>
        <v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v>
      </c>
      <c r="B1" s="1"/>
      <c r="C1" s="1"/>
      <c r="D1" s="1"/>
      <c r="E1" s="1"/>
      <c r="F1" s="1"/>
      <c r="G1" s="1"/>
      <c r="H1" s="1"/>
    </row>
    <row r="2" spans="1:9" x14ac:dyDescent="0.25">
      <c r="A2" s="148" t="s">
        <v>1362</v>
      </c>
      <c r="B2" s="148" t="s">
        <v>1363</v>
      </c>
      <c r="C2" s="148"/>
      <c r="D2" s="149" t="s">
        <v>1708</v>
      </c>
      <c r="E2" s="150"/>
      <c r="F2" s="150"/>
      <c r="G2" s="150"/>
      <c r="H2" s="150"/>
    </row>
    <row r="3" spans="1:9" x14ac:dyDescent="0.25">
      <c r="A3" s="148"/>
      <c r="B3" s="148"/>
      <c r="C3" s="148"/>
      <c r="D3" s="4" t="s">
        <v>1696</v>
      </c>
      <c r="E3" s="4" t="str">
        <f>C35</f>
        <v>ค่าควรจะเป็น ตค.63</v>
      </c>
      <c r="F3" s="4" t="s">
        <v>1365</v>
      </c>
      <c r="G3" s="4" t="s">
        <v>1366</v>
      </c>
      <c r="H3" s="90" t="s">
        <v>1367</v>
      </c>
    </row>
    <row r="4" spans="1:9" x14ac:dyDescent="0.4">
      <c r="A4" s="144">
        <v>2</v>
      </c>
      <c r="B4" s="57" t="s">
        <v>1368</v>
      </c>
      <c r="C4" s="6" t="s">
        <v>1369</v>
      </c>
      <c r="D4" s="7">
        <f>'แผน 2-4 บึงกาฬ'!D4+'แผน 2-4 บึงกาฬ'!I4+'แผน 2-4 บึงกาฬ'!N4+'แผน 2-4 บึงกาฬ'!S4+'แผน 2-4 บึงกาฬ'!X4+'แผน 2-4 บึงกาฬ'!AC4+'แผน 2-4 บึงกาฬ'!AH4+'แผน 2-4 บึงกาฬ'!AM4</f>
        <v>146947538.66</v>
      </c>
      <c r="E4" s="7">
        <f>D4/12*D$35</f>
        <v>12245628.221666666</v>
      </c>
      <c r="F4" s="7">
        <f>'แผน 2-4 บึงกาฬ'!F4+'แผน 2-4 บึงกาฬ'!K4+'แผน 2-4 บึงกาฬ'!P4+'แผน 2-4 บึงกาฬ'!U4+'แผน 2-4 บึงกาฬ'!Z4+'แผน 2-4 บึงกาฬ'!AE4+'แผน 2-4 บึงกาฬ'!AJ4+'แผน 2-4 บึงกาฬ'!AO4</f>
        <v>9561051.1799999997</v>
      </c>
      <c r="G4" s="7">
        <f>F4-E4</f>
        <v>-2684577.041666666</v>
      </c>
      <c r="H4" s="91">
        <f>G4/E4*100</f>
        <v>-21.922738409751325</v>
      </c>
    </row>
    <row r="5" spans="1:9" x14ac:dyDescent="0.4">
      <c r="A5" s="145"/>
      <c r="B5" s="58" t="s">
        <v>1370</v>
      </c>
      <c r="C5" s="6" t="s">
        <v>1371</v>
      </c>
      <c r="D5" s="7">
        <f>'แผน 2-4 บึงกาฬ'!D5+'แผน 2-4 บึงกาฬ'!I5+'แผน 2-4 บึงกาฬ'!N5+'แผน 2-4 บึงกาฬ'!S5+'แผน 2-4 บึงกาฬ'!X5+'แผน 2-4 บึงกาฬ'!AC5+'แผน 2-4 บึงกาฬ'!AH5+'แผน 2-4 บึงกาฬ'!AM5</f>
        <v>91388557.900000006</v>
      </c>
      <c r="E5" s="7">
        <f t="shared" ref="E5:E6" si="0">D5/12*D$35</f>
        <v>7615713.1583333341</v>
      </c>
      <c r="F5" s="7">
        <f>'แผน 2-4 บึงกาฬ'!F5+'แผน 2-4 บึงกาฬ'!K5+'แผน 2-4 บึงกาฬ'!P5+'แผน 2-4 บึงกาฬ'!U5+'แผน 2-4 บึงกาฬ'!Z5+'แผน 2-4 บึงกาฬ'!AE5+'แผน 2-4 บึงกาฬ'!AJ5+'แผน 2-4 บึงกาฬ'!AO5</f>
        <v>9157670.209999999</v>
      </c>
      <c r="G5" s="7">
        <f t="shared" ref="G5:G6" si="1">F5-E5</f>
        <v>1541957.0516666649</v>
      </c>
      <c r="H5" s="91">
        <f>G5/E5*100</f>
        <v>20.247047382285015</v>
      </c>
    </row>
    <row r="6" spans="1:9" x14ac:dyDescent="0.4">
      <c r="A6" s="146"/>
      <c r="B6" s="59" t="s">
        <v>1372</v>
      </c>
      <c r="C6" s="6" t="s">
        <v>1373</v>
      </c>
      <c r="D6" s="7">
        <f>'แผน 2-4 บึงกาฬ'!D6+'แผน 2-4 บึงกาฬ'!I6+'แผน 2-4 บึงกาฬ'!N6+'แผน 2-4 บึงกาฬ'!S6+'แผน 2-4 บึงกาฬ'!X6+'แผน 2-4 บึงกาฬ'!AC6+'แผน 2-4 บึงกาฬ'!AH6+'แผน 2-4 บึงกาฬ'!AM6</f>
        <v>49978760.350000001</v>
      </c>
      <c r="E6" s="7">
        <f t="shared" si="0"/>
        <v>4164896.6958333333</v>
      </c>
      <c r="F6" s="7">
        <f>'แผน 2-4 บึงกาฬ'!F6+'แผน 2-4 บึงกาฬ'!K6+'แผน 2-4 บึงกาฬ'!P6+'แผน 2-4 บึงกาฬ'!U6+'แผน 2-4 บึงกาฬ'!Z6+'แผน 2-4 บึงกาฬ'!AE6+'แผน 2-4 บึงกาฬ'!AJ6+'แผน 2-4 บึงกาฬ'!AO6</f>
        <v>3949173.8</v>
      </c>
      <c r="G6" s="7">
        <f t="shared" si="1"/>
        <v>-215722.89583333349</v>
      </c>
      <c r="H6" s="91">
        <f t="shared" ref="H6:H33" si="2">G6/E6*100</f>
        <v>-5.1795497364712082</v>
      </c>
    </row>
    <row r="7" spans="1:9" x14ac:dyDescent="0.4">
      <c r="A7" s="147" t="s">
        <v>1374</v>
      </c>
      <c r="B7" s="147"/>
      <c r="C7" s="147"/>
      <c r="D7" s="8">
        <f>SUM(D4:D6)</f>
        <v>288314856.91000003</v>
      </c>
      <c r="E7" s="8">
        <f>SUM(E4:E6)</f>
        <v>24026238.075833332</v>
      </c>
      <c r="F7" s="8">
        <f>SUM(F4:F6)</f>
        <v>22667895.190000001</v>
      </c>
      <c r="G7" s="8">
        <f t="shared" ref="G7" si="3">SUM(G4:G6)</f>
        <v>-1358342.8858333346</v>
      </c>
      <c r="H7" s="92">
        <f t="shared" si="2"/>
        <v>-5.6535812287634695</v>
      </c>
      <c r="I7" s="84"/>
    </row>
    <row r="8" spans="1:9" x14ac:dyDescent="0.4">
      <c r="A8" s="93"/>
      <c r="B8" s="93"/>
      <c r="C8" s="94" t="str">
        <f>'แผน 2-4 บึงกาฬ'!B8</f>
        <v>สรุปแผนที่ 2 (แห่ง)</v>
      </c>
      <c r="D8" s="95"/>
      <c r="E8" s="96"/>
      <c r="F8" s="96"/>
      <c r="G8" s="96"/>
      <c r="H8" s="97">
        <f>'แผน 2-4 บึงกาฬ'!C8</f>
        <v>0</v>
      </c>
      <c r="I8" s="84"/>
    </row>
    <row r="9" spans="1:9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2"/>
      <c r="B10" s="81"/>
      <c r="C10" s="16" t="s">
        <v>99</v>
      </c>
      <c r="D10" s="7">
        <f>'แผน 2-4 บึงกาฬ'!D10+'แผน 2-4 บึงกาฬ'!I10+'แผน 2-4 บึงกาฬ'!N10+'แผน 2-4 บึงกาฬ'!S10+'แผน 2-4 บึงกาฬ'!X10+'แผน 2-4 บึงกาฬ'!AC10+'แผน 2-4 บึงกาฬ'!AH10+'แผน 2-4 บึงกาฬ'!AM10</f>
        <v>7641025.2199999997</v>
      </c>
      <c r="E10" s="7">
        <f>D10/12*D$35</f>
        <v>636752.10166666668</v>
      </c>
      <c r="F10" s="7">
        <f>'แผน 2-4 บึงกาฬ'!F10+'แผน 2-4 บึงกาฬ'!K10+'แผน 2-4 บึงกาฬ'!P10+'แผน 2-4 บึงกาฬ'!U10+'แผน 2-4 บึงกาฬ'!Z10+'แผน 2-4 บึงกาฬ'!AE10+'แผน 2-4 บึงกาฬ'!AJ10+'แผน 2-4 บึงกาฬ'!AO10</f>
        <v>685973</v>
      </c>
      <c r="G10" s="7">
        <f>F10-E10</f>
        <v>49220.898333333316</v>
      </c>
      <c r="H10" s="91">
        <f t="shared" si="2"/>
        <v>7.7299938554580478</v>
      </c>
    </row>
    <row r="11" spans="1:9" x14ac:dyDescent="0.4">
      <c r="A11" s="152"/>
      <c r="B11" s="82"/>
      <c r="C11" s="16" t="s">
        <v>101</v>
      </c>
      <c r="D11" s="7">
        <f>'แผน 2-4 บึงกาฬ'!D11+'แผน 2-4 บึงกาฬ'!I11+'แผน 2-4 บึงกาฬ'!N11+'แผน 2-4 บึงกาฬ'!S11+'แผน 2-4 บึงกาฬ'!X11+'แผน 2-4 บึงกาฬ'!AC11+'แผน 2-4 บึงกาฬ'!AH11+'แผน 2-4 บึงกาฬ'!AM11</f>
        <v>569750</v>
      </c>
      <c r="E11" s="7">
        <f t="shared" ref="E11:E21" si="4">D11/12*D$35</f>
        <v>47479.166666666664</v>
      </c>
      <c r="F11" s="7">
        <f>'แผน 2-4 บึงกาฬ'!F11+'แผน 2-4 บึงกาฬ'!K11+'แผน 2-4 บึงกาฬ'!P11+'แผน 2-4 บึงกาฬ'!U11+'แผน 2-4 บึงกาฬ'!Z11+'แผน 2-4 บึงกาฬ'!AE11+'แผน 2-4 บึงกาฬ'!AJ11+'แผน 2-4 บึงกาฬ'!AO11</f>
        <v>15310</v>
      </c>
      <c r="G11" s="7">
        <f t="shared" ref="G11:G21" si="5">F11-E11</f>
        <v>-32169.166666666664</v>
      </c>
      <c r="H11" s="91">
        <f t="shared" si="2"/>
        <v>-67.75427819218956</v>
      </c>
    </row>
    <row r="12" spans="1:9" x14ac:dyDescent="0.4">
      <c r="A12" s="152"/>
      <c r="B12" s="82"/>
      <c r="C12" s="16" t="s">
        <v>103</v>
      </c>
      <c r="D12" s="7">
        <f>'แผน 2-4 บึงกาฬ'!D12+'แผน 2-4 บึงกาฬ'!I12+'แผน 2-4 บึงกาฬ'!N12+'แผน 2-4 บึงกาฬ'!S12+'แผน 2-4 บึงกาฬ'!X12+'แผน 2-4 บึงกาฬ'!AC12+'แผน 2-4 บึงกาฬ'!AH12+'แผน 2-4 บึงกาฬ'!AM12</f>
        <v>6468485</v>
      </c>
      <c r="E12" s="7">
        <f t="shared" si="4"/>
        <v>539040.41666666663</v>
      </c>
      <c r="F12" s="7">
        <f>'แผน 2-4 บึงกาฬ'!F12+'แผน 2-4 บึงกาฬ'!K12+'แผน 2-4 บึงกาฬ'!P12+'แผน 2-4 บึงกาฬ'!U12+'แผน 2-4 บึงกาฬ'!Z12+'แผน 2-4 บึงกาฬ'!AE12+'แผน 2-4 บึงกาฬ'!AJ12+'แผน 2-4 บึงกาฬ'!AO12</f>
        <v>479446.7</v>
      </c>
      <c r="G12" s="7">
        <f t="shared" si="5"/>
        <v>-59593.716666666616</v>
      </c>
      <c r="H12" s="91">
        <f t="shared" si="2"/>
        <v>-11.055519182621579</v>
      </c>
    </row>
    <row r="13" spans="1:9" x14ac:dyDescent="0.4">
      <c r="A13" s="152"/>
      <c r="B13" s="82"/>
      <c r="C13" s="16" t="s">
        <v>105</v>
      </c>
      <c r="D13" s="7">
        <f>'แผน 2-4 บึงกาฬ'!D13+'แผน 2-4 บึงกาฬ'!I13+'แผน 2-4 บึงกาฬ'!N13+'แผน 2-4 บึงกาฬ'!S13+'แผน 2-4 บึงกาฬ'!X13+'แผน 2-4 บึงกาฬ'!AC13+'แผน 2-4 บึงกาฬ'!AH13+'แผน 2-4 บึงกาฬ'!AM13</f>
        <v>2070196.66</v>
      </c>
      <c r="E13" s="7">
        <f t="shared" si="4"/>
        <v>172516.38833333334</v>
      </c>
      <c r="F13" s="7">
        <f>'แผน 2-4 บึงกาฬ'!F13+'แผน 2-4 บึงกาฬ'!K13+'แผน 2-4 บึงกาฬ'!P13+'แผน 2-4 บึงกาฬ'!U13+'แผน 2-4 บึงกาฬ'!Z13+'แผน 2-4 บึงกาฬ'!AE13+'แผน 2-4 บึงกาฬ'!AJ13+'แผน 2-4 บึงกาฬ'!AO13</f>
        <v>114924</v>
      </c>
      <c r="G13" s="7">
        <f t="shared" si="5"/>
        <v>-57592.388333333336</v>
      </c>
      <c r="H13" s="91">
        <f t="shared" si="2"/>
        <v>-33.383720172749193</v>
      </c>
    </row>
    <row r="14" spans="1:9" x14ac:dyDescent="0.4">
      <c r="A14" s="152"/>
      <c r="B14" s="82"/>
      <c r="C14" s="16" t="s">
        <v>107</v>
      </c>
      <c r="D14" s="7">
        <f>'แผน 2-4 บึงกาฬ'!D14+'แผน 2-4 บึงกาฬ'!I14+'แผน 2-4 บึงกาฬ'!N14+'แผน 2-4 บึงกาฬ'!S14+'แผน 2-4 บึงกาฬ'!X14+'แผน 2-4 บึงกาฬ'!AC14+'แผน 2-4 บึงกาฬ'!AH14+'แผน 2-4 บึงกาฬ'!AM14</f>
        <v>300868.7</v>
      </c>
      <c r="E14" s="7">
        <f t="shared" si="4"/>
        <v>25072.391666666666</v>
      </c>
      <c r="F14" s="7">
        <f>'แผน 2-4 บึงกาฬ'!F14+'แผน 2-4 บึงกาฬ'!K14+'แผน 2-4 บึงกาฬ'!P14+'แผน 2-4 บึงกาฬ'!U14+'แผน 2-4 บึงกาฬ'!Z14+'แผน 2-4 บึงกาฬ'!AE14+'แผน 2-4 บึงกาฬ'!AJ14+'แผน 2-4 บึงกาฬ'!AO14</f>
        <v>7880</v>
      </c>
      <c r="G14" s="7">
        <f t="shared" si="5"/>
        <v>-17192.391666666666</v>
      </c>
      <c r="H14" s="91">
        <f t="shared" si="2"/>
        <v>-68.571007884834813</v>
      </c>
    </row>
    <row r="15" spans="1:9" x14ac:dyDescent="0.4">
      <c r="A15" s="152"/>
      <c r="B15" s="82"/>
      <c r="C15" s="16" t="s">
        <v>109</v>
      </c>
      <c r="D15" s="7">
        <f>'แผน 2-4 บึงกาฬ'!D15+'แผน 2-4 บึงกาฬ'!I15+'แผน 2-4 บึงกาฬ'!N15+'แผน 2-4 บึงกาฬ'!S15+'แผน 2-4 บึงกาฬ'!X15+'แผน 2-4 บึงกาฬ'!AC15+'แผน 2-4 บึงกาฬ'!AH15+'แผน 2-4 บึงกาฬ'!AM15</f>
        <v>3376483</v>
      </c>
      <c r="E15" s="7">
        <f t="shared" si="4"/>
        <v>281373.58333333331</v>
      </c>
      <c r="F15" s="7">
        <f>'แผน 2-4 บึงกาฬ'!F15+'แผน 2-4 บึงกาฬ'!K15+'แผน 2-4 บึงกาฬ'!P15+'แผน 2-4 บึงกาฬ'!U15+'แผน 2-4 บึงกาฬ'!Z15+'แผน 2-4 บึงกาฬ'!AE15+'แผน 2-4 บึงกาฬ'!AJ15+'แผน 2-4 บึงกาฬ'!AO15</f>
        <v>40850</v>
      </c>
      <c r="G15" s="7">
        <f t="shared" si="5"/>
        <v>-240523.58333333331</v>
      </c>
      <c r="H15" s="91">
        <f t="shared" si="2"/>
        <v>-85.481934900901322</v>
      </c>
    </row>
    <row r="16" spans="1:9" x14ac:dyDescent="0.4">
      <c r="A16" s="152"/>
      <c r="B16" s="82"/>
      <c r="C16" s="16" t="s">
        <v>111</v>
      </c>
      <c r="D16" s="7">
        <f>'แผน 2-4 บึงกาฬ'!D16+'แผน 2-4 บึงกาฬ'!I16+'แผน 2-4 บึงกาฬ'!N16+'แผน 2-4 บึงกาฬ'!S16+'แผน 2-4 บึงกาฬ'!X16+'แผน 2-4 บึงกาฬ'!AC16+'แผน 2-4 บึงกาฬ'!AH16+'แผน 2-4 บึงกาฬ'!AM16</f>
        <v>12837777.689999999</v>
      </c>
      <c r="E16" s="7">
        <f t="shared" si="4"/>
        <v>1069814.8074999999</v>
      </c>
      <c r="F16" s="7">
        <f>'แผน 2-4 บึงกาฬ'!F16+'แผน 2-4 บึงกาฬ'!K16+'แผน 2-4 บึงกาฬ'!P16+'แผน 2-4 บึงกาฬ'!U16+'แผน 2-4 บึงกาฬ'!Z16+'แผน 2-4 บึงกาฬ'!AE16+'แผน 2-4 บึงกาฬ'!AJ16+'แผน 2-4 บึงกาฬ'!AO16</f>
        <v>898685.75999999989</v>
      </c>
      <c r="G16" s="7">
        <f t="shared" si="5"/>
        <v>-171129.04749999999</v>
      </c>
      <c r="H16" s="91">
        <f t="shared" si="2"/>
        <v>-15.996137490366527</v>
      </c>
    </row>
    <row r="17" spans="1:9" x14ac:dyDescent="0.4">
      <c r="A17" s="152"/>
      <c r="B17" s="82"/>
      <c r="C17" s="16" t="s">
        <v>95</v>
      </c>
      <c r="D17" s="7">
        <f>'แผน 2-4 บึงกาฬ'!D17+'แผน 2-4 บึงกาฬ'!I17+'แผน 2-4 บึงกาฬ'!N17+'แผน 2-4 บึงกาฬ'!S17+'แผน 2-4 บึงกาฬ'!X17+'แผน 2-4 บึงกาฬ'!AC17+'แผน 2-4 บึงกาฬ'!AH17+'แผน 2-4 บึงกาฬ'!AM17</f>
        <v>11759177.93</v>
      </c>
      <c r="E17" s="7">
        <f t="shared" si="4"/>
        <v>979931.49416666664</v>
      </c>
      <c r="F17" s="7">
        <f>'แผน 2-4 บึงกาฬ'!F17+'แผน 2-4 บึงกาฬ'!K17+'แผน 2-4 บึงกาฬ'!P17+'แผน 2-4 บึงกาฬ'!U17+'แผน 2-4 บึงกาฬ'!Z17+'แผน 2-4 บึงกาฬ'!AE17+'แผน 2-4 บึงกาฬ'!AJ17+'แผน 2-4 บึงกาฬ'!AO17</f>
        <v>781506</v>
      </c>
      <c r="G17" s="7">
        <f t="shared" si="5"/>
        <v>-198425.49416666664</v>
      </c>
      <c r="H17" s="91">
        <f t="shared" si="2"/>
        <v>-20.248914883117173</v>
      </c>
    </row>
    <row r="18" spans="1:9" x14ac:dyDescent="0.4">
      <c r="A18" s="152"/>
      <c r="B18" s="82"/>
      <c r="C18" s="16" t="s">
        <v>97</v>
      </c>
      <c r="D18" s="7">
        <f>'แผน 2-4 บึงกาฬ'!D18+'แผน 2-4 บึงกาฬ'!I18+'แผน 2-4 บึงกาฬ'!N18+'แผน 2-4 บึงกาฬ'!S18+'แผน 2-4 บึงกาฬ'!X18+'แผน 2-4 บึงกาฬ'!AC18+'แผน 2-4 บึงกาฬ'!AH18+'แผน 2-4 บึงกาฬ'!AM18</f>
        <v>2637190</v>
      </c>
      <c r="E18" s="7">
        <f t="shared" si="4"/>
        <v>219765.83333333334</v>
      </c>
      <c r="F18" s="7">
        <f>'แผน 2-4 บึงกาฬ'!F18+'แผน 2-4 บึงกาฬ'!K18+'แผน 2-4 บึงกาฬ'!P18+'แผน 2-4 บึงกาฬ'!U18+'แผน 2-4 บึงกาฬ'!Z18+'แผน 2-4 บึงกาฬ'!AE18+'แผน 2-4 บึงกาฬ'!AJ18+'แผน 2-4 บึงกาฬ'!AO18</f>
        <v>383850</v>
      </c>
      <c r="G18" s="7">
        <f t="shared" si="5"/>
        <v>164084.16666666666</v>
      </c>
      <c r="H18" s="91">
        <f t="shared" si="2"/>
        <v>74.663183160864406</v>
      </c>
    </row>
    <row r="19" spans="1:9" x14ac:dyDescent="0.4">
      <c r="A19" s="152"/>
      <c r="B19" s="82"/>
      <c r="C19" s="16" t="s">
        <v>113</v>
      </c>
      <c r="D19" s="7">
        <f>'แผน 2-4 บึงกาฬ'!D19+'แผน 2-4 บึงกาฬ'!I19+'แผน 2-4 บึงกาฬ'!N19+'แผน 2-4 บึงกาฬ'!S19+'แผน 2-4 บึงกาฬ'!X19+'แผน 2-4 บึงกาฬ'!AC19+'แผน 2-4 บึงกาฬ'!AH19+'แผน 2-4 บึงกาฬ'!AM19</f>
        <v>2956367.83</v>
      </c>
      <c r="E19" s="7">
        <f t="shared" si="4"/>
        <v>246363.98583333334</v>
      </c>
      <c r="F19" s="7">
        <f>'แผน 2-4 บึงกาฬ'!F19+'แผน 2-4 บึงกาฬ'!K19+'แผน 2-4 บึงกาฬ'!P19+'แผน 2-4 บึงกาฬ'!U19+'แผน 2-4 บึงกาฬ'!Z19+'แผน 2-4 บึงกาฬ'!AE19+'แผน 2-4 บึงกาฬ'!AJ19+'แผน 2-4 บึงกาฬ'!AO19</f>
        <v>472507.26999999996</v>
      </c>
      <c r="G19" s="7">
        <f t="shared" si="5"/>
        <v>226143.28416666662</v>
      </c>
      <c r="H19" s="91">
        <f t="shared" si="2"/>
        <v>91.792346759503175</v>
      </c>
    </row>
    <row r="20" spans="1:9" x14ac:dyDescent="0.4">
      <c r="A20" s="152"/>
      <c r="B20" s="82"/>
      <c r="C20" s="16" t="s">
        <v>115</v>
      </c>
      <c r="D20" s="7">
        <f>'แผน 2-4 บึงกาฬ'!D20+'แผน 2-4 บึงกาฬ'!I20+'แผน 2-4 บึงกาฬ'!N20+'แผน 2-4 บึงกาฬ'!S20+'แผน 2-4 บึงกาฬ'!X20+'แผน 2-4 บึงกาฬ'!AC20+'แผน 2-4 บึงกาฬ'!AH20+'แผน 2-4 บึงกาฬ'!AM20</f>
        <v>382525</v>
      </c>
      <c r="E20" s="7">
        <f t="shared" si="4"/>
        <v>31877.083333333332</v>
      </c>
      <c r="F20" s="7">
        <f>'แผน 2-4 บึงกาฬ'!F20+'แผน 2-4 บึงกาฬ'!K20+'แผน 2-4 บึงกาฬ'!P20+'แผน 2-4 บึงกาฬ'!U20+'แผน 2-4 บึงกาฬ'!Z20+'แผน 2-4 บึงกาฬ'!AE20+'แผน 2-4 บึงกาฬ'!AJ20+'แผน 2-4 บึงกาฬ'!AO20</f>
        <v>155861</v>
      </c>
      <c r="G20" s="7">
        <f t="shared" si="5"/>
        <v>123983.91666666667</v>
      </c>
      <c r="H20" s="91">
        <f t="shared" si="2"/>
        <v>388.94372916802826</v>
      </c>
    </row>
    <row r="21" spans="1:9" x14ac:dyDescent="0.4">
      <c r="A21" s="80"/>
      <c r="B21" s="83"/>
      <c r="C21" s="16" t="s">
        <v>1119</v>
      </c>
      <c r="D21" s="7">
        <f>'แผน 2-4 บึงกาฬ'!D21+'แผน 2-4 บึงกาฬ'!I21+'แผน 2-4 บึงกาฬ'!N21+'แผน 2-4 บึงกาฬ'!S21+'แผน 2-4 บึงกาฬ'!X21+'แผน 2-4 บึงกาฬ'!AC21+'แผน 2-4 บึงกาฬ'!AH21+'แผน 2-4 บึงกาฬ'!AM21</f>
        <v>4206045</v>
      </c>
      <c r="E21" s="7">
        <f t="shared" si="4"/>
        <v>350503.75</v>
      </c>
      <c r="F21" s="7">
        <f>'แผน 2-4 บึงกาฬ'!F21+'แผน 2-4 บึงกาฬ'!K21+'แผน 2-4 บึงกาฬ'!P21+'แผน 2-4 บึงกาฬ'!U21+'แผน 2-4 บึงกาฬ'!Z21+'แผน 2-4 บึงกาฬ'!AE21+'แผน 2-4 บึงกาฬ'!AJ21+'แผน 2-4 บึงกาฬ'!AO21</f>
        <v>539510</v>
      </c>
      <c r="G21" s="7">
        <f t="shared" si="5"/>
        <v>189006.25</v>
      </c>
      <c r="H21" s="91">
        <f t="shared" si="2"/>
        <v>53.924173421825017</v>
      </c>
    </row>
    <row r="22" spans="1:9" x14ac:dyDescent="0.4">
      <c r="A22" s="147" t="s">
        <v>1377</v>
      </c>
      <c r="B22" s="147"/>
      <c r="C22" s="147"/>
      <c r="D22" s="8">
        <f>SUM(D10:D21)</f>
        <v>55205892.029999994</v>
      </c>
      <c r="E22" s="8">
        <f t="shared" ref="E22:G22" si="6">SUM(E10:E21)</f>
        <v>4600491.0024999995</v>
      </c>
      <c r="F22" s="8">
        <f t="shared" si="6"/>
        <v>4576303.7300000004</v>
      </c>
      <c r="G22" s="8">
        <f t="shared" si="6"/>
        <v>-24187.272499999963</v>
      </c>
      <c r="H22" s="92">
        <f t="shared" si="2"/>
        <v>-0.52575415291228944</v>
      </c>
      <c r="I22" s="84"/>
    </row>
    <row r="23" spans="1:9" x14ac:dyDescent="0.4">
      <c r="A23" s="93"/>
      <c r="B23" s="93"/>
      <c r="C23" s="94" t="str">
        <f>'แผน 2-4 บึงกาฬ'!B23</f>
        <v>สรุป แผนที่ 3</v>
      </c>
      <c r="D23" s="96"/>
      <c r="E23" s="96"/>
      <c r="F23" s="96"/>
      <c r="G23" s="96"/>
      <c r="H23" s="97">
        <f>'แผน 2-4 บึงกาฬ'!C23</f>
        <v>0</v>
      </c>
      <c r="I23" s="84"/>
    </row>
    <row r="24" spans="1:9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45"/>
      <c r="B25" s="53"/>
      <c r="C25" s="52" t="s">
        <v>1380</v>
      </c>
      <c r="D25" s="7">
        <f>'แผน 2-4 บึงกาฬ'!D25+'แผน 2-4 บึงกาฬ'!I25+'แผน 2-4 บึงกาฬ'!N25+'แผน 2-4 บึงกาฬ'!S25+'แผน 2-4 บึงกาฬ'!X25+'แผน 2-4 บึงกาฬ'!AC25+'แผน 2-4 บึงกาฬ'!AH25+'แผน 2-4 บึงกาฬ'!AM25</f>
        <v>155244937.93000001</v>
      </c>
      <c r="E25" s="7">
        <f>D25/12*D$35</f>
        <v>12937078.160833335</v>
      </c>
      <c r="F25" s="7">
        <f>'แผน 2-4 บึงกาฬ'!F25+'แผน 2-4 บึงกาฬ'!K25+'แผน 2-4 บึงกาฬ'!P25+'แผน 2-4 บึงกาฬ'!U25+'แผน 2-4 บึงกาฬ'!Z25+'แผน 2-4 บึงกาฬ'!AE25+'แผน 2-4 บึงกาฬ'!AJ25+'แผน 2-4 บึงกาฬ'!AO25</f>
        <v>12024274.75</v>
      </c>
      <c r="G25" s="7">
        <f>F25-E25</f>
        <v>-912803.41083333455</v>
      </c>
      <c r="H25" s="91">
        <f t="shared" si="2"/>
        <v>-7.0557153592595814</v>
      </c>
    </row>
    <row r="26" spans="1:9" x14ac:dyDescent="0.4">
      <c r="A26" s="145"/>
      <c r="B26" s="53"/>
      <c r="C26" s="52" t="s">
        <v>1381</v>
      </c>
      <c r="D26" s="7">
        <f>'แผน 2-4 บึงกาฬ'!D26+'แผน 2-4 บึงกาฬ'!I26+'แผน 2-4 บึงกาฬ'!N26+'แผน 2-4 บึงกาฬ'!S26+'แผน 2-4 บึงกาฬ'!X26+'แผน 2-4 บึงกาฬ'!AC26+'แผน 2-4 บึงกาฬ'!AH26+'แผน 2-4 บึงกาฬ'!AM26</f>
        <v>97143056.489999995</v>
      </c>
      <c r="E26" s="7">
        <f t="shared" ref="E26:E32" si="7">D26/12*D$35</f>
        <v>8095254.7074999996</v>
      </c>
      <c r="F26" s="7">
        <f>'แผน 2-4 บึงกาฬ'!F26+'แผน 2-4 บึงกาฬ'!K26+'แผน 2-4 บึงกาฬ'!P26+'แผน 2-4 บึงกาฬ'!U26+'แผน 2-4 บึงกาฬ'!Z26+'แผน 2-4 บึงกาฬ'!AE26+'แผน 2-4 บึงกาฬ'!AJ26+'แผน 2-4 บึงกาฬ'!AO26</f>
        <v>6422803.5500000007</v>
      </c>
      <c r="G26" s="7">
        <f t="shared" ref="G26:G32" si="8">F26-E26</f>
        <v>-1672451.1574999988</v>
      </c>
      <c r="H26" s="91">
        <f t="shared" si="2"/>
        <v>-20.659648373392443</v>
      </c>
    </row>
    <row r="27" spans="1:9" x14ac:dyDescent="0.4">
      <c r="A27" s="145"/>
      <c r="B27" s="53"/>
      <c r="C27" s="52" t="s">
        <v>1382</v>
      </c>
      <c r="D27" s="7">
        <f>'แผน 2-4 บึงกาฬ'!D27+'แผน 2-4 บึงกาฬ'!I27+'แผน 2-4 บึงกาฬ'!N27+'แผน 2-4 บึงกาฬ'!S27+'แผน 2-4 บึงกาฬ'!X27+'แผน 2-4 บึงกาฬ'!AC27+'แผน 2-4 บึงกาฬ'!AH27+'แผน 2-4 บึงกาฬ'!AM27</f>
        <v>49528445.720000006</v>
      </c>
      <c r="E27" s="7">
        <f t="shared" si="7"/>
        <v>4127370.476666667</v>
      </c>
      <c r="F27" s="7">
        <f>'แผน 2-4 บึงกาฬ'!F27+'แผน 2-4 บึงกาฬ'!K27+'แผน 2-4 บึงกาฬ'!P27+'แผน 2-4 บึงกาฬ'!U27+'แผน 2-4 บึงกาฬ'!Z27+'แผน 2-4 บึงกาฬ'!AE27+'แผน 2-4 บึงกาฬ'!AJ27+'แผน 2-4 บึงกาฬ'!AO27</f>
        <v>2405185</v>
      </c>
      <c r="G27" s="7">
        <f t="shared" si="8"/>
        <v>-1722185.476666667</v>
      </c>
      <c r="H27" s="91">
        <f t="shared" si="2"/>
        <v>-41.725972659898773</v>
      </c>
    </row>
    <row r="28" spans="1:9" x14ac:dyDescent="0.4">
      <c r="A28" s="145"/>
      <c r="B28" s="53"/>
      <c r="C28" s="52" t="s">
        <v>1383</v>
      </c>
      <c r="D28" s="7">
        <f>'แผน 2-4 บึงกาฬ'!D28+'แผน 2-4 บึงกาฬ'!I28+'แผน 2-4 บึงกาฬ'!N28+'แผน 2-4 บึงกาฬ'!S28+'แผน 2-4 บึงกาฬ'!X28+'แผน 2-4 บึงกาฬ'!AC28+'แผน 2-4 บึงกาฬ'!AH28+'แผน 2-4 บึงกาฬ'!AM28</f>
        <v>28301477.93</v>
      </c>
      <c r="E28" s="7">
        <f t="shared" si="7"/>
        <v>2358456.4941666666</v>
      </c>
      <c r="F28" s="7">
        <f>'แผน 2-4 บึงกาฬ'!F28+'แผน 2-4 บึงกาฬ'!K28+'แผน 2-4 บึงกาฬ'!P28+'แผน 2-4 บึงกาฬ'!U28+'แผน 2-4 บึงกาฬ'!Z28+'แผน 2-4 บึงกาฬ'!AE28+'แผน 2-4 บึงกาฬ'!AJ28+'แผน 2-4 บึงกาฬ'!AO28</f>
        <v>4486</v>
      </c>
      <c r="G28" s="7">
        <f t="shared" si="8"/>
        <v>-2353970.4941666666</v>
      </c>
      <c r="H28" s="91">
        <f>G28/E28*100</f>
        <v>-99.809790852148623</v>
      </c>
    </row>
    <row r="29" spans="1:9" x14ac:dyDescent="0.4">
      <c r="A29" s="145"/>
      <c r="B29" s="53"/>
      <c r="C29" s="52" t="s">
        <v>1384</v>
      </c>
      <c r="D29" s="7">
        <f>'แผน 2-4 บึงกาฬ'!D29+'แผน 2-4 บึงกาฬ'!I29+'แผน 2-4 บึงกาฬ'!N29+'แผน 2-4 บึงกาฬ'!S29+'แผน 2-4 บึงกาฬ'!X29+'แผน 2-4 บึงกาฬ'!AC29+'แผน 2-4 บึงกาฬ'!AH29+'แผน 2-4 บึงกาฬ'!AM29</f>
        <v>243792576.25</v>
      </c>
      <c r="E29" s="7">
        <f t="shared" si="7"/>
        <v>20316048.020833332</v>
      </c>
      <c r="F29" s="7">
        <f>'แผน 2-4 บึงกาฬ'!F29+'แผน 2-4 บึงกาฬ'!K29+'แผน 2-4 บึงกาฬ'!P29+'แผน 2-4 บึงกาฬ'!U29+'แผน 2-4 บึงกาฬ'!Z29+'แผน 2-4 บึงกาฬ'!AE29+'แผน 2-4 บึงกาฬ'!AJ29+'แผน 2-4 บึงกาฬ'!AO29</f>
        <v>15151216.83</v>
      </c>
      <c r="G29" s="7">
        <f t="shared" si="8"/>
        <v>-5164831.190833332</v>
      </c>
      <c r="H29" s="91">
        <f>G29/E29*100</f>
        <v>-25.422420667331536</v>
      </c>
    </row>
    <row r="30" spans="1:9" x14ac:dyDescent="0.4">
      <c r="A30" s="145"/>
      <c r="B30" s="53"/>
      <c r="C30" s="52" t="s">
        <v>1385</v>
      </c>
      <c r="D30" s="7">
        <f>'แผน 2-4 บึงกาฬ'!D30+'แผน 2-4 บึงกาฬ'!I30+'แผน 2-4 บึงกาฬ'!N30+'แผน 2-4 บึงกาฬ'!S30+'แผน 2-4 บึงกาฬ'!X30+'แผน 2-4 บึงกาฬ'!AC30+'แผน 2-4 บึงกาฬ'!AH30+'แผน 2-4 บึงกาฬ'!AM30</f>
        <v>166432199.42999998</v>
      </c>
      <c r="E30" s="7">
        <f t="shared" si="7"/>
        <v>13869349.952499999</v>
      </c>
      <c r="F30" s="7">
        <f>'แผน 2-4 บึงกาฬ'!F30+'แผน 2-4 บึงกาฬ'!K30+'แผน 2-4 บึงกาฬ'!P30+'แผน 2-4 บึงกาฬ'!U30+'แผน 2-4 บึงกาฬ'!Z30+'แผน 2-4 บึงกาฬ'!AE30+'แผน 2-4 บึงกาฬ'!AJ30+'แผน 2-4 บึงกาฬ'!AO30</f>
        <v>7740899.5</v>
      </c>
      <c r="G30" s="7">
        <f t="shared" si="8"/>
        <v>-6128450.4524999987</v>
      </c>
      <c r="H30" s="91">
        <f t="shared" si="2"/>
        <v>-44.187005688722451</v>
      </c>
    </row>
    <row r="31" spans="1:9" x14ac:dyDescent="0.4">
      <c r="A31" s="145"/>
      <c r="B31" s="53"/>
      <c r="C31" s="52" t="s">
        <v>1386</v>
      </c>
      <c r="D31" s="7">
        <f>'แผน 2-4 บึงกาฬ'!D31+'แผน 2-4 บึงกาฬ'!I31+'แผน 2-4 บึงกาฬ'!N31+'แผน 2-4 บึงกาฬ'!S31+'แผน 2-4 บึงกาฬ'!X31+'แผน 2-4 บึงกาฬ'!AC31+'แผน 2-4 บึงกาฬ'!AH31+'แผน 2-4 บึงกาฬ'!AM31</f>
        <v>51066451.25</v>
      </c>
      <c r="E31" s="7">
        <f t="shared" si="7"/>
        <v>4255537.604166667</v>
      </c>
      <c r="F31" s="7">
        <f>'แผน 2-4 บึงกาฬ'!F31+'แผน 2-4 บึงกาฬ'!K31+'แผน 2-4 บึงกาฬ'!P31+'แผน 2-4 บึงกาฬ'!U31+'แผน 2-4 บึงกาฬ'!Z31+'แผน 2-4 บึงกาฬ'!AE31+'แผน 2-4 บึงกาฬ'!AJ31+'แผน 2-4 บึงกาฬ'!AO31</f>
        <v>3887069.6000000006</v>
      </c>
      <c r="G31" s="7">
        <f t="shared" si="8"/>
        <v>-368468.00416666642</v>
      </c>
      <c r="H31" s="91">
        <f t="shared" si="2"/>
        <v>-8.6585535939311953</v>
      </c>
    </row>
    <row r="32" spans="1:9" x14ac:dyDescent="0.4">
      <c r="A32" s="146"/>
      <c r="B32" s="49"/>
      <c r="C32" s="52" t="s">
        <v>1387</v>
      </c>
      <c r="D32" s="7">
        <f>'แผน 2-4 บึงกาฬ'!D32+'แผน 2-4 บึงกาฬ'!I32+'แผน 2-4 บึงกาฬ'!N32+'แผน 2-4 บึงกาฬ'!S32+'แผน 2-4 บึงกาฬ'!X32+'แผน 2-4 บึงกาฬ'!AC32+'แผน 2-4 บึงกาฬ'!AH32+'แผน 2-4 บึงกาฬ'!AM32</f>
        <v>88996027.609999999</v>
      </c>
      <c r="E32" s="7">
        <f t="shared" si="7"/>
        <v>7416335.6341666663</v>
      </c>
      <c r="F32" s="7">
        <f>'แผน 2-4 บึงกาฬ'!F32+'แผน 2-4 บึงกาฬ'!K32+'แผน 2-4 บึงกาฬ'!P32+'แผน 2-4 บึงกาฬ'!U32+'แผน 2-4 บึงกาฬ'!Z32+'แผน 2-4 บึงกาฬ'!AE32+'แผน 2-4 บึงกาฬ'!AJ32+'แผน 2-4 บึงกาฬ'!AO32</f>
        <v>3826339.6300000004</v>
      </c>
      <c r="G32" s="7">
        <f t="shared" si="8"/>
        <v>-3589996.004166666</v>
      </c>
      <c r="H32" s="91">
        <f t="shared" si="2"/>
        <v>-48.406601066269765</v>
      </c>
    </row>
    <row r="33" spans="1:9" x14ac:dyDescent="0.4">
      <c r="A33" s="147" t="s">
        <v>1388</v>
      </c>
      <c r="B33" s="147"/>
      <c r="C33" s="147"/>
      <c r="D33" s="8">
        <f>SUM(D25:D32)</f>
        <v>880505172.61000001</v>
      </c>
      <c r="E33" s="8">
        <f t="shared" ref="E33:F33" si="9">SUM(E25:E32)</f>
        <v>73375431.05083333</v>
      </c>
      <c r="F33" s="8">
        <f t="shared" si="9"/>
        <v>51462274.860000007</v>
      </c>
      <c r="G33" s="8">
        <f>SUM(G25:G32)</f>
        <v>-21913156.19083333</v>
      </c>
      <c r="H33" s="92">
        <f t="shared" si="2"/>
        <v>-29.864432654102224</v>
      </c>
      <c r="I33" s="84"/>
    </row>
    <row r="34" spans="1:9" x14ac:dyDescent="0.4">
      <c r="A34" s="98"/>
      <c r="B34" s="98"/>
      <c r="C34" s="98" t="str">
        <f>'แผน 2-4 บึงกาฬ'!B34</f>
        <v>สรุป แผนที่ 4</v>
      </c>
      <c r="D34" s="98"/>
      <c r="E34" s="98"/>
      <c r="F34" s="98"/>
      <c r="G34" s="98"/>
      <c r="H34" s="99">
        <f>'แผน 2-4 บึงกาฬ'!C34</f>
        <v>2</v>
      </c>
    </row>
    <row r="35" spans="1:9" x14ac:dyDescent="0.4">
      <c r="B35" s="51" t="s">
        <v>1414</v>
      </c>
      <c r="C35" s="51" t="s">
        <v>1697</v>
      </c>
      <c r="D35" s="51">
        <v>1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7" priority="1" operator="lessThan">
      <formula>-5</formula>
    </cfRule>
    <cfRule type="cellIs" dxfId="16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Q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20" sqref="K20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8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69921875" style="2"/>
  </cols>
  <sheetData>
    <row r="1" spans="1:43" ht="21" x14ac:dyDescent="0.4">
      <c r="A1" s="1" t="s">
        <v>1719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3" s="3" customFormat="1" x14ac:dyDescent="0.25">
      <c r="A2" s="155" t="s">
        <v>1362</v>
      </c>
      <c r="B2" s="156"/>
      <c r="C2" s="153" t="s">
        <v>1363</v>
      </c>
      <c r="D2" s="149" t="s">
        <v>1717</v>
      </c>
      <c r="E2" s="150"/>
      <c r="F2" s="150"/>
      <c r="G2" s="150"/>
      <c r="H2" s="162"/>
      <c r="I2" s="159" t="s">
        <v>1718</v>
      </c>
      <c r="J2" s="160"/>
      <c r="K2" s="160"/>
      <c r="L2" s="160"/>
      <c r="M2" s="161"/>
      <c r="N2" s="149" t="s">
        <v>1711</v>
      </c>
      <c r="O2" s="150"/>
      <c r="P2" s="150"/>
      <c r="Q2" s="150"/>
      <c r="R2" s="162"/>
      <c r="S2" s="159" t="s">
        <v>1712</v>
      </c>
      <c r="T2" s="160"/>
      <c r="U2" s="160"/>
      <c r="V2" s="160"/>
      <c r="W2" s="161"/>
      <c r="X2" s="163" t="s">
        <v>1713</v>
      </c>
      <c r="Y2" s="164"/>
      <c r="Z2" s="164"/>
      <c r="AA2" s="164"/>
      <c r="AB2" s="165"/>
      <c r="AC2" s="159" t="s">
        <v>1714</v>
      </c>
      <c r="AD2" s="160"/>
      <c r="AE2" s="160"/>
      <c r="AF2" s="160"/>
      <c r="AG2" s="161"/>
      <c r="AH2" s="163" t="s">
        <v>1715</v>
      </c>
      <c r="AI2" s="164"/>
      <c r="AJ2" s="164"/>
      <c r="AK2" s="164"/>
      <c r="AL2" s="165"/>
      <c r="AM2" s="159" t="s">
        <v>1716</v>
      </c>
      <c r="AN2" s="160"/>
      <c r="AO2" s="160"/>
      <c r="AP2" s="160"/>
      <c r="AQ2" s="161"/>
    </row>
    <row r="3" spans="1:43" s="3" customFormat="1" ht="43.95" customHeight="1" x14ac:dyDescent="0.25">
      <c r="A3" s="157"/>
      <c r="B3" s="158"/>
      <c r="C3" s="154"/>
      <c r="D3" s="4" t="s">
        <v>1364</v>
      </c>
      <c r="E3" s="4" t="str">
        <f>C36</f>
        <v>ค่าควรจะเป็น ตค.63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ตค.63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ตค.63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ตค.63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ตค.63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ตค.63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ตค.63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ตค.63</v>
      </c>
      <c r="AO3" s="5" t="s">
        <v>1365</v>
      </c>
      <c r="AP3" s="5" t="s">
        <v>1366</v>
      </c>
      <c r="AQ3" s="5" t="s">
        <v>1367</v>
      </c>
    </row>
    <row r="4" spans="1:43" s="50" customFormat="1" x14ac:dyDescent="0.4">
      <c r="A4" s="144">
        <v>2</v>
      </c>
      <c r="B4" s="57" t="s">
        <v>1368</v>
      </c>
      <c r="C4" s="6" t="s">
        <v>1369</v>
      </c>
      <c r="D4" s="7">
        <v>66961030.009999998</v>
      </c>
      <c r="E4" s="7">
        <f>D4/12*D$36</f>
        <v>5580085.8341666665</v>
      </c>
      <c r="F4" s="7">
        <f>บึงกาฬ!E259+บึงกาฬ!E270+บึงกาฬ!E278</f>
        <v>4745782.53</v>
      </c>
      <c r="G4" s="7">
        <f>F4-E4</f>
        <v>-834303.30416666623</v>
      </c>
      <c r="H4" s="18">
        <f>G4/E4*100</f>
        <v>-14.9514421276149</v>
      </c>
      <c r="I4" s="7">
        <v>11359139.619999999</v>
      </c>
      <c r="J4" s="7">
        <f>I4/12*D$36</f>
        <v>946594.96833333327</v>
      </c>
      <c r="K4" s="7">
        <f>บึงกาฬ!E1064+บึงกาฬ!E1075+บึงกาฬ!E1083</f>
        <v>758182.04</v>
      </c>
      <c r="L4" s="7">
        <f>K4-J4</f>
        <v>-188412.92833333323</v>
      </c>
      <c r="M4" s="18">
        <f>L4/J4*100</f>
        <v>-19.904281623752055</v>
      </c>
      <c r="N4" s="7">
        <v>11000000</v>
      </c>
      <c r="O4" s="7">
        <f>N4/12*D$36</f>
        <v>916666.66666666663</v>
      </c>
      <c r="P4" s="7">
        <f>บึงกาฬ!E1869+บึงกาฬ!E1880+บึงกาฬ!E1888</f>
        <v>0</v>
      </c>
      <c r="Q4" s="7">
        <f>P4-O4</f>
        <v>-916666.66666666663</v>
      </c>
      <c r="R4" s="18">
        <f>Q4/O4*100</f>
        <v>-100</v>
      </c>
      <c r="S4" s="7">
        <v>24593265.829999998</v>
      </c>
      <c r="T4" s="7">
        <f>S4/12*D$36</f>
        <v>2049438.8191666666</v>
      </c>
      <c r="U4" s="7">
        <f>บึงกาฬ!E2674+บึงกาฬ!E2685+บึงกาฬ!E2693</f>
        <v>1995031.44</v>
      </c>
      <c r="V4" s="7">
        <f>U4-T4</f>
        <v>-54407.379166666651</v>
      </c>
      <c r="W4" s="18">
        <f>V4/T4*100</f>
        <v>-2.6547452238066578</v>
      </c>
      <c r="X4" s="7">
        <v>8740570.7300000004</v>
      </c>
      <c r="Y4" s="7">
        <f>X4/12*D$36</f>
        <v>728380.89416666667</v>
      </c>
      <c r="Z4" s="7">
        <f>บึงกาฬ!E3479+บึงกาฬ!E3490+บึงกาฬ!E3498</f>
        <v>781314.31</v>
      </c>
      <c r="AA4" s="7">
        <f>Z4-Y4</f>
        <v>52933.415833333391</v>
      </c>
      <c r="AB4" s="18">
        <f>AA4/Y4*100</f>
        <v>7.2672713215376117</v>
      </c>
      <c r="AC4" s="7">
        <v>12000000</v>
      </c>
      <c r="AD4" s="7">
        <f>AC4/12*D$36</f>
        <v>1000000</v>
      </c>
      <c r="AE4" s="7">
        <f>บึงกาฬ!E4284+บึงกาฬ!E4295+บึงกาฬ!E4303</f>
        <v>832718.58</v>
      </c>
      <c r="AF4" s="7">
        <f>AE4-AD4</f>
        <v>-167281.42000000004</v>
      </c>
      <c r="AG4" s="18">
        <f>AF4/AD4*100</f>
        <v>-16.728142000000005</v>
      </c>
      <c r="AH4" s="7">
        <v>8301294.1799999997</v>
      </c>
      <c r="AI4" s="7">
        <f>AH4/12*D$36</f>
        <v>691774.51500000001</v>
      </c>
      <c r="AJ4" s="7">
        <f>บึงกาฬ!E5089+บึงกาฬ!E5100+บึงกาฬ!E5108</f>
        <v>9900</v>
      </c>
      <c r="AK4" s="7">
        <f>AJ4-AI4</f>
        <v>-681874.51500000001</v>
      </c>
      <c r="AL4" s="18">
        <f>AK4/AI4*100</f>
        <v>-98.568897843829944</v>
      </c>
      <c r="AM4" s="7">
        <v>3992238.29</v>
      </c>
      <c r="AN4" s="7">
        <f>AM4/12*D$36</f>
        <v>332686.52416666667</v>
      </c>
      <c r="AO4" s="7">
        <f>บึงกาฬ!E5894+บึงกาฬ!E5905+บึงกาฬ!E5913</f>
        <v>438122.28</v>
      </c>
      <c r="AP4" s="7">
        <f>AO4-AN4</f>
        <v>105435.75583333336</v>
      </c>
      <c r="AQ4" s="18">
        <f>AP4/AN4*100</f>
        <v>31.692223211455655</v>
      </c>
    </row>
    <row r="5" spans="1:43" s="50" customFormat="1" x14ac:dyDescent="0.4">
      <c r="A5" s="145"/>
      <c r="B5" s="58" t="s">
        <v>1370</v>
      </c>
      <c r="C5" s="6" t="s">
        <v>1371</v>
      </c>
      <c r="D5" s="7">
        <v>59455439.219999999</v>
      </c>
      <c r="E5" s="7">
        <f t="shared" ref="E5:E6" si="0">D5/12*D$36</f>
        <v>4954619.9349999996</v>
      </c>
      <c r="F5" s="7">
        <f>บึงกาฬ!E260+บึงกาฬ!E264+บึงกาฬ!E265+บึงกาฬ!E266+บึงกาฬ!E271+บึงกาฬ!E275+บึงกาฬ!E276+บึงกาฬ!E277+บึงกาฬ!E279+บึงกาฬ!E287+บึงกาฬ!E288+บึงกาฬ!E289</f>
        <v>6399061.5999999996</v>
      </c>
      <c r="G5" s="7">
        <f t="shared" ref="G5:G6" si="1">F5-E5</f>
        <v>1444441.665</v>
      </c>
      <c r="H5" s="18">
        <f>G5/E5*100</f>
        <v>29.153430211595033</v>
      </c>
      <c r="I5" s="7">
        <v>4671800</v>
      </c>
      <c r="J5" s="7">
        <f t="shared" ref="J5" si="2">I5/12*D$36</f>
        <v>389316.66666666669</v>
      </c>
      <c r="K5" s="7">
        <f>บึงกาฬ!E1065+บึงกาฬ!E1069+บึงกาฬ!E1070+บึงกาฬ!E1071+บึงกาฬ!E1076+บึงกาฬ!E1080+บึงกาฬ!E1081+บึงกาฬ!E1082+บึงกาฬ!E1084+บึงกาฬ!E1092+บึงกาฬ!E1093+บึงกาฬ!E1094</f>
        <v>403642.8</v>
      </c>
      <c r="L5" s="7">
        <f t="shared" ref="L5:L6" si="3">K5-J5</f>
        <v>14326.133333333302</v>
      </c>
      <c r="M5" s="18">
        <f>L5/J5*100</f>
        <v>3.6798150605762152</v>
      </c>
      <c r="N5" s="7">
        <v>4400000</v>
      </c>
      <c r="O5" s="7">
        <f t="shared" ref="O5" si="4">N5/12*D$36</f>
        <v>366666.66666666669</v>
      </c>
      <c r="P5" s="7">
        <f>บึงกาฬ!E1870+บึงกาฬ!E1874+บึงกาฬ!E1875+บึงกาฬ!E1876+บึงกาฬ!E1881+บึงกาฬ!E1885+บึงกาฬ!E1886+บึงกาฬ!E1887+บึงกาฬ!E1889+บึงกาฬ!E1897+บึงกาฬ!E1898+บึงกาฬ!E1899</f>
        <v>348730.4</v>
      </c>
      <c r="Q5" s="7">
        <f t="shared" ref="Q5:Q6" si="5">P5-O5</f>
        <v>-17936.266666666663</v>
      </c>
      <c r="R5" s="18">
        <f>Q5/O5*100</f>
        <v>-4.8917090909090897</v>
      </c>
      <c r="S5" s="7">
        <v>10980293</v>
      </c>
      <c r="T5" s="7">
        <f t="shared" ref="T5:T6" si="6">S5/12*D$36</f>
        <v>915024.41666666663</v>
      </c>
      <c r="U5" s="7">
        <f>บึงกาฬ!E2675+บึงกาฬ!E2679+บึงกาฬ!E2680+บึงกาฬ!E2681+บึงกาฬ!E2686+บึงกาฬ!E2690+บึงกาฬ!E2691+บึงกาฬ!E2692+บึงกาฬ!E2694+บึงกาฬ!E2702+บึงกาฬ!E2703+บึงกาฬ!E2704</f>
        <v>1164504.21</v>
      </c>
      <c r="V5" s="7">
        <f t="shared" ref="V5:V6" si="7">U5-T5</f>
        <v>249479.79333333333</v>
      </c>
      <c r="W5" s="18">
        <f>V5/T5*100</f>
        <v>27.26482362538049</v>
      </c>
      <c r="X5" s="7">
        <v>2916460.73</v>
      </c>
      <c r="Y5" s="7">
        <f t="shared" ref="Y5:Y6" si="8">X5/12*D$36</f>
        <v>243038.39416666667</v>
      </c>
      <c r="Z5" s="7">
        <f>บึงกาฬ!E3480+บึงกาฬ!E3484+บึงกาฬ!E3485+บึงกาฬ!E3486+บึงกาฬ!E3491+บึงกาฬ!E3495+บึงกาฬ!E3496+บึงกาฬ!E3497+บึงกาฬ!E3499+บึงกาฬ!E3507+บึงกาฬ!E3508+บึงกาฬ!E3509</f>
        <v>237896.6</v>
      </c>
      <c r="AA5" s="7">
        <f t="shared" ref="AA5:AA6" si="9">Z5-Y5</f>
        <v>-5141.7941666666593</v>
      </c>
      <c r="AB5" s="18">
        <f>AA5/Y5*100</f>
        <v>-2.1156304065853107</v>
      </c>
      <c r="AC5" s="7">
        <v>3438191.52</v>
      </c>
      <c r="AD5" s="7">
        <f t="shared" ref="AD5:AD6" si="10">AC5/12*D$36</f>
        <v>286515.96000000002</v>
      </c>
      <c r="AE5" s="7">
        <f>บึงกาฬ!E4285+บึงกาฬ!E4289+บึงกาฬ!E4290+บึงกาฬ!E4291+บึงกาฬ!E4296+บึงกาฬ!E4300+บึงกาฬ!E4301+บึงกาฬ!E4302+บึงกาฬ!E4304+บึงกาฬ!E4312+บึงกาฬ!E4313+บึงกาฬ!E4314</f>
        <v>511181.19999999995</v>
      </c>
      <c r="AF5" s="7">
        <f t="shared" ref="AF5:AF6" si="11">AE5-AD5</f>
        <v>224665.23999999993</v>
      </c>
      <c r="AG5" s="18">
        <f>AF5/AD5*100</f>
        <v>78.412818608778352</v>
      </c>
      <c r="AH5" s="7">
        <v>3700500</v>
      </c>
      <c r="AI5" s="7">
        <f t="shared" ref="AI5:AI6" si="12">AH5/12*D$36</f>
        <v>308375</v>
      </c>
      <c r="AJ5" s="7">
        <f>บึงกาฬ!E5090+บึงกาฬ!E5094+บึงกาฬ!E5095+บึงกาฬ!E5096+บึงกาฬ!E5101+บึงกาฬ!E5105+บึงกาฬ!E5106+บึงกาฬ!E5107+บึงกาฬ!E5109+บึงกาฬ!E5117+บึงกาฬ!E5118+บึงกาฬ!E5119</f>
        <v>0</v>
      </c>
      <c r="AK5" s="7">
        <f t="shared" ref="AK5:AK6" si="13">AJ5-AI5</f>
        <v>-308375</v>
      </c>
      <c r="AL5" s="18">
        <f>AK5/AI5*100</f>
        <v>-100</v>
      </c>
      <c r="AM5" s="7">
        <v>1825873.43</v>
      </c>
      <c r="AN5" s="7">
        <f>AM5/12*D$36</f>
        <v>152156.11916666667</v>
      </c>
      <c r="AO5" s="7">
        <f>บึงกาฬ!E5895+บึงกาฬ!E5899+บึงกาฬ!E5900+บึงกาฬ!E5901+บึงกาฬ!E5906+บึงกาฬ!E5910+บึงกาฬ!E5911+บึงกาฬ!E5912+บึงกาฬ!E5914+บึงกาฬ!E5922+บึงกาฬ!E5923+บึงกาฬ!E5924</f>
        <v>92653.4</v>
      </c>
      <c r="AP5" s="7">
        <f t="shared" ref="AP5:AP6" si="14">AO5-AN5</f>
        <v>-59502.719166666677</v>
      </c>
      <c r="AQ5" s="18">
        <f>AP5/AN5*100</f>
        <v>-39.106359634139601</v>
      </c>
    </row>
    <row r="6" spans="1:43" s="50" customFormat="1" x14ac:dyDescent="0.4">
      <c r="A6" s="146"/>
      <c r="B6" s="59" t="s">
        <v>1372</v>
      </c>
      <c r="C6" s="6" t="s">
        <v>1373</v>
      </c>
      <c r="D6" s="7">
        <v>26940705.949999999</v>
      </c>
      <c r="E6" s="7">
        <f t="shared" si="0"/>
        <v>2245058.8291666666</v>
      </c>
      <c r="F6" s="7">
        <f>บึงกาฬ!E261+บึงกาฬ!E272+บึงกาฬ!E280</f>
        <v>664751.30000000005</v>
      </c>
      <c r="G6" s="7">
        <f t="shared" si="1"/>
        <v>-1580307.5291666666</v>
      </c>
      <c r="H6" s="18">
        <f t="shared" ref="H6:H33" si="15">G6/E6*100</f>
        <v>-70.390473008373405</v>
      </c>
      <c r="I6" s="7">
        <v>3902860</v>
      </c>
      <c r="J6" s="7">
        <f>I6/12*D$36</f>
        <v>325238.33333333331</v>
      </c>
      <c r="K6" s="7">
        <f>บึงกาฬ!E1066+บึงกาฬ!E1077+บึงกาฬ!E1085</f>
        <v>978506.5</v>
      </c>
      <c r="L6" s="7">
        <f t="shared" si="3"/>
        <v>653268.16666666674</v>
      </c>
      <c r="M6" s="18">
        <f t="shared" ref="M6:M7" si="16">L6/J6*100</f>
        <v>200.85829366157131</v>
      </c>
      <c r="N6" s="7">
        <v>2524219</v>
      </c>
      <c r="O6" s="7">
        <f>N6/12*D$36</f>
        <v>210351.58333333334</v>
      </c>
      <c r="P6" s="7">
        <f>บึงกาฬ!E1871+บึงกาฬ!E1882+บึงกาฬ!E1890</f>
        <v>192740</v>
      </c>
      <c r="Q6" s="7">
        <f t="shared" si="5"/>
        <v>-17611.583333333343</v>
      </c>
      <c r="R6" s="18">
        <f t="shared" ref="R6:R7" si="17">Q6/O6*100</f>
        <v>-8.3724510432731911</v>
      </c>
      <c r="S6" s="7">
        <v>6688396</v>
      </c>
      <c r="T6" s="7">
        <f t="shared" si="6"/>
        <v>557366.33333333337</v>
      </c>
      <c r="U6" s="7">
        <f>บึงกาฬ!E2676+บึงกาฬ!E2687+บึงกาฬ!E2695</f>
        <v>758710</v>
      </c>
      <c r="V6" s="7">
        <f t="shared" si="7"/>
        <v>201343.66666666663</v>
      </c>
      <c r="W6" s="18">
        <f t="shared" ref="W6:W7" si="18">V6/T6*100</f>
        <v>36.124117052877843</v>
      </c>
      <c r="X6" s="7">
        <v>3504680.5</v>
      </c>
      <c r="Y6" s="7">
        <f t="shared" si="8"/>
        <v>292056.70833333331</v>
      </c>
      <c r="Z6" s="7">
        <f>บึงกาฬ!E3481+บึงกาฬ!E3492+บึงกาฬ!E3500</f>
        <v>23450</v>
      </c>
      <c r="AA6" s="7">
        <f t="shared" si="9"/>
        <v>-268606.70833333331</v>
      </c>
      <c r="AB6" s="18">
        <f t="shared" ref="AB6:AB7" si="19">AA6/Y6*100</f>
        <v>-91.970737418146967</v>
      </c>
      <c r="AC6" s="7">
        <v>2236770.9</v>
      </c>
      <c r="AD6" s="7">
        <f t="shared" si="10"/>
        <v>186397.57499999998</v>
      </c>
      <c r="AE6" s="7">
        <f>บึงกาฬ!E4286+บึงกาฬ!E4297+บึงกาฬ!E4305</f>
        <v>264507</v>
      </c>
      <c r="AF6" s="7">
        <f t="shared" si="11"/>
        <v>78109.425000000017</v>
      </c>
      <c r="AG6" s="18">
        <f t="shared" ref="AG6:AG7" si="20">AF6/AD6*100</f>
        <v>41.9047431276936</v>
      </c>
      <c r="AH6" s="7">
        <v>2980854</v>
      </c>
      <c r="AI6" s="7">
        <f t="shared" si="12"/>
        <v>248404.5</v>
      </c>
      <c r="AJ6" s="7">
        <f>บึงกาฬ!E5091+บึงกาฬ!E5102+บึงกาฬ!E5110</f>
        <v>736133</v>
      </c>
      <c r="AK6" s="7">
        <f t="shared" si="13"/>
        <v>487728.5</v>
      </c>
      <c r="AL6" s="18">
        <f t="shared" ref="AL6:AL7" si="21">AK6/AI6*100</f>
        <v>196.34447041015764</v>
      </c>
      <c r="AM6" s="7">
        <v>1200274</v>
      </c>
      <c r="AN6" s="7">
        <f>AM6/12*D$36</f>
        <v>100022.83333333333</v>
      </c>
      <c r="AO6" s="7">
        <f>บึงกาฬ!E5896+บึงกาฬ!E5907+บึงกาฬ!E5915</f>
        <v>330376</v>
      </c>
      <c r="AP6" s="7">
        <f t="shared" si="14"/>
        <v>230353.16666666669</v>
      </c>
      <c r="AQ6" s="18">
        <f t="shared" ref="AQ6:AQ7" si="22">AP6/AN6*100</f>
        <v>230.30058136725449</v>
      </c>
    </row>
    <row r="7" spans="1:43" s="10" customFormat="1" x14ac:dyDescent="0.4">
      <c r="A7" s="147" t="s">
        <v>1374</v>
      </c>
      <c r="B7" s="147"/>
      <c r="C7" s="147"/>
      <c r="D7" s="8">
        <v>153357175.17999998</v>
      </c>
      <c r="E7" s="8">
        <f>SUM(E4:E6)</f>
        <v>12779764.598333333</v>
      </c>
      <c r="F7" s="8">
        <f>SUM(F4:F6)</f>
        <v>11809595.43</v>
      </c>
      <c r="G7" s="8">
        <f t="shared" ref="G7" si="23">SUM(G4:G6)</f>
        <v>-970169.16833333275</v>
      </c>
      <c r="H7" s="9">
        <f t="shared" si="15"/>
        <v>-7.5914478773721452</v>
      </c>
      <c r="I7" s="8">
        <v>19933799.619999997</v>
      </c>
      <c r="J7" s="8">
        <f>SUM(J4:J6)</f>
        <v>1661149.9683333333</v>
      </c>
      <c r="K7" s="8">
        <f>SUM(K4:K6)</f>
        <v>2140331.34</v>
      </c>
      <c r="L7" s="8">
        <f t="shared" ref="L7" si="24">SUM(L4:L6)</f>
        <v>479181.37166666682</v>
      </c>
      <c r="M7" s="9">
        <f t="shared" si="16"/>
        <v>28.846364313960137</v>
      </c>
      <c r="N7" s="8">
        <v>17924219</v>
      </c>
      <c r="O7" s="8">
        <f>SUM(O4:O6)</f>
        <v>1493684.9166666665</v>
      </c>
      <c r="P7" s="8">
        <f>SUM(P4:P6)</f>
        <v>541470.4</v>
      </c>
      <c r="Q7" s="8">
        <f t="shared" ref="Q7" si="25">SUM(Q4:Q6)</f>
        <v>-952214.51666666672</v>
      </c>
      <c r="R7" s="9">
        <f t="shared" si="17"/>
        <v>-63.749356108625996</v>
      </c>
      <c r="S7" s="8">
        <v>42261954.829999998</v>
      </c>
      <c r="T7" s="8">
        <f>SUM(T4:T6)</f>
        <v>3521829.5691666668</v>
      </c>
      <c r="U7" s="8">
        <f>SUM(U4:U6)</f>
        <v>3918245.65</v>
      </c>
      <c r="V7" s="8">
        <f t="shared" ref="V7" si="26">SUM(V4:V6)</f>
        <v>396416.08083333331</v>
      </c>
      <c r="W7" s="9">
        <f t="shared" si="18"/>
        <v>11.255970030575133</v>
      </c>
      <c r="X7" s="8">
        <v>15161711.960000001</v>
      </c>
      <c r="Y7" s="8">
        <f>SUM(Y4:Y6)</f>
        <v>1263475.9966666666</v>
      </c>
      <c r="Z7" s="8">
        <f>SUM(Z4:Z6)</f>
        <v>1042660.91</v>
      </c>
      <c r="AA7" s="8">
        <f t="shared" ref="AA7" si="27">SUM(AA4:AA6)</f>
        <v>-220815.08666666658</v>
      </c>
      <c r="AB7" s="9">
        <f t="shared" si="19"/>
        <v>-17.476793168150909</v>
      </c>
      <c r="AC7" s="8">
        <v>17674962.419999998</v>
      </c>
      <c r="AD7" s="8">
        <f>SUM(AD4:AD6)</f>
        <v>1472913.5349999999</v>
      </c>
      <c r="AE7" s="8">
        <f>SUM(AE4:AE6)</f>
        <v>1608406.7799999998</v>
      </c>
      <c r="AF7" s="8">
        <f t="shared" ref="AF7" si="28">SUM(AF4:AF6)</f>
        <v>135493.24499999991</v>
      </c>
      <c r="AG7" s="9">
        <f t="shared" si="20"/>
        <v>9.1989951738748807</v>
      </c>
      <c r="AH7" s="8">
        <v>14982648.18</v>
      </c>
      <c r="AI7" s="8">
        <f>SUM(AI4:AI6)</f>
        <v>1248554.0150000001</v>
      </c>
      <c r="AJ7" s="8">
        <f>SUM(AJ4:AJ6)</f>
        <v>746033</v>
      </c>
      <c r="AK7" s="8">
        <f t="shared" ref="AK7" si="29">SUM(AK4:AK6)</f>
        <v>-502521.01500000001</v>
      </c>
      <c r="AL7" s="9">
        <f t="shared" si="21"/>
        <v>-40.248239880915357</v>
      </c>
      <c r="AM7" s="8">
        <v>7018385.7199999997</v>
      </c>
      <c r="AN7" s="8">
        <f>SUM(AN4:AN6)</f>
        <v>584865.47666666668</v>
      </c>
      <c r="AO7" s="8">
        <f>SUM(AO4:AO6)</f>
        <v>861151.68</v>
      </c>
      <c r="AP7" s="8">
        <f t="shared" ref="AP7" si="30">SUM(AP4:AP6)</f>
        <v>276286.20333333337</v>
      </c>
      <c r="AQ7" s="9">
        <f t="shared" si="22"/>
        <v>47.239273705805964</v>
      </c>
    </row>
    <row r="8" spans="1:43" s="85" customFormat="1" x14ac:dyDescent="0.25">
      <c r="A8" s="87"/>
      <c r="B8" s="87" t="s">
        <v>1426</v>
      </c>
      <c r="C8" s="88">
        <f>COUNTIF(H8:AQ8,"ผ่าน")</f>
        <v>0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</row>
    <row r="9" spans="1:43" s="15" customFormat="1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</row>
    <row r="10" spans="1:43" s="50" customFormat="1" x14ac:dyDescent="0.4">
      <c r="A10" s="152"/>
      <c r="B10" s="81"/>
      <c r="C10" s="16" t="s">
        <v>99</v>
      </c>
      <c r="D10" s="7">
        <v>3528713.42</v>
      </c>
      <c r="E10" s="7">
        <f>D10/12*D$36</f>
        <v>294059.45166666666</v>
      </c>
      <c r="F10" s="7">
        <f>บึงกาฬ!D118</f>
        <v>409664</v>
      </c>
      <c r="G10" s="7">
        <f>F10-E10</f>
        <v>115604.54833333334</v>
      </c>
      <c r="H10" s="18">
        <f t="shared" si="15"/>
        <v>39.313325138202927</v>
      </c>
      <c r="I10" s="7">
        <v>585250</v>
      </c>
      <c r="J10" s="7">
        <f>I10/12*D$36</f>
        <v>48770.833333333336</v>
      </c>
      <c r="K10" s="7">
        <f>บึงกาฬ!D923</f>
        <v>10000</v>
      </c>
      <c r="L10" s="7">
        <f>K10-J10</f>
        <v>-38770.833333333336</v>
      </c>
      <c r="M10" s="18">
        <f t="shared" ref="M10:M22" si="31">L10/J10*100</f>
        <v>-79.495941905168735</v>
      </c>
      <c r="N10" s="7">
        <v>500000</v>
      </c>
      <c r="O10" s="7">
        <f>N10/12*D$36</f>
        <v>41666.666666666664</v>
      </c>
      <c r="P10" s="7">
        <f>บึงกาฬ!D1728</f>
        <v>71775</v>
      </c>
      <c r="Q10" s="7">
        <f>P10-O10</f>
        <v>30108.333333333336</v>
      </c>
      <c r="R10" s="18">
        <f t="shared" ref="R10:R22" si="32">Q10/O10*100</f>
        <v>72.260000000000019</v>
      </c>
      <c r="S10" s="7">
        <v>1358754</v>
      </c>
      <c r="T10" s="7">
        <f>S10/12*D$36</f>
        <v>113229.5</v>
      </c>
      <c r="U10" s="7">
        <f>บึงกาฬ!D2533</f>
        <v>52380</v>
      </c>
      <c r="V10" s="7">
        <f>U10-T10</f>
        <v>-60849.5</v>
      </c>
      <c r="W10" s="18">
        <f t="shared" ref="W10:W22" si="33">V10/T10*100</f>
        <v>-53.73997059070296</v>
      </c>
      <c r="X10" s="7">
        <v>368259.8</v>
      </c>
      <c r="Y10" s="7">
        <f>X10/12*D$36</f>
        <v>30688.316666666666</v>
      </c>
      <c r="Z10" s="7">
        <f>บึงกาฬ!D3338</f>
        <v>22000</v>
      </c>
      <c r="AA10" s="7">
        <f>Z10-Y10</f>
        <v>-8688.3166666666657</v>
      </c>
      <c r="AB10" s="18">
        <f t="shared" ref="AB10:AB22" si="34">AA10/Y10*100</f>
        <v>-28.31148010181942</v>
      </c>
      <c r="AC10" s="7">
        <v>450000</v>
      </c>
      <c r="AD10" s="7">
        <f>AC10/12*D$36</f>
        <v>37500</v>
      </c>
      <c r="AE10" s="7">
        <f>บึงกาฬ!D4143</f>
        <v>52325</v>
      </c>
      <c r="AF10" s="7">
        <f>AE10-AD10</f>
        <v>14825</v>
      </c>
      <c r="AG10" s="18">
        <f t="shared" ref="AG10:AG22" si="35">AF10/AD10*100</f>
        <v>39.533333333333331</v>
      </c>
      <c r="AH10" s="7">
        <v>680000</v>
      </c>
      <c r="AI10" s="7">
        <f>AH10/12*D$36</f>
        <v>56666.666666666664</v>
      </c>
      <c r="AJ10" s="7">
        <f>บึงกาฬ!D4948</f>
        <v>59629</v>
      </c>
      <c r="AK10" s="7">
        <f>AJ10-AI10</f>
        <v>2962.3333333333358</v>
      </c>
      <c r="AL10" s="18">
        <f t="shared" ref="AL10:AL22" si="36">AK10/AI10*100</f>
        <v>5.2276470588235338</v>
      </c>
      <c r="AM10" s="7">
        <v>170048</v>
      </c>
      <c r="AN10" s="7">
        <f>AM10/12*D$36</f>
        <v>14170.666666666666</v>
      </c>
      <c r="AO10" s="7">
        <f>บึงกาฬ!D5753</f>
        <v>8200</v>
      </c>
      <c r="AP10" s="7">
        <f>AO10-AN10</f>
        <v>-5970.6666666666661</v>
      </c>
      <c r="AQ10" s="18">
        <f t="shared" ref="AQ10:AQ22" si="37">AP10/AN10*100</f>
        <v>-42.133985698155811</v>
      </c>
    </row>
    <row r="11" spans="1:43" s="50" customFormat="1" x14ac:dyDescent="0.4">
      <c r="A11" s="152"/>
      <c r="B11" s="82"/>
      <c r="C11" s="16" t="s">
        <v>101</v>
      </c>
      <c r="D11" s="7">
        <v>24000</v>
      </c>
      <c r="E11" s="7">
        <f t="shared" ref="E11:E20" si="38">D11/12*D$36</f>
        <v>2000</v>
      </c>
      <c r="F11" s="7">
        <f>บึงกาฬ!D119</f>
        <v>0</v>
      </c>
      <c r="G11" s="7">
        <f t="shared" ref="G11:G20" si="39">F11-E11</f>
        <v>-2000</v>
      </c>
      <c r="H11" s="18">
        <f t="shared" si="15"/>
        <v>-100</v>
      </c>
      <c r="I11" s="7">
        <v>0</v>
      </c>
      <c r="J11" s="7">
        <f t="shared" ref="J11:J21" si="40">I11/12*D$36</f>
        <v>0</v>
      </c>
      <c r="K11" s="7">
        <f>บึงกาฬ!D924</f>
        <v>0</v>
      </c>
      <c r="L11" s="7">
        <f t="shared" ref="L11:L20" si="41">K11-J11</f>
        <v>0</v>
      </c>
      <c r="M11" s="18" t="e">
        <f t="shared" si="31"/>
        <v>#DIV/0!</v>
      </c>
      <c r="N11" s="7">
        <v>130000</v>
      </c>
      <c r="O11" s="7">
        <f t="shared" ref="O11:O20" si="42">N11/12*D$36</f>
        <v>10833.333333333334</v>
      </c>
      <c r="P11" s="7">
        <f>บึงกาฬ!D1729</f>
        <v>13800</v>
      </c>
      <c r="Q11" s="7">
        <f t="shared" ref="Q11:Q20" si="43">P11-O11</f>
        <v>2966.6666666666661</v>
      </c>
      <c r="R11" s="18">
        <f t="shared" si="32"/>
        <v>27.38461538461538</v>
      </c>
      <c r="S11" s="7">
        <v>265250</v>
      </c>
      <c r="T11" s="7">
        <f t="shared" ref="T11:T21" si="44">S11/12*D$36</f>
        <v>22104.166666666668</v>
      </c>
      <c r="U11" s="7">
        <f>บึงกาฬ!D2534</f>
        <v>0</v>
      </c>
      <c r="V11" s="7">
        <f t="shared" ref="V11:V20" si="45">U11-T11</f>
        <v>-22104.166666666668</v>
      </c>
      <c r="W11" s="18">
        <f t="shared" si="33"/>
        <v>-100</v>
      </c>
      <c r="X11" s="7">
        <v>19500</v>
      </c>
      <c r="Y11" s="7">
        <f t="shared" ref="Y11:Y21" si="46">X11/12*D$36</f>
        <v>1625</v>
      </c>
      <c r="Z11" s="7">
        <f>บึงกาฬ!D3339</f>
        <v>0</v>
      </c>
      <c r="AA11" s="7">
        <f t="shared" ref="AA11:AA20" si="47">Z11-Y11</f>
        <v>-1625</v>
      </c>
      <c r="AB11" s="18">
        <f t="shared" si="34"/>
        <v>-100</v>
      </c>
      <c r="AC11" s="7">
        <v>81000</v>
      </c>
      <c r="AD11" s="7">
        <f t="shared" ref="AD11:AD21" si="48">AC11/12*D$36</f>
        <v>6750</v>
      </c>
      <c r="AE11" s="7">
        <f>บึงกาฬ!D4144</f>
        <v>510</v>
      </c>
      <c r="AF11" s="7">
        <f t="shared" ref="AF11:AF20" si="49">AE11-AD11</f>
        <v>-6240</v>
      </c>
      <c r="AG11" s="18">
        <f t="shared" si="35"/>
        <v>-92.444444444444443</v>
      </c>
      <c r="AH11" s="7">
        <v>50000</v>
      </c>
      <c r="AI11" s="7">
        <f t="shared" ref="AI11:AI20" si="50">AH11/12*D$36</f>
        <v>4166.666666666667</v>
      </c>
      <c r="AJ11" s="7">
        <f>บึงกาฬ!D4949</f>
        <v>1000</v>
      </c>
      <c r="AK11" s="7">
        <f t="shared" ref="AK11:AK20" si="51">AJ11-AI11</f>
        <v>-3166.666666666667</v>
      </c>
      <c r="AL11" s="18">
        <f t="shared" si="36"/>
        <v>-76</v>
      </c>
      <c r="AM11" s="7">
        <v>0</v>
      </c>
      <c r="AN11" s="7">
        <f t="shared" ref="AN11:AN21" si="52">AM11/12*D$36</f>
        <v>0</v>
      </c>
      <c r="AO11" s="7">
        <f>บึงกาฬ!D5754</f>
        <v>0</v>
      </c>
      <c r="AP11" s="7">
        <f t="shared" ref="AP11:AP20" si="53">AO11-AN11</f>
        <v>0</v>
      </c>
      <c r="AQ11" s="18" t="e">
        <f t="shared" si="37"/>
        <v>#DIV/0!</v>
      </c>
    </row>
    <row r="12" spans="1:43" s="50" customFormat="1" x14ac:dyDescent="0.4">
      <c r="A12" s="152"/>
      <c r="B12" s="82"/>
      <c r="C12" s="16" t="s">
        <v>103</v>
      </c>
      <c r="D12" s="7">
        <v>1826200</v>
      </c>
      <c r="E12" s="7">
        <f t="shared" si="38"/>
        <v>152183.33333333334</v>
      </c>
      <c r="F12" s="7">
        <f>บึงกาฬ!D120</f>
        <v>141802.70000000001</v>
      </c>
      <c r="G12" s="7">
        <f t="shared" si="39"/>
        <v>-10380.633333333331</v>
      </c>
      <c r="H12" s="18">
        <f t="shared" si="15"/>
        <v>-6.8211367867703405</v>
      </c>
      <c r="I12" s="7">
        <v>992000</v>
      </c>
      <c r="J12" s="7">
        <f t="shared" si="40"/>
        <v>82666.666666666672</v>
      </c>
      <c r="K12" s="7">
        <f>บึงกาฬ!D925</f>
        <v>4980</v>
      </c>
      <c r="L12" s="7">
        <f t="shared" si="41"/>
        <v>-77686.666666666672</v>
      </c>
      <c r="M12" s="18">
        <f t="shared" si="31"/>
        <v>-93.975806451612911</v>
      </c>
      <c r="N12" s="7">
        <v>920000</v>
      </c>
      <c r="O12" s="7">
        <f t="shared" si="42"/>
        <v>76666.666666666672</v>
      </c>
      <c r="P12" s="7">
        <f>บึงกาฬ!D1730</f>
        <v>92298.4</v>
      </c>
      <c r="Q12" s="7">
        <f t="shared" si="43"/>
        <v>15631.733333333323</v>
      </c>
      <c r="R12" s="18">
        <f t="shared" si="32"/>
        <v>20.389217391304332</v>
      </c>
      <c r="S12" s="7">
        <v>747240</v>
      </c>
      <c r="T12" s="7">
        <f t="shared" si="44"/>
        <v>62270</v>
      </c>
      <c r="U12" s="7">
        <f>บึงกาฬ!D2535</f>
        <v>53608.800000000003</v>
      </c>
      <c r="V12" s="7">
        <f t="shared" si="45"/>
        <v>-8661.1999999999971</v>
      </c>
      <c r="W12" s="18">
        <f t="shared" si="33"/>
        <v>-13.90910550827043</v>
      </c>
      <c r="X12" s="7">
        <v>640653.05000000005</v>
      </c>
      <c r="Y12" s="7">
        <f t="shared" si="46"/>
        <v>53387.754166666673</v>
      </c>
      <c r="Z12" s="7">
        <f>บึงกาฬ!D3340</f>
        <v>44600</v>
      </c>
      <c r="AA12" s="7">
        <f t="shared" si="47"/>
        <v>-8787.754166666673</v>
      </c>
      <c r="AB12" s="18">
        <f t="shared" si="34"/>
        <v>-16.460243184669153</v>
      </c>
      <c r="AC12" s="7">
        <v>630000</v>
      </c>
      <c r="AD12" s="7">
        <f t="shared" si="48"/>
        <v>52500</v>
      </c>
      <c r="AE12" s="7">
        <f>บึงกาฬ!D4145</f>
        <v>57546.6</v>
      </c>
      <c r="AF12" s="7">
        <f t="shared" si="49"/>
        <v>5046.5999999999985</v>
      </c>
      <c r="AG12" s="18">
        <f t="shared" si="35"/>
        <v>9.6125714285714263</v>
      </c>
      <c r="AH12" s="7">
        <v>412391.95</v>
      </c>
      <c r="AI12" s="7">
        <f t="shared" si="50"/>
        <v>34365.995833333334</v>
      </c>
      <c r="AJ12" s="7">
        <f>บึงกาฬ!D4950</f>
        <v>54770.2</v>
      </c>
      <c r="AK12" s="7">
        <f t="shared" si="51"/>
        <v>20404.204166666663</v>
      </c>
      <c r="AL12" s="18">
        <f t="shared" si="36"/>
        <v>59.373237038210846</v>
      </c>
      <c r="AM12" s="7">
        <v>300000</v>
      </c>
      <c r="AN12" s="7">
        <f t="shared" si="52"/>
        <v>25000</v>
      </c>
      <c r="AO12" s="7">
        <f>บึงกาฬ!D5755</f>
        <v>29840</v>
      </c>
      <c r="AP12" s="7">
        <f t="shared" si="53"/>
        <v>4840</v>
      </c>
      <c r="AQ12" s="18">
        <f t="shared" si="37"/>
        <v>19.36</v>
      </c>
    </row>
    <row r="13" spans="1:43" s="50" customFormat="1" x14ac:dyDescent="0.4">
      <c r="A13" s="152"/>
      <c r="B13" s="82"/>
      <c r="C13" s="16" t="s">
        <v>105</v>
      </c>
      <c r="D13" s="7">
        <v>1027989.5</v>
      </c>
      <c r="E13" s="7">
        <f t="shared" si="38"/>
        <v>85665.791666666672</v>
      </c>
      <c r="F13" s="7">
        <f>บึงกาฬ!D121</f>
        <v>81225</v>
      </c>
      <c r="G13" s="7">
        <f t="shared" si="39"/>
        <v>-4440.7916666666715</v>
      </c>
      <c r="H13" s="18">
        <f t="shared" si="15"/>
        <v>-5.183856449895651</v>
      </c>
      <c r="I13" s="7">
        <v>78000</v>
      </c>
      <c r="J13" s="7">
        <f t="shared" si="40"/>
        <v>6500</v>
      </c>
      <c r="K13" s="7">
        <f>บึงกาฬ!D926</f>
        <v>2100</v>
      </c>
      <c r="L13" s="7">
        <f t="shared" si="41"/>
        <v>-4400</v>
      </c>
      <c r="M13" s="18">
        <f t="shared" si="31"/>
        <v>-67.692307692307693</v>
      </c>
      <c r="N13" s="7">
        <v>200000</v>
      </c>
      <c r="O13" s="7">
        <f t="shared" si="42"/>
        <v>16666.666666666668</v>
      </c>
      <c r="P13" s="7">
        <f>บึงกาฬ!D1731</f>
        <v>5546</v>
      </c>
      <c r="Q13" s="7">
        <f t="shared" si="43"/>
        <v>-11120.666666666668</v>
      </c>
      <c r="R13" s="18">
        <f t="shared" si="32"/>
        <v>-66.724000000000004</v>
      </c>
      <c r="S13" s="7">
        <v>288244</v>
      </c>
      <c r="T13" s="7">
        <f t="shared" si="44"/>
        <v>24020.333333333332</v>
      </c>
      <c r="U13" s="7">
        <f>บึงกาฬ!D2536</f>
        <v>0</v>
      </c>
      <c r="V13" s="7">
        <f t="shared" si="45"/>
        <v>-24020.333333333332</v>
      </c>
      <c r="W13" s="18">
        <f t="shared" si="33"/>
        <v>-100</v>
      </c>
      <c r="X13" s="7">
        <v>148413.16</v>
      </c>
      <c r="Y13" s="7">
        <f t="shared" si="46"/>
        <v>12367.763333333334</v>
      </c>
      <c r="Z13" s="7">
        <f>บึงกาฬ!D3341</f>
        <v>4635</v>
      </c>
      <c r="AA13" s="7">
        <f t="shared" si="47"/>
        <v>-7732.7633333333342</v>
      </c>
      <c r="AB13" s="18">
        <f t="shared" si="34"/>
        <v>-62.523539017698972</v>
      </c>
      <c r="AC13" s="7">
        <v>186300</v>
      </c>
      <c r="AD13" s="7">
        <f t="shared" si="48"/>
        <v>15525</v>
      </c>
      <c r="AE13" s="7">
        <f>บึงกาฬ!D4146</f>
        <v>17400</v>
      </c>
      <c r="AF13" s="7">
        <f t="shared" si="49"/>
        <v>1875</v>
      </c>
      <c r="AG13" s="18">
        <f t="shared" si="35"/>
        <v>12.077294685990339</v>
      </c>
      <c r="AH13" s="7">
        <v>130000</v>
      </c>
      <c r="AI13" s="7">
        <f t="shared" si="50"/>
        <v>10833.333333333334</v>
      </c>
      <c r="AJ13" s="7">
        <f>บึงกาฬ!D4951</f>
        <v>0</v>
      </c>
      <c r="AK13" s="7">
        <f t="shared" si="51"/>
        <v>-10833.333333333334</v>
      </c>
      <c r="AL13" s="18">
        <f t="shared" si="36"/>
        <v>-100</v>
      </c>
      <c r="AM13" s="7">
        <v>11250</v>
      </c>
      <c r="AN13" s="7">
        <f t="shared" si="52"/>
        <v>937.5</v>
      </c>
      <c r="AO13" s="7">
        <f>บึงกาฬ!D5756</f>
        <v>4018</v>
      </c>
      <c r="AP13" s="7">
        <f t="shared" si="53"/>
        <v>3080.5</v>
      </c>
      <c r="AQ13" s="18">
        <f t="shared" si="37"/>
        <v>328.58666666666664</v>
      </c>
    </row>
    <row r="14" spans="1:43" s="50" customFormat="1" x14ac:dyDescent="0.4">
      <c r="A14" s="152"/>
      <c r="B14" s="82"/>
      <c r="C14" s="16" t="s">
        <v>107</v>
      </c>
      <c r="D14" s="7">
        <v>198843.7</v>
      </c>
      <c r="E14" s="7">
        <f t="shared" si="38"/>
        <v>16570.308333333334</v>
      </c>
      <c r="F14" s="7">
        <f>บึงกาฬ!D122</f>
        <v>7880</v>
      </c>
      <c r="G14" s="7">
        <f t="shared" si="39"/>
        <v>-8690.3083333333343</v>
      </c>
      <c r="H14" s="18">
        <f t="shared" si="15"/>
        <v>-52.445061120870321</v>
      </c>
      <c r="I14" s="7">
        <v>0</v>
      </c>
      <c r="J14" s="7">
        <f t="shared" si="40"/>
        <v>0</v>
      </c>
      <c r="K14" s="7">
        <f>บึงกาฬ!D927</f>
        <v>0</v>
      </c>
      <c r="L14" s="7">
        <f t="shared" si="41"/>
        <v>0</v>
      </c>
      <c r="M14" s="18" t="e">
        <f t="shared" si="31"/>
        <v>#DIV/0!</v>
      </c>
      <c r="N14" s="7">
        <v>20000</v>
      </c>
      <c r="O14" s="7">
        <f t="shared" si="42"/>
        <v>1666.6666666666667</v>
      </c>
      <c r="P14" s="7">
        <f>บึงกาฬ!D1732</f>
        <v>0</v>
      </c>
      <c r="Q14" s="7">
        <f t="shared" si="43"/>
        <v>-1666.6666666666667</v>
      </c>
      <c r="R14" s="18">
        <f t="shared" si="32"/>
        <v>-100</v>
      </c>
      <c r="S14" s="7">
        <v>34000</v>
      </c>
      <c r="T14" s="7">
        <f t="shared" si="44"/>
        <v>2833.3333333333335</v>
      </c>
      <c r="U14" s="7">
        <f>บึงกาฬ!D2537</f>
        <v>0</v>
      </c>
      <c r="V14" s="7">
        <f t="shared" si="45"/>
        <v>-2833.3333333333335</v>
      </c>
      <c r="W14" s="18">
        <f t="shared" si="33"/>
        <v>-100</v>
      </c>
      <c r="X14" s="7">
        <v>0</v>
      </c>
      <c r="Y14" s="7">
        <f t="shared" si="46"/>
        <v>0</v>
      </c>
      <c r="Z14" s="7">
        <f>บึงกาฬ!D3342</f>
        <v>0</v>
      </c>
      <c r="AA14" s="7">
        <f t="shared" si="47"/>
        <v>0</v>
      </c>
      <c r="AB14" s="18" t="e">
        <f>AA14/Y14*100</f>
        <v>#DIV/0!</v>
      </c>
      <c r="AC14" s="7">
        <v>38025</v>
      </c>
      <c r="AD14" s="7">
        <f t="shared" si="48"/>
        <v>3168.75</v>
      </c>
      <c r="AE14" s="7">
        <f>บึงกาฬ!D4147</f>
        <v>0</v>
      </c>
      <c r="AF14" s="7">
        <f t="shared" si="49"/>
        <v>-3168.75</v>
      </c>
      <c r="AG14" s="18">
        <f t="shared" si="35"/>
        <v>-100</v>
      </c>
      <c r="AH14" s="7">
        <v>10000</v>
      </c>
      <c r="AI14" s="7">
        <f t="shared" si="50"/>
        <v>833.33333333333337</v>
      </c>
      <c r="AJ14" s="7">
        <f>บึงกาฬ!D4952</f>
        <v>0</v>
      </c>
      <c r="AK14" s="7">
        <f t="shared" si="51"/>
        <v>-833.33333333333337</v>
      </c>
      <c r="AL14" s="18">
        <f t="shared" si="36"/>
        <v>-100</v>
      </c>
      <c r="AM14" s="7">
        <v>0</v>
      </c>
      <c r="AN14" s="7">
        <f t="shared" si="52"/>
        <v>0</v>
      </c>
      <c r="AO14" s="7">
        <f>บึงกาฬ!D5757</f>
        <v>0</v>
      </c>
      <c r="AP14" s="7">
        <f t="shared" si="53"/>
        <v>0</v>
      </c>
      <c r="AQ14" s="18" t="e">
        <f t="shared" si="37"/>
        <v>#DIV/0!</v>
      </c>
    </row>
    <row r="15" spans="1:43" s="50" customFormat="1" x14ac:dyDescent="0.4">
      <c r="A15" s="152"/>
      <c r="B15" s="82"/>
      <c r="C15" s="16" t="s">
        <v>109</v>
      </c>
      <c r="D15" s="7">
        <v>486000</v>
      </c>
      <c r="E15" s="7">
        <f t="shared" si="38"/>
        <v>40500</v>
      </c>
      <c r="F15" s="7">
        <f>บึงกาฬ!D123</f>
        <v>0</v>
      </c>
      <c r="G15" s="7">
        <f t="shared" si="39"/>
        <v>-40500</v>
      </c>
      <c r="H15" s="18">
        <f t="shared" si="15"/>
        <v>-100</v>
      </c>
      <c r="I15" s="7">
        <v>260000</v>
      </c>
      <c r="J15" s="7">
        <f t="shared" si="40"/>
        <v>21666.666666666668</v>
      </c>
      <c r="K15" s="7">
        <f>บึงกาฬ!D928</f>
        <v>14750</v>
      </c>
      <c r="L15" s="7">
        <f t="shared" si="41"/>
        <v>-6916.6666666666679</v>
      </c>
      <c r="M15" s="18">
        <f t="shared" si="31"/>
        <v>-31.923076923076927</v>
      </c>
      <c r="N15" s="7">
        <v>120000</v>
      </c>
      <c r="O15" s="7">
        <f t="shared" si="42"/>
        <v>10000</v>
      </c>
      <c r="P15" s="7">
        <f>บึงกาฬ!D1733</f>
        <v>7900</v>
      </c>
      <c r="Q15" s="7">
        <f t="shared" si="43"/>
        <v>-2100</v>
      </c>
      <c r="R15" s="18">
        <f t="shared" si="32"/>
        <v>-21</v>
      </c>
      <c r="S15" s="7">
        <v>817540</v>
      </c>
      <c r="T15" s="7">
        <f t="shared" si="44"/>
        <v>68128.333333333328</v>
      </c>
      <c r="U15" s="7">
        <f>บึงกาฬ!D2538</f>
        <v>0</v>
      </c>
      <c r="V15" s="7">
        <f t="shared" si="45"/>
        <v>-68128.333333333328</v>
      </c>
      <c r="W15" s="18">
        <f t="shared" si="33"/>
        <v>-100</v>
      </c>
      <c r="X15" s="7">
        <v>461120</v>
      </c>
      <c r="Y15" s="7">
        <f t="shared" si="46"/>
        <v>38426.666666666664</v>
      </c>
      <c r="Z15" s="7">
        <f>บึงกาฬ!D3343</f>
        <v>4200</v>
      </c>
      <c r="AA15" s="7">
        <f t="shared" si="47"/>
        <v>-34226.666666666664</v>
      </c>
      <c r="AB15" s="18">
        <f t="shared" si="34"/>
        <v>-89.070090215128388</v>
      </c>
      <c r="AC15" s="7">
        <v>450873</v>
      </c>
      <c r="AD15" s="7">
        <f t="shared" si="48"/>
        <v>37572.75</v>
      </c>
      <c r="AE15" s="7">
        <f>บึงกาฬ!D4148</f>
        <v>0</v>
      </c>
      <c r="AF15" s="7">
        <f t="shared" si="49"/>
        <v>-37572.75</v>
      </c>
      <c r="AG15" s="18">
        <f t="shared" si="35"/>
        <v>-100</v>
      </c>
      <c r="AH15" s="7">
        <v>430000</v>
      </c>
      <c r="AI15" s="7">
        <f t="shared" si="50"/>
        <v>35833.333333333336</v>
      </c>
      <c r="AJ15" s="7">
        <f>บึงกาฬ!D4953</f>
        <v>14000</v>
      </c>
      <c r="AK15" s="7">
        <f t="shared" si="51"/>
        <v>-21833.333333333336</v>
      </c>
      <c r="AL15" s="18">
        <f t="shared" si="36"/>
        <v>-60.930232558139544</v>
      </c>
      <c r="AM15" s="7">
        <v>350950</v>
      </c>
      <c r="AN15" s="7">
        <f t="shared" si="52"/>
        <v>29245.833333333332</v>
      </c>
      <c r="AO15" s="7">
        <f>บึงกาฬ!D5758</f>
        <v>0</v>
      </c>
      <c r="AP15" s="7">
        <f t="shared" si="53"/>
        <v>-29245.833333333332</v>
      </c>
      <c r="AQ15" s="18">
        <f t="shared" si="37"/>
        <v>-100</v>
      </c>
    </row>
    <row r="16" spans="1:43" s="50" customFormat="1" x14ac:dyDescent="0.4">
      <c r="A16" s="152"/>
      <c r="B16" s="82"/>
      <c r="C16" s="16" t="s">
        <v>111</v>
      </c>
      <c r="D16" s="7">
        <v>6427186</v>
      </c>
      <c r="E16" s="7">
        <f t="shared" si="38"/>
        <v>535598.83333333337</v>
      </c>
      <c r="F16" s="7">
        <f>บึงกาฬ!D124</f>
        <v>328302.15999999997</v>
      </c>
      <c r="G16" s="7">
        <f t="shared" si="39"/>
        <v>-207296.6733333334</v>
      </c>
      <c r="H16" s="18">
        <f t="shared" si="15"/>
        <v>-38.703720103945969</v>
      </c>
      <c r="I16" s="7">
        <v>821935</v>
      </c>
      <c r="J16" s="7">
        <f t="shared" si="40"/>
        <v>68494.583333333328</v>
      </c>
      <c r="K16" s="7">
        <f>บึงกาฬ!D929</f>
        <v>70256</v>
      </c>
      <c r="L16" s="7">
        <f t="shared" si="41"/>
        <v>1761.4166666666715</v>
      </c>
      <c r="M16" s="18">
        <f t="shared" si="31"/>
        <v>2.571614543729134</v>
      </c>
      <c r="N16" s="7">
        <v>800000</v>
      </c>
      <c r="O16" s="7">
        <f t="shared" si="42"/>
        <v>66666.666666666672</v>
      </c>
      <c r="P16" s="7">
        <f>บึงกาฬ!D1734</f>
        <v>112929</v>
      </c>
      <c r="Q16" s="7">
        <f t="shared" si="43"/>
        <v>46262.333333333328</v>
      </c>
      <c r="R16" s="18">
        <f t="shared" si="32"/>
        <v>69.393499999999989</v>
      </c>
      <c r="S16" s="7">
        <v>1934870</v>
      </c>
      <c r="T16" s="7">
        <f t="shared" si="44"/>
        <v>161239.16666666666</v>
      </c>
      <c r="U16" s="7">
        <f>บึงกาฬ!D2539</f>
        <v>238330</v>
      </c>
      <c r="V16" s="7">
        <f t="shared" si="45"/>
        <v>77090.833333333343</v>
      </c>
      <c r="W16" s="18">
        <f t="shared" si="33"/>
        <v>47.811480874684101</v>
      </c>
      <c r="X16" s="7">
        <v>830518.69</v>
      </c>
      <c r="Y16" s="7">
        <f t="shared" si="46"/>
        <v>69209.890833333324</v>
      </c>
      <c r="Z16" s="7">
        <f>บึงกาฬ!D3344</f>
        <v>63872</v>
      </c>
      <c r="AA16" s="7">
        <f t="shared" si="47"/>
        <v>-5337.8908333333238</v>
      </c>
      <c r="AB16" s="18">
        <f t="shared" si="34"/>
        <v>-7.7126127047182882</v>
      </c>
      <c r="AC16" s="7">
        <v>1232028</v>
      </c>
      <c r="AD16" s="7">
        <f t="shared" si="48"/>
        <v>102669</v>
      </c>
      <c r="AE16" s="7">
        <f>บึงกาฬ!D4149</f>
        <v>55701.599999999999</v>
      </c>
      <c r="AF16" s="7">
        <f t="shared" si="49"/>
        <v>-46967.4</v>
      </c>
      <c r="AG16" s="18">
        <f t="shared" si="35"/>
        <v>-45.746427840925698</v>
      </c>
      <c r="AH16" s="7">
        <v>550000</v>
      </c>
      <c r="AI16" s="7">
        <f t="shared" si="50"/>
        <v>45833.333333333336</v>
      </c>
      <c r="AJ16" s="7">
        <f>บึงกาฬ!D4954</f>
        <v>29090</v>
      </c>
      <c r="AK16" s="7">
        <f t="shared" si="51"/>
        <v>-16743.333333333336</v>
      </c>
      <c r="AL16" s="18">
        <f t="shared" si="36"/>
        <v>-36.530909090909091</v>
      </c>
      <c r="AM16" s="7">
        <v>241240</v>
      </c>
      <c r="AN16" s="7">
        <f t="shared" si="52"/>
        <v>20103.333333333332</v>
      </c>
      <c r="AO16" s="7">
        <f>บึงกาฬ!D5759</f>
        <v>205</v>
      </c>
      <c r="AP16" s="7">
        <f t="shared" si="53"/>
        <v>-19898.333333333332</v>
      </c>
      <c r="AQ16" s="18">
        <f t="shared" si="37"/>
        <v>-98.980268612170448</v>
      </c>
    </row>
    <row r="17" spans="1:43" s="50" customFormat="1" x14ac:dyDescent="0.4">
      <c r="A17" s="152"/>
      <c r="B17" s="82"/>
      <c r="C17" s="16" t="s">
        <v>95</v>
      </c>
      <c r="D17" s="7">
        <v>5042000</v>
      </c>
      <c r="E17" s="7">
        <f t="shared" si="38"/>
        <v>420166.66666666669</v>
      </c>
      <c r="F17" s="7">
        <f>บึงกาฬ!D116</f>
        <v>451399</v>
      </c>
      <c r="G17" s="7">
        <f t="shared" si="39"/>
        <v>31232.333333333314</v>
      </c>
      <c r="H17" s="18">
        <f t="shared" si="15"/>
        <v>7.4333201110670322</v>
      </c>
      <c r="I17" s="7">
        <v>844708</v>
      </c>
      <c r="J17" s="7">
        <f t="shared" si="40"/>
        <v>70392.333333333328</v>
      </c>
      <c r="K17" s="7">
        <f>บึงกาฬ!D921</f>
        <v>21290</v>
      </c>
      <c r="L17" s="7">
        <f t="shared" si="41"/>
        <v>-49102.333333333328</v>
      </c>
      <c r="M17" s="18">
        <f t="shared" si="31"/>
        <v>-69.755229025888227</v>
      </c>
      <c r="N17" s="7">
        <v>1050000</v>
      </c>
      <c r="O17" s="7">
        <f t="shared" si="42"/>
        <v>87500</v>
      </c>
      <c r="P17" s="7">
        <f>บึงกาฬ!D1726</f>
        <v>99991</v>
      </c>
      <c r="Q17" s="7">
        <f t="shared" si="43"/>
        <v>12491</v>
      </c>
      <c r="R17" s="18">
        <f t="shared" si="32"/>
        <v>14.275428571428572</v>
      </c>
      <c r="S17" s="7">
        <v>2286672</v>
      </c>
      <c r="T17" s="7">
        <f t="shared" si="44"/>
        <v>190556</v>
      </c>
      <c r="U17" s="7">
        <f>บึงกาฬ!D2531</f>
        <v>92675</v>
      </c>
      <c r="V17" s="7">
        <f t="shared" si="45"/>
        <v>-97881</v>
      </c>
      <c r="W17" s="18">
        <f t="shared" si="33"/>
        <v>-51.366002644891793</v>
      </c>
      <c r="X17" s="7">
        <v>634069.23</v>
      </c>
      <c r="Y17" s="7">
        <f t="shared" si="46"/>
        <v>52839.102500000001</v>
      </c>
      <c r="Z17" s="7">
        <f>บึงกาฬ!D3336</f>
        <v>5120</v>
      </c>
      <c r="AA17" s="7">
        <f t="shared" si="47"/>
        <v>-47719.102500000001</v>
      </c>
      <c r="AB17" s="18">
        <f t="shared" si="34"/>
        <v>-90.310206347657015</v>
      </c>
      <c r="AC17" s="7">
        <v>786728.7</v>
      </c>
      <c r="AD17" s="7">
        <f t="shared" si="48"/>
        <v>65560.724999999991</v>
      </c>
      <c r="AE17" s="7">
        <f>บึงกาฬ!D4141</f>
        <v>12016</v>
      </c>
      <c r="AF17" s="7">
        <f t="shared" si="49"/>
        <v>-53544.724999999991</v>
      </c>
      <c r="AG17" s="18">
        <f t="shared" si="35"/>
        <v>-81.671953749748809</v>
      </c>
      <c r="AH17" s="7">
        <v>580000</v>
      </c>
      <c r="AI17" s="7">
        <f t="shared" si="50"/>
        <v>48333.333333333336</v>
      </c>
      <c r="AJ17" s="7">
        <f>บึงกาฬ!D4946</f>
        <v>51755</v>
      </c>
      <c r="AK17" s="7">
        <f t="shared" si="51"/>
        <v>3421.6666666666642</v>
      </c>
      <c r="AL17" s="18">
        <f t="shared" si="36"/>
        <v>7.0793103448275803</v>
      </c>
      <c r="AM17" s="7">
        <v>535000</v>
      </c>
      <c r="AN17" s="7">
        <f t="shared" si="52"/>
        <v>44583.333333333336</v>
      </c>
      <c r="AO17" s="7">
        <f>บึงกาฬ!D5751</f>
        <v>47260</v>
      </c>
      <c r="AP17" s="7">
        <f t="shared" si="53"/>
        <v>2676.6666666666642</v>
      </c>
      <c r="AQ17" s="18">
        <f t="shared" si="37"/>
        <v>6.0037383177570032</v>
      </c>
    </row>
    <row r="18" spans="1:43" s="50" customFormat="1" x14ac:dyDescent="0.4">
      <c r="A18" s="152"/>
      <c r="B18" s="82"/>
      <c r="C18" s="16" t="s">
        <v>97</v>
      </c>
      <c r="D18" s="7">
        <v>0</v>
      </c>
      <c r="E18" s="7">
        <f t="shared" si="38"/>
        <v>0</v>
      </c>
      <c r="F18" s="7">
        <f>บึงกาฬ!D117</f>
        <v>0</v>
      </c>
      <c r="G18" s="7">
        <f t="shared" si="39"/>
        <v>0</v>
      </c>
      <c r="H18" s="18" t="e">
        <f t="shared" si="15"/>
        <v>#DIV/0!</v>
      </c>
      <c r="I18" s="7">
        <v>476640</v>
      </c>
      <c r="J18" s="7">
        <f t="shared" si="40"/>
        <v>39720</v>
      </c>
      <c r="K18" s="7">
        <f>บึงกาฬ!D922</f>
        <v>0</v>
      </c>
      <c r="L18" s="7">
        <f t="shared" si="41"/>
        <v>-39720</v>
      </c>
      <c r="M18" s="18">
        <f t="shared" si="31"/>
        <v>-100</v>
      </c>
      <c r="N18" s="7">
        <v>300000</v>
      </c>
      <c r="O18" s="7">
        <f t="shared" si="42"/>
        <v>25000</v>
      </c>
      <c r="P18" s="7">
        <f>บึงกาฬ!D1727</f>
        <v>0</v>
      </c>
      <c r="Q18" s="7">
        <f t="shared" si="43"/>
        <v>-25000</v>
      </c>
      <c r="R18" s="18">
        <f t="shared" si="32"/>
        <v>-100</v>
      </c>
      <c r="S18" s="7">
        <v>1251000</v>
      </c>
      <c r="T18" s="7">
        <f t="shared" si="44"/>
        <v>104250</v>
      </c>
      <c r="U18" s="7">
        <f>บึงกาฬ!D2532</f>
        <v>191700</v>
      </c>
      <c r="V18" s="7">
        <f t="shared" si="45"/>
        <v>87450</v>
      </c>
      <c r="W18" s="18">
        <f t="shared" si="33"/>
        <v>83.884892086330936</v>
      </c>
      <c r="X18" s="7">
        <v>0</v>
      </c>
      <c r="Y18" s="7">
        <f t="shared" si="46"/>
        <v>0</v>
      </c>
      <c r="Z18" s="7">
        <f>บึงกาฬ!D3337</f>
        <v>192150</v>
      </c>
      <c r="AA18" s="7">
        <f t="shared" si="47"/>
        <v>192150</v>
      </c>
      <c r="AB18" s="18" t="e">
        <f t="shared" si="34"/>
        <v>#DIV/0!</v>
      </c>
      <c r="AC18" s="7">
        <v>159300</v>
      </c>
      <c r="AD18" s="7">
        <f t="shared" si="48"/>
        <v>13275</v>
      </c>
      <c r="AE18" s="7">
        <f>บึงกาฬ!D4142</f>
        <v>0</v>
      </c>
      <c r="AF18" s="7">
        <f t="shared" si="49"/>
        <v>-13275</v>
      </c>
      <c r="AG18" s="18">
        <f t="shared" si="35"/>
        <v>-100</v>
      </c>
      <c r="AH18" s="7">
        <v>250000</v>
      </c>
      <c r="AI18" s="7">
        <f t="shared" si="50"/>
        <v>20833.333333333332</v>
      </c>
      <c r="AJ18" s="7">
        <f>บึงกาฬ!D4947</f>
        <v>0</v>
      </c>
      <c r="AK18" s="7">
        <f t="shared" si="51"/>
        <v>-20833.333333333332</v>
      </c>
      <c r="AL18" s="18">
        <f t="shared" si="36"/>
        <v>-100</v>
      </c>
      <c r="AM18" s="7">
        <v>200250</v>
      </c>
      <c r="AN18" s="7">
        <f t="shared" si="52"/>
        <v>16687.5</v>
      </c>
      <c r="AO18" s="7">
        <f>บึงกาฬ!D5752</f>
        <v>0</v>
      </c>
      <c r="AP18" s="7">
        <f t="shared" si="53"/>
        <v>-16687.5</v>
      </c>
      <c r="AQ18" s="18">
        <f t="shared" si="37"/>
        <v>-100</v>
      </c>
    </row>
    <row r="19" spans="1:43" s="50" customFormat="1" x14ac:dyDescent="0.4">
      <c r="A19" s="152"/>
      <c r="B19" s="82"/>
      <c r="C19" s="16" t="s">
        <v>113</v>
      </c>
      <c r="D19" s="7">
        <v>1040000</v>
      </c>
      <c r="E19" s="7">
        <f t="shared" si="38"/>
        <v>86666.666666666672</v>
      </c>
      <c r="F19" s="7">
        <f>บึงกาฬ!D125</f>
        <v>300088</v>
      </c>
      <c r="G19" s="7">
        <f t="shared" si="39"/>
        <v>213421.33333333331</v>
      </c>
      <c r="H19" s="18">
        <f t="shared" si="15"/>
        <v>246.2553846153846</v>
      </c>
      <c r="I19" s="7">
        <v>246126</v>
      </c>
      <c r="J19" s="7">
        <f t="shared" si="40"/>
        <v>20510.5</v>
      </c>
      <c r="K19" s="7">
        <f>บึงกาฬ!D930</f>
        <v>3895</v>
      </c>
      <c r="L19" s="7">
        <f t="shared" si="41"/>
        <v>-16615.5</v>
      </c>
      <c r="M19" s="18">
        <f t="shared" si="31"/>
        <v>-81.00972672533581</v>
      </c>
      <c r="N19" s="7">
        <v>800000</v>
      </c>
      <c r="O19" s="7">
        <f t="shared" si="42"/>
        <v>66666.666666666672</v>
      </c>
      <c r="P19" s="7">
        <f>บึงกาฬ!D1735</f>
        <v>94122.59</v>
      </c>
      <c r="Q19" s="7">
        <f t="shared" si="43"/>
        <v>27455.923333333325</v>
      </c>
      <c r="R19" s="18">
        <f t="shared" si="32"/>
        <v>41.183884999999989</v>
      </c>
      <c r="S19" s="7">
        <v>315168</v>
      </c>
      <c r="T19" s="7">
        <f t="shared" si="44"/>
        <v>26264</v>
      </c>
      <c r="U19" s="7">
        <f>บึงกาฬ!D2540</f>
        <v>50667.68</v>
      </c>
      <c r="V19" s="7">
        <f t="shared" si="45"/>
        <v>24403.68</v>
      </c>
      <c r="W19" s="18">
        <f t="shared" si="33"/>
        <v>92.916844349680176</v>
      </c>
      <c r="X19" s="7">
        <v>81073.83</v>
      </c>
      <c r="Y19" s="7">
        <f t="shared" si="46"/>
        <v>6756.1525000000001</v>
      </c>
      <c r="Z19" s="7">
        <f>บึงกาฬ!D3345</f>
        <v>5340</v>
      </c>
      <c r="AA19" s="7">
        <f t="shared" si="47"/>
        <v>-1416.1525000000001</v>
      </c>
      <c r="AB19" s="18">
        <f t="shared" si="34"/>
        <v>-20.960931536107275</v>
      </c>
      <c r="AC19" s="7">
        <v>324000</v>
      </c>
      <c r="AD19" s="7">
        <f t="shared" si="48"/>
        <v>27000</v>
      </c>
      <c r="AE19" s="7">
        <f>บึงกาฬ!D4150</f>
        <v>17594</v>
      </c>
      <c r="AF19" s="7">
        <f t="shared" si="49"/>
        <v>-9406</v>
      </c>
      <c r="AG19" s="18">
        <f t="shared" si="35"/>
        <v>-34.837037037037035</v>
      </c>
      <c r="AH19" s="7">
        <v>100000</v>
      </c>
      <c r="AI19" s="7">
        <f t="shared" si="50"/>
        <v>8333.3333333333339</v>
      </c>
      <c r="AJ19" s="7">
        <f>บึงกาฬ!D4955</f>
        <v>800</v>
      </c>
      <c r="AK19" s="7">
        <f t="shared" si="51"/>
        <v>-7533.3333333333339</v>
      </c>
      <c r="AL19" s="18">
        <f t="shared" si="36"/>
        <v>-90.4</v>
      </c>
      <c r="AM19" s="7">
        <v>50000</v>
      </c>
      <c r="AN19" s="7">
        <f t="shared" si="52"/>
        <v>4166.666666666667</v>
      </c>
      <c r="AO19" s="7">
        <f>บึงกาฬ!D5760</f>
        <v>0</v>
      </c>
      <c r="AP19" s="7">
        <f t="shared" si="53"/>
        <v>-4166.666666666667</v>
      </c>
      <c r="AQ19" s="18">
        <f t="shared" si="37"/>
        <v>-100</v>
      </c>
    </row>
    <row r="20" spans="1:43" s="50" customFormat="1" x14ac:dyDescent="0.4">
      <c r="A20" s="152"/>
      <c r="B20" s="82"/>
      <c r="C20" s="16" t="s">
        <v>115</v>
      </c>
      <c r="D20" s="7">
        <v>70000</v>
      </c>
      <c r="E20" s="7">
        <f t="shared" si="38"/>
        <v>5833.333333333333</v>
      </c>
      <c r="F20" s="7">
        <f>บึงกาฬ!D126</f>
        <v>0</v>
      </c>
      <c r="G20" s="7">
        <f t="shared" si="39"/>
        <v>-5833.333333333333</v>
      </c>
      <c r="H20" s="18">
        <f t="shared" si="15"/>
        <v>-100</v>
      </c>
      <c r="I20" s="7">
        <v>25000</v>
      </c>
      <c r="J20" s="7">
        <f t="shared" si="40"/>
        <v>2083.3333333333335</v>
      </c>
      <c r="K20" s="7">
        <f>บึงกาฬ!D931</f>
        <v>0</v>
      </c>
      <c r="L20" s="7">
        <f t="shared" si="41"/>
        <v>-2083.3333333333335</v>
      </c>
      <c r="M20" s="18">
        <f t="shared" si="31"/>
        <v>-100</v>
      </c>
      <c r="N20" s="7">
        <v>200000</v>
      </c>
      <c r="O20" s="7">
        <f t="shared" si="42"/>
        <v>16666.666666666668</v>
      </c>
      <c r="P20" s="7">
        <f>บึงกาฬ!D1736</f>
        <v>110356</v>
      </c>
      <c r="Q20" s="7">
        <f t="shared" si="43"/>
        <v>93689.333333333328</v>
      </c>
      <c r="R20" s="18">
        <f t="shared" si="32"/>
        <v>562.13599999999997</v>
      </c>
      <c r="S20" s="7">
        <v>40000</v>
      </c>
      <c r="T20" s="7">
        <f t="shared" si="44"/>
        <v>3333.3333333333335</v>
      </c>
      <c r="U20" s="7">
        <f>บึงกาฬ!D2541</f>
        <v>2000</v>
      </c>
      <c r="V20" s="7">
        <f t="shared" si="45"/>
        <v>-1333.3333333333335</v>
      </c>
      <c r="W20" s="18">
        <f t="shared" si="33"/>
        <v>-40</v>
      </c>
      <c r="X20" s="7">
        <v>4500</v>
      </c>
      <c r="Y20" s="7">
        <f t="shared" si="46"/>
        <v>375</v>
      </c>
      <c r="Z20" s="7">
        <f>บึงกาฬ!D3346</f>
        <v>0</v>
      </c>
      <c r="AA20" s="7">
        <f t="shared" si="47"/>
        <v>-375</v>
      </c>
      <c r="AB20" s="18">
        <f t="shared" si="34"/>
        <v>-100</v>
      </c>
      <c r="AC20" s="7">
        <v>38025</v>
      </c>
      <c r="AD20" s="7">
        <f t="shared" si="48"/>
        <v>3168.75</v>
      </c>
      <c r="AE20" s="7">
        <f>บึงกาฬ!D4151</f>
        <v>43505</v>
      </c>
      <c r="AF20" s="7">
        <f t="shared" si="49"/>
        <v>40336.25</v>
      </c>
      <c r="AG20" s="18">
        <f t="shared" si="35"/>
        <v>1272.938856015779</v>
      </c>
      <c r="AH20" s="7">
        <v>0</v>
      </c>
      <c r="AI20" s="7">
        <f t="shared" si="50"/>
        <v>0</v>
      </c>
      <c r="AJ20" s="7">
        <f>บึงกาฬ!D4956</f>
        <v>0</v>
      </c>
      <c r="AK20" s="7">
        <f t="shared" si="51"/>
        <v>0</v>
      </c>
      <c r="AL20" s="18" t="e">
        <f t="shared" si="36"/>
        <v>#DIV/0!</v>
      </c>
      <c r="AM20" s="7">
        <v>5000</v>
      </c>
      <c r="AN20" s="7">
        <f t="shared" si="52"/>
        <v>416.66666666666669</v>
      </c>
      <c r="AO20" s="7">
        <f>บึงกาฬ!D5761</f>
        <v>0</v>
      </c>
      <c r="AP20" s="7">
        <f t="shared" si="53"/>
        <v>-416.66666666666669</v>
      </c>
      <c r="AQ20" s="18">
        <f t="shared" si="37"/>
        <v>-100</v>
      </c>
    </row>
    <row r="21" spans="1:43" s="50" customFormat="1" x14ac:dyDescent="0.4">
      <c r="A21" s="80"/>
      <c r="B21" s="83"/>
      <c r="C21" s="16" t="s">
        <v>1119</v>
      </c>
      <c r="D21" s="7">
        <v>1120430</v>
      </c>
      <c r="E21" s="7">
        <f>D21/12*D$36</f>
        <v>93369.166666666672</v>
      </c>
      <c r="F21" s="7">
        <f>บึงกาฬ!D667</f>
        <v>166260</v>
      </c>
      <c r="G21" s="7">
        <f t="shared" ref="G21" si="54">F21-E21</f>
        <v>72890.833333333328</v>
      </c>
      <c r="H21" s="18">
        <f t="shared" ref="H21" si="55">G21/E21*100</f>
        <v>78.067349142739829</v>
      </c>
      <c r="I21" s="7">
        <v>592425</v>
      </c>
      <c r="J21" s="7">
        <f t="shared" si="40"/>
        <v>49368.75</v>
      </c>
      <c r="K21" s="7">
        <f>บึงกาฬ!D1472</f>
        <v>0</v>
      </c>
      <c r="L21" s="7">
        <f t="shared" ref="L21" si="56">K21-J21</f>
        <v>-49368.75</v>
      </c>
      <c r="M21" s="18">
        <f t="shared" ref="M21" si="57">L21/J21*100</f>
        <v>-100</v>
      </c>
      <c r="N21" s="7">
        <v>302400</v>
      </c>
      <c r="O21" s="7">
        <f>N21/12*D$36</f>
        <v>25200</v>
      </c>
      <c r="P21" s="7">
        <f>บึงกาฬ!D2277</f>
        <v>87800</v>
      </c>
      <c r="Q21" s="7">
        <f t="shared" ref="Q21" si="58">P21-O21</f>
        <v>62600</v>
      </c>
      <c r="R21" s="18">
        <f t="shared" ref="R21" si="59">Q21/O21*100</f>
        <v>248.41269841269843</v>
      </c>
      <c r="S21" s="7">
        <v>800000</v>
      </c>
      <c r="T21" s="7">
        <f t="shared" si="44"/>
        <v>66666.666666666672</v>
      </c>
      <c r="U21" s="7">
        <f>บึงกาฬ!D3082</f>
        <v>281860</v>
      </c>
      <c r="V21" s="7">
        <f t="shared" ref="V21" si="60">U21-T21</f>
        <v>215193.33333333331</v>
      </c>
      <c r="W21" s="18">
        <f t="shared" ref="W21" si="61">V21/T21*100</f>
        <v>322.78999999999996</v>
      </c>
      <c r="X21" s="7">
        <v>334410</v>
      </c>
      <c r="Y21" s="7">
        <f t="shared" si="46"/>
        <v>27867.5</v>
      </c>
      <c r="Z21" s="7">
        <f>บึงกาฬ!D3887</f>
        <v>0</v>
      </c>
      <c r="AA21" s="7">
        <f t="shared" ref="AA21" si="62">Z21-Y21</f>
        <v>-27867.5</v>
      </c>
      <c r="AB21" s="18">
        <f t="shared" ref="AB21" si="63">AA21/Y21*100</f>
        <v>-100</v>
      </c>
      <c r="AC21" s="7">
        <v>300000</v>
      </c>
      <c r="AD21" s="7">
        <f t="shared" si="48"/>
        <v>25000</v>
      </c>
      <c r="AE21" s="7">
        <f>บึงกาฬ!D4692</f>
        <v>2590</v>
      </c>
      <c r="AF21" s="7">
        <f t="shared" ref="AF21" si="64">AE21-AD21</f>
        <v>-22410</v>
      </c>
      <c r="AG21" s="18">
        <f t="shared" ref="AG21" si="65">AF21/AD21*100</f>
        <v>-89.64</v>
      </c>
      <c r="AH21" s="7">
        <v>371780</v>
      </c>
      <c r="AI21" s="7">
        <f>AH21/12*D$36</f>
        <v>30981.666666666668</v>
      </c>
      <c r="AJ21" s="7">
        <f>บึงกาฬ!D5497</f>
        <v>0</v>
      </c>
      <c r="AK21" s="7">
        <f t="shared" ref="AK21" si="66">AJ21-AI21</f>
        <v>-30981.666666666668</v>
      </c>
      <c r="AL21" s="18">
        <f t="shared" ref="AL21" si="67">AK21/AI21*100</f>
        <v>-100</v>
      </c>
      <c r="AM21" s="7">
        <v>384600</v>
      </c>
      <c r="AN21" s="7">
        <f t="shared" si="52"/>
        <v>32050</v>
      </c>
      <c r="AO21" s="7">
        <f>บึงกาฬ!D6302</f>
        <v>1000</v>
      </c>
      <c r="AP21" s="7">
        <f t="shared" ref="AP21" si="68">AO21-AN21</f>
        <v>-31050</v>
      </c>
      <c r="AQ21" s="18">
        <f t="shared" ref="AQ21" si="69">AP21/AN21*100</f>
        <v>-96.879875195007799</v>
      </c>
    </row>
    <row r="22" spans="1:43" s="10" customFormat="1" x14ac:dyDescent="0.4">
      <c r="A22" s="147" t="s">
        <v>1377</v>
      </c>
      <c r="B22" s="147"/>
      <c r="C22" s="147"/>
      <c r="D22" s="8">
        <v>20791362.620000001</v>
      </c>
      <c r="E22" s="8">
        <f t="shared" ref="E22:G22" si="70">SUM(E10:E21)</f>
        <v>1732613.5516666668</v>
      </c>
      <c r="F22" s="8">
        <f t="shared" si="70"/>
        <v>1886620.8599999999</v>
      </c>
      <c r="G22" s="8">
        <f t="shared" si="70"/>
        <v>154007.30833333323</v>
      </c>
      <c r="H22" s="9">
        <f t="shared" si="15"/>
        <v>8.8887281405127965</v>
      </c>
      <c r="I22" s="8">
        <v>4922084</v>
      </c>
      <c r="J22" s="8">
        <f t="shared" ref="J22:L22" si="71">SUM(J10:J21)</f>
        <v>410173.66666666663</v>
      </c>
      <c r="K22" s="8">
        <f t="shared" si="71"/>
        <v>127271</v>
      </c>
      <c r="L22" s="8">
        <f t="shared" si="71"/>
        <v>-282902.66666666663</v>
      </c>
      <c r="M22" s="9">
        <f t="shared" si="31"/>
        <v>-68.971435676432989</v>
      </c>
      <c r="N22" s="8">
        <v>5342400</v>
      </c>
      <c r="O22" s="8">
        <f t="shared" ref="O22:Q22" si="72">SUM(O10:O21)</f>
        <v>445200.00000000006</v>
      </c>
      <c r="P22" s="8">
        <f t="shared" si="72"/>
        <v>696517.99</v>
      </c>
      <c r="Q22" s="8">
        <f t="shared" si="72"/>
        <v>251317.98999999996</v>
      </c>
      <c r="R22" s="9">
        <f t="shared" si="32"/>
        <v>56.450581761006269</v>
      </c>
      <c r="S22" s="8">
        <v>10138738</v>
      </c>
      <c r="T22" s="8">
        <f t="shared" ref="T22:V22" si="73">SUM(T10:T21)</f>
        <v>844894.83333333337</v>
      </c>
      <c r="U22" s="8">
        <f t="shared" si="73"/>
        <v>963221.4800000001</v>
      </c>
      <c r="V22" s="8">
        <f t="shared" si="73"/>
        <v>118326.64666666668</v>
      </c>
      <c r="W22" s="9">
        <f t="shared" si="33"/>
        <v>14.004896467390715</v>
      </c>
      <c r="X22" s="8">
        <v>3522517.7600000002</v>
      </c>
      <c r="Y22" s="8">
        <f t="shared" ref="Y22:AA22" si="74">SUM(Y10:Y21)</f>
        <v>293543.14666666667</v>
      </c>
      <c r="Z22" s="8">
        <f t="shared" si="74"/>
        <v>341917</v>
      </c>
      <c r="AA22" s="8">
        <f t="shared" si="74"/>
        <v>48373.853333333333</v>
      </c>
      <c r="AB22" s="9">
        <f t="shared" si="34"/>
        <v>16.479299170375224</v>
      </c>
      <c r="AC22" s="8">
        <v>4676279.7</v>
      </c>
      <c r="AD22" s="8">
        <f t="shared" ref="AD22:AF22" si="75">SUM(AD10:AD21)</f>
        <v>389689.97499999998</v>
      </c>
      <c r="AE22" s="8">
        <f>SUM(AE10:AE21)</f>
        <v>259188.2</v>
      </c>
      <c r="AF22" s="8">
        <f t="shared" si="75"/>
        <v>-130501.77499999999</v>
      </c>
      <c r="AG22" s="9">
        <f t="shared" si="35"/>
        <v>-33.488614891876551</v>
      </c>
      <c r="AH22" s="8">
        <v>3564171.95</v>
      </c>
      <c r="AI22" s="8">
        <f t="shared" ref="AI22:AK22" si="76">SUM(AI10:AI21)</f>
        <v>297014.32916666672</v>
      </c>
      <c r="AJ22" s="8">
        <f t="shared" si="76"/>
        <v>211044.2</v>
      </c>
      <c r="AK22" s="8">
        <f t="shared" si="76"/>
        <v>-85970.12916666668</v>
      </c>
      <c r="AL22" s="9">
        <f t="shared" si="36"/>
        <v>-28.944774956775021</v>
      </c>
      <c r="AM22" s="8">
        <v>2248338</v>
      </c>
      <c r="AN22" s="8">
        <f t="shared" ref="AN22:AP22" si="77">SUM(AN10:AN21)</f>
        <v>187361.49999999997</v>
      </c>
      <c r="AO22" s="8">
        <f t="shared" si="77"/>
        <v>90523</v>
      </c>
      <c r="AP22" s="8">
        <f t="shared" si="77"/>
        <v>-96838.5</v>
      </c>
      <c r="AQ22" s="9">
        <f t="shared" si="37"/>
        <v>-51.685378266079219</v>
      </c>
    </row>
    <row r="23" spans="1:43" s="85" customFormat="1" x14ac:dyDescent="0.25">
      <c r="A23" s="87"/>
      <c r="B23" s="87" t="s">
        <v>1424</v>
      </c>
      <c r="C23" s="88">
        <f>COUNTIF(H23:AQ23,"ผ่าน")</f>
        <v>0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</row>
    <row r="24" spans="1:43" s="50" customFormat="1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</row>
    <row r="25" spans="1:43" s="50" customFormat="1" x14ac:dyDescent="0.4">
      <c r="A25" s="145"/>
      <c r="B25" s="53"/>
      <c r="C25" s="52" t="s">
        <v>1380</v>
      </c>
      <c r="D25" s="7">
        <v>73961030.010000005</v>
      </c>
      <c r="E25" s="7">
        <f>D25/12*D$36</f>
        <v>6163419.1675000004</v>
      </c>
      <c r="F25" s="7">
        <f>บึงกาฬ!D259+บึงกาฬ!D270+บึงกาฬ!D278</f>
        <v>6005427.8799999999</v>
      </c>
      <c r="G25" s="7">
        <f>F25-E25</f>
        <v>-157991.28750000056</v>
      </c>
      <c r="H25" s="18">
        <f t="shared" si="15"/>
        <v>-2.5633708045218806</v>
      </c>
      <c r="I25" s="7">
        <v>11792919.25</v>
      </c>
      <c r="J25" s="7">
        <f>I25/12*D$36</f>
        <v>982743.27083333337</v>
      </c>
      <c r="K25" s="7">
        <f>บึงกาฬ!D1064+บึงกาฬ!D1075+บึงกาฬ!D1083</f>
        <v>196986.1</v>
      </c>
      <c r="L25" s="7">
        <f>K25-J25</f>
        <v>-785757.1708333334</v>
      </c>
      <c r="M25" s="18">
        <f t="shared" ref="M25:M27" si="78">L25/J25*100</f>
        <v>-79.955487272585202</v>
      </c>
      <c r="N25" s="7">
        <v>7500000</v>
      </c>
      <c r="O25" s="7">
        <f>N25/12*D$36</f>
        <v>625000</v>
      </c>
      <c r="P25" s="7">
        <f>บึงกาฬ!D1869+บึงกาฬ!D1880+บึงกาฬ!D1888</f>
        <v>774526.9</v>
      </c>
      <c r="Q25" s="7">
        <f>P25-O25</f>
        <v>149526.90000000002</v>
      </c>
      <c r="R25" s="18">
        <f t="shared" ref="R25:R27" si="79">Q25/O25*100</f>
        <v>23.924304000000003</v>
      </c>
      <c r="S25" s="7">
        <v>24593265.829999998</v>
      </c>
      <c r="T25" s="7">
        <f>S25/12*D$36</f>
        <v>2049438.8191666666</v>
      </c>
      <c r="U25" s="7">
        <f>บึงกาฬ!D2674+บึงกาฬ!D2685+บึงกาฬ!D2693</f>
        <v>2069393.46</v>
      </c>
      <c r="V25" s="7">
        <f>U25-T25</f>
        <v>19954.640833333367</v>
      </c>
      <c r="W25" s="18">
        <f t="shared" ref="W25:W27" si="80">V25/T25*100</f>
        <v>0.97366365107923702</v>
      </c>
      <c r="X25" s="7">
        <v>9985722.8399999999</v>
      </c>
      <c r="Y25" s="7">
        <f>X25/12*D$36</f>
        <v>832143.57</v>
      </c>
      <c r="Z25" s="7">
        <f>บึงกาฬ!D3479+บึงกาฬ!D3490+บึงกาฬ!D3498</f>
        <v>700613.86</v>
      </c>
      <c r="AA25" s="7">
        <f>Z25-Y25</f>
        <v>-131529.70999999996</v>
      </c>
      <c r="AB25" s="18">
        <f t="shared" ref="AB25:AB27" si="81">AA25/Y25*100</f>
        <v>-15.806131867365144</v>
      </c>
      <c r="AC25" s="7">
        <v>13000000</v>
      </c>
      <c r="AD25" s="7">
        <f>AC25/12*D$36</f>
        <v>1083333.3333333333</v>
      </c>
      <c r="AE25" s="7">
        <f>บึงกาฬ!D4284+บึงกาฬ!D4295+บึงกาฬ!D4303</f>
        <v>1344386.22</v>
      </c>
      <c r="AF25" s="7">
        <f>AE25-AD25</f>
        <v>261052.88666666672</v>
      </c>
      <c r="AG25" s="18">
        <f t="shared" ref="AG25:AG27" si="82">AF25/AD25*100</f>
        <v>24.097189538461546</v>
      </c>
      <c r="AH25" s="7">
        <v>8512000</v>
      </c>
      <c r="AI25" s="7">
        <f>AH25/12*D$36</f>
        <v>709333.33333333337</v>
      </c>
      <c r="AJ25" s="7">
        <f>บึงกาฬ!D5089+บึงกาฬ!D5100+บึงกาฬ!D5108</f>
        <v>756681.08</v>
      </c>
      <c r="AK25" s="7">
        <f>AJ25-AI25</f>
        <v>47347.746666666586</v>
      </c>
      <c r="AL25" s="18">
        <f t="shared" ref="AL25:AL27" si="83">AK25/AI25*100</f>
        <v>6.6749642857142746</v>
      </c>
      <c r="AM25" s="7">
        <v>5900000</v>
      </c>
      <c r="AN25" s="7">
        <f>AM25/12*D$36</f>
        <v>491666.66666666669</v>
      </c>
      <c r="AO25" s="7">
        <f>+บึงกาฬ!D5894+บึงกาฬ!D5905+บึงกาฬ!D5913</f>
        <v>176259.25</v>
      </c>
      <c r="AP25" s="7">
        <f>AO25-AN25</f>
        <v>-315407.41666666669</v>
      </c>
      <c r="AQ25" s="18">
        <f t="shared" ref="AQ25:AQ27" si="84">AP25/AN25*100</f>
        <v>-64.150661016949158</v>
      </c>
    </row>
    <row r="26" spans="1:43" s="50" customFormat="1" x14ac:dyDescent="0.4">
      <c r="A26" s="145"/>
      <c r="B26" s="86"/>
      <c r="C26" s="52" t="s">
        <v>1381</v>
      </c>
      <c r="D26" s="7">
        <v>66455439.219999999</v>
      </c>
      <c r="E26" s="7">
        <f t="shared" ref="E26:E32" si="85">D26/12*D$36</f>
        <v>5537953.2683333335</v>
      </c>
      <c r="F26" s="7">
        <f>บึงกาฬ!D260+บึงกาฬ!D264+บึงกาฬ!D265+บึงกาฬ!D266+บึงกาฬ!D271+บึงกาฬ!D275+บึงกาฬ!D276+บึงกาฬ!D277+บึงกาฬ!D279+บึงกาฬ!D287+บึงกาฬ!D288+บึงกาฬ!D289</f>
        <v>3982593.08</v>
      </c>
      <c r="G26" s="7">
        <f t="shared" ref="G26:G32" si="86">F26-E26</f>
        <v>-1555360.1883333335</v>
      </c>
      <c r="H26" s="18">
        <f t="shared" si="15"/>
        <v>-28.085469720863582</v>
      </c>
      <c r="I26" s="7">
        <v>4720404.3499999996</v>
      </c>
      <c r="J26" s="7">
        <f t="shared" ref="J26:J31" si="87">I26/12*D$36</f>
        <v>393367.02916666662</v>
      </c>
      <c r="K26" s="7">
        <f>บึงกาฬ!D1065+บึงกาฬ!D1069+บึงกาฬ!D1070+บึงกาฬ!D1071+บึงกาฬ!D1076+บึงกาฬ!D1080+บึงกาฬ!D1081+บึงกาฬ!D1082+บึงกาฬ!D1084+บึงกาฬ!D1092+บึงกาฬ!D1093+บึงกาฬ!D1094</f>
        <v>75729.399999999994</v>
      </c>
      <c r="L26" s="7">
        <f t="shared" ref="L26:L32" si="88">K26-J26</f>
        <v>-317637.62916666665</v>
      </c>
      <c r="M26" s="18">
        <f t="shared" si="78"/>
        <v>-80.748411944836889</v>
      </c>
      <c r="N26" s="7">
        <v>2400000</v>
      </c>
      <c r="O26" s="7">
        <f t="shared" ref="O26:O32" si="89">N26/12*D$36</f>
        <v>200000</v>
      </c>
      <c r="P26" s="7">
        <f>บึงกาฬ!D1870+บึงกาฬ!D1874+บึงกาฬ!D1875+บึงกาฬ!D1876+บึงกาฬ!D1881+บึงกาฬ!D1885+บึงกาฬ!D1886+บึงกาฬ!D1887+บึงกาฬ!D1889+บึงกาฬ!D1897+บึงกาฬ!D1898+บึงกาฬ!D1899</f>
        <v>456163</v>
      </c>
      <c r="Q26" s="7">
        <f t="shared" ref="Q26:Q32" si="90">P26-O26</f>
        <v>256163</v>
      </c>
      <c r="R26" s="18">
        <f t="shared" si="79"/>
        <v>128.08150000000001</v>
      </c>
      <c r="S26" s="7">
        <v>10980293</v>
      </c>
      <c r="T26" s="7">
        <f t="shared" ref="T26:T31" si="91">S26/12*D$36</f>
        <v>915024.41666666663</v>
      </c>
      <c r="U26" s="7">
        <f>บึงกาฬ!D2675+บึงกาฬ!D2679+บึงกาฬ!D2680+บึงกาฬ!D2681+บึงกาฬ!D2686+บึงกาฬ!D2690+บึงกาฬ!D2691+บึงกาฬ!D2692+บึงกาฬ!D2694+บึงกาฬ!D2702+บึงกาฬ!D2703+บึงกาฬ!D2704</f>
        <v>844592.5</v>
      </c>
      <c r="V26" s="7">
        <f t="shared" ref="V26:V32" si="92">U26-T26</f>
        <v>-70431.916666666628</v>
      </c>
      <c r="W26" s="18">
        <f t="shared" si="80"/>
        <v>-7.6972718305422223</v>
      </c>
      <c r="X26" s="7">
        <v>3586919.92</v>
      </c>
      <c r="Y26" s="7">
        <f t="shared" ref="Y26:Y32" si="93">X26/12*D$36</f>
        <v>298909.99333333335</v>
      </c>
      <c r="Z26" s="7">
        <f>บึงกาฬ!D3480+บึงกาฬ!D3484+บึงกาฬ!D3485+บึงกาฬ!D3486+บึงกาฬ!D3491+บึงกาฬ!D3495+บึงกาฬ!D3496+บึงกาฬ!D3497+บึงกาฬ!D3499+บึงกาฬ!D3507+บึงกาฬ!D3508+บึงกาฬ!D3509</f>
        <v>373755</v>
      </c>
      <c r="AA26" s="7">
        <f t="shared" ref="AA26:AA32" si="94">Z26-Y26</f>
        <v>74845.006666666653</v>
      </c>
      <c r="AB26" s="18">
        <f t="shared" si="81"/>
        <v>25.039312279935146</v>
      </c>
      <c r="AC26" s="7">
        <v>3500000</v>
      </c>
      <c r="AD26" s="7">
        <f t="shared" ref="AD26:AD32" si="95">AC26/12*D$36</f>
        <v>291666.66666666669</v>
      </c>
      <c r="AE26" s="7">
        <f>บึงกาฬ!D4285+บึงกาฬ!D4289+บึงกาฬ!D4290+บึงกาฬ!D4291+บึงกาฬ!D4296+บึงกาฬ!D4300+บึงกาฬ!D4301+บึงกาฬ!D4302+บึงกาฬ!D4304+บึงกาฬ!D4312+บึงกาฬ!D4313+บึงกาฬ!D4314</f>
        <v>446940.17</v>
      </c>
      <c r="AF26" s="7">
        <f t="shared" ref="AF26:AF32" si="96">AE26-AD26</f>
        <v>155273.5033333333</v>
      </c>
      <c r="AG26" s="18">
        <f t="shared" si="82"/>
        <v>53.236629714285698</v>
      </c>
      <c r="AH26" s="7">
        <v>3200000</v>
      </c>
      <c r="AI26" s="7">
        <f t="shared" ref="AI26:AI32" si="97">AH26/12*D$36</f>
        <v>266666.66666666669</v>
      </c>
      <c r="AJ26" s="7">
        <f>บึงกาฬ!D5090+บึงกาฬ!D5094+บึงกาฬ!D5095+บึงกาฬ!D5096+บึงกาฬ!D5101+บึงกาฬ!D5105+บึงกาฬ!D5106+บึงกาฬ!D5107+บึงกาฬ!D5109+บึงกาฬ!D5117+บึงกาฬ!D5118+บึงกาฬ!D5119</f>
        <v>223770.4</v>
      </c>
      <c r="AK26" s="7">
        <f t="shared" ref="AK26:AK32" si="98">AJ26-AI26</f>
        <v>-42896.266666666692</v>
      </c>
      <c r="AL26" s="18">
        <f t="shared" si="83"/>
        <v>-16.086100000000009</v>
      </c>
      <c r="AM26" s="7">
        <v>2300000</v>
      </c>
      <c r="AN26" s="7">
        <f t="shared" ref="AN26:AN31" si="99">AM26/12*D$36</f>
        <v>191666.66666666666</v>
      </c>
      <c r="AO26" s="7">
        <f>บึงกาฬ!D5895+บึงกาฬ!D5899+บึงกาฬ!D5900+บึงกาฬ!D5901+บึงกาฬ!D5906+บึงกาฬ!D5910+บึงกาฬ!D5911+บึงกาฬ!D5912+บึงกาฬ!D5914+บึงกาฬ!D5922+บึงกาฬ!D5923+บึงกาฬ!D5924</f>
        <v>19260</v>
      </c>
      <c r="AP26" s="7">
        <f t="shared" ref="AP26:AP32" si="100">AO26-AN26</f>
        <v>-172406.66666666666</v>
      </c>
      <c r="AQ26" s="18">
        <f t="shared" si="84"/>
        <v>-89.951304347826095</v>
      </c>
    </row>
    <row r="27" spans="1:43" s="50" customFormat="1" x14ac:dyDescent="0.4">
      <c r="A27" s="145"/>
      <c r="B27" s="53"/>
      <c r="C27" s="52" t="s">
        <v>1382</v>
      </c>
      <c r="D27" s="7">
        <v>25940705.949999999</v>
      </c>
      <c r="E27" s="7">
        <f t="shared" si="85"/>
        <v>2161725.4958333331</v>
      </c>
      <c r="F27" s="7">
        <f>บึงกาฬ!D261+บึงกาฬ!D272+บึงกาฬ!D280</f>
        <v>1190622</v>
      </c>
      <c r="G27" s="7">
        <f t="shared" si="86"/>
        <v>-971103.49583333312</v>
      </c>
      <c r="H27" s="18">
        <f t="shared" si="15"/>
        <v>-44.92260917054957</v>
      </c>
      <c r="I27" s="7">
        <v>4162575.75</v>
      </c>
      <c r="J27" s="7">
        <f t="shared" si="87"/>
        <v>346881.3125</v>
      </c>
      <c r="K27" s="7">
        <f>บึงกาฬ!D1066+บึงกาฬ!D1077+บึงกาฬ!D1085</f>
        <v>127433</v>
      </c>
      <c r="L27" s="7">
        <f t="shared" si="88"/>
        <v>-219448.3125</v>
      </c>
      <c r="M27" s="18">
        <f t="shared" si="78"/>
        <v>-63.263227101632921</v>
      </c>
      <c r="N27" s="7">
        <v>2000000</v>
      </c>
      <c r="O27" s="7">
        <f t="shared" si="89"/>
        <v>166666.66666666666</v>
      </c>
      <c r="P27" s="7">
        <f>บึงกาฬ!D1871+บึงกาฬ!D1882+บึงกาฬ!D1890</f>
        <v>16650</v>
      </c>
      <c r="Q27" s="7">
        <f t="shared" si="90"/>
        <v>-150016.66666666666</v>
      </c>
      <c r="R27" s="18">
        <f t="shared" si="79"/>
        <v>-90.01</v>
      </c>
      <c r="S27" s="7">
        <v>6688396</v>
      </c>
      <c r="T27" s="7">
        <f t="shared" si="91"/>
        <v>557366.33333333337</v>
      </c>
      <c r="U27" s="7">
        <f>บึงกาฬ!D2676+บึงกาฬ!D2687+บึงกาฬ!D2695</f>
        <v>721255</v>
      </c>
      <c r="V27" s="7">
        <f t="shared" si="92"/>
        <v>163888.66666666663</v>
      </c>
      <c r="W27" s="18">
        <f t="shared" si="80"/>
        <v>29.40412021058561</v>
      </c>
      <c r="X27" s="7">
        <v>4036768.02</v>
      </c>
      <c r="Y27" s="7">
        <f t="shared" si="93"/>
        <v>336397.33500000002</v>
      </c>
      <c r="Z27" s="7">
        <f>บึงกาฬ!D3481+บึงกาฬ!D3492+บึงกาฬ!D3500</f>
        <v>14400</v>
      </c>
      <c r="AA27" s="7">
        <f t="shared" si="94"/>
        <v>-321997.33500000002</v>
      </c>
      <c r="AB27" s="18">
        <f t="shared" si="81"/>
        <v>-95.71934777664039</v>
      </c>
      <c r="AC27" s="7">
        <v>1900000</v>
      </c>
      <c r="AD27" s="7">
        <f t="shared" si="95"/>
        <v>158333.33333333334</v>
      </c>
      <c r="AE27" s="7">
        <f>บึงกาฬ!D4286+บึงกาฬ!D4297+บึงกาฬ!D4305</f>
        <v>136224</v>
      </c>
      <c r="AF27" s="7">
        <f t="shared" si="96"/>
        <v>-22109.333333333343</v>
      </c>
      <c r="AG27" s="18">
        <f t="shared" si="82"/>
        <v>-13.963789473684216</v>
      </c>
      <c r="AH27" s="7">
        <v>3000000</v>
      </c>
      <c r="AI27" s="7">
        <f t="shared" si="97"/>
        <v>250000</v>
      </c>
      <c r="AJ27" s="7">
        <f>บึงกาฬ!D5091+บึงกาฬ!D5102+บึงกาฬ!D5110</f>
        <v>117676</v>
      </c>
      <c r="AK27" s="7">
        <f t="shared" si="98"/>
        <v>-132324</v>
      </c>
      <c r="AL27" s="18">
        <f t="shared" si="83"/>
        <v>-52.929600000000001</v>
      </c>
      <c r="AM27" s="7">
        <v>1800000</v>
      </c>
      <c r="AN27" s="7">
        <f t="shared" si="99"/>
        <v>150000</v>
      </c>
      <c r="AO27" s="7">
        <f>บึงกาฬ!D5896+บึงกาฬ!D5907+บึงกาฬ!D5915</f>
        <v>80925</v>
      </c>
      <c r="AP27" s="7">
        <f t="shared" si="100"/>
        <v>-69075</v>
      </c>
      <c r="AQ27" s="18">
        <f t="shared" si="84"/>
        <v>-46.050000000000004</v>
      </c>
    </row>
    <row r="28" spans="1:43" s="50" customFormat="1" x14ac:dyDescent="0.4">
      <c r="A28" s="145"/>
      <c r="B28" s="53"/>
      <c r="C28" s="52" t="s">
        <v>1383</v>
      </c>
      <c r="D28" s="7">
        <v>7840800</v>
      </c>
      <c r="E28" s="7">
        <f t="shared" si="85"/>
        <v>653400</v>
      </c>
      <c r="F28" s="7">
        <f>บึงกาฬ!D297+บึงกาฬ!D298+บึงกาฬ!D299+บึงกาฬ!D301+บึงกาฬ!D302+บึงกาฬ!D303</f>
        <v>0</v>
      </c>
      <c r="G28" s="7">
        <f t="shared" si="86"/>
        <v>-653400</v>
      </c>
      <c r="H28" s="18">
        <f>G28/E28*100</f>
        <v>-100</v>
      </c>
      <c r="I28" s="7">
        <v>3770462</v>
      </c>
      <c r="J28" s="7">
        <f t="shared" si="87"/>
        <v>314205.16666666669</v>
      </c>
      <c r="K28" s="7">
        <f>บึงกาฬ!D1102+บึงกาฬ!D1103+บึงกาฬ!D1104+บึงกาฬ!D1106+บึงกาฬ!D1107+บึงกาฬ!D1108</f>
        <v>0</v>
      </c>
      <c r="L28" s="7">
        <f t="shared" si="88"/>
        <v>-314205.16666666669</v>
      </c>
      <c r="M28" s="18">
        <f>L28/J28*100</f>
        <v>-100</v>
      </c>
      <c r="N28" s="7">
        <v>9000000</v>
      </c>
      <c r="O28" s="7">
        <f t="shared" si="89"/>
        <v>750000</v>
      </c>
      <c r="P28" s="7">
        <f>บึงกาฬ!D1907+บึงกาฬ!D1908+บึงกาฬ!D1909+บึงกาฬ!D1911+บึงกาฬ!D1912+บึงกาฬ!D1913</f>
        <v>4486</v>
      </c>
      <c r="Q28" s="7">
        <f t="shared" si="90"/>
        <v>-745514</v>
      </c>
      <c r="R28" s="18">
        <f>Q28/O28*100</f>
        <v>-99.401866666666677</v>
      </c>
      <c r="S28" s="7">
        <v>900000</v>
      </c>
      <c r="T28" s="7">
        <f t="shared" si="91"/>
        <v>75000</v>
      </c>
      <c r="U28" s="7">
        <f>บึงกาฬ!D2712+บึงกาฬ!D2713+บึงกาฬ!D2714+บึงกาฬ!D2716+บึงกาฬ!D2717+บึงกาฬ!D2718</f>
        <v>0</v>
      </c>
      <c r="V28" s="7">
        <f t="shared" si="92"/>
        <v>-75000</v>
      </c>
      <c r="W28" s="18">
        <f>V28/T28*100</f>
        <v>-100</v>
      </c>
      <c r="X28" s="7">
        <v>1990215.93</v>
      </c>
      <c r="Y28" s="7">
        <f t="shared" si="93"/>
        <v>165851.32749999998</v>
      </c>
      <c r="Z28" s="7">
        <f>บึงกาฬ!D3517+บึงกาฬ!D3518+บึงกาฬ!D3519+บึงกาฬ!D3521+บึงกาฬ!D3522+บึงกาฬ!D3523</f>
        <v>0</v>
      </c>
      <c r="AA28" s="7">
        <f t="shared" si="94"/>
        <v>-165851.32749999998</v>
      </c>
      <c r="AB28" s="18">
        <f>AA28/Y28*100</f>
        <v>-100</v>
      </c>
      <c r="AC28" s="7">
        <v>1100000</v>
      </c>
      <c r="AD28" s="7">
        <f t="shared" si="95"/>
        <v>91666.666666666672</v>
      </c>
      <c r="AE28" s="7">
        <f>บึงกาฬ!D4322+บึงกาฬ!D4323+บึงกาฬ!D4324+บึงกาฬ!D4326+บึงกาฬ!D4327+บึงกาฬ!D4328</f>
        <v>0</v>
      </c>
      <c r="AF28" s="7">
        <f t="shared" si="96"/>
        <v>-91666.666666666672</v>
      </c>
      <c r="AG28" s="18">
        <f>AF28/AD28*100</f>
        <v>-100</v>
      </c>
      <c r="AH28" s="7">
        <v>2700000</v>
      </c>
      <c r="AI28" s="7">
        <f t="shared" si="97"/>
        <v>225000</v>
      </c>
      <c r="AJ28" s="7">
        <f>บึงกาฬ!D5127+บึงกาฬ!D5128+บึงกาฬ!D5129+บึงกาฬ!D5131+บึงกาฬ!D5132+บึงกาฬ!D5133</f>
        <v>0</v>
      </c>
      <c r="AK28" s="7">
        <f t="shared" si="98"/>
        <v>-225000</v>
      </c>
      <c r="AL28" s="18">
        <f>AK28/AI28*100</f>
        <v>-100</v>
      </c>
      <c r="AM28" s="7">
        <v>1000000</v>
      </c>
      <c r="AN28" s="7">
        <f t="shared" si="99"/>
        <v>83333.333333333328</v>
      </c>
      <c r="AO28" s="7">
        <f>บึงกาฬ!D5932+บึงกาฬ!D5933+บึงกาฬ!D5934+บึงกาฬ!D5936+บึงกาฬ!D5937+บึงกาฬ!D5938</f>
        <v>0</v>
      </c>
      <c r="AP28" s="7">
        <f t="shared" si="100"/>
        <v>-83333.333333333328</v>
      </c>
      <c r="AQ28" s="18">
        <f>AP28/AN28*100</f>
        <v>-100</v>
      </c>
    </row>
    <row r="29" spans="1:43" s="50" customFormat="1" x14ac:dyDescent="0.4">
      <c r="A29" s="145"/>
      <c r="B29" s="53"/>
      <c r="C29" s="52" t="s">
        <v>1384</v>
      </c>
      <c r="D29" s="7">
        <v>122880000</v>
      </c>
      <c r="E29" s="7">
        <f t="shared" si="85"/>
        <v>10240000</v>
      </c>
      <c r="F29" s="7">
        <f>บึงกาฬ!D312+บึงกาฬ!D313+บึงกาฬ!D314+บึงกาฬ!D315+บึงกาฬ!D316+บึงกาฬ!D317+บึงกาฬ!D318+บึงกาฬ!D319+บึงกาฬ!D320+บึงกาฬ!D321+บึงกาฬ!D322</f>
        <v>4812883.68</v>
      </c>
      <c r="G29" s="7">
        <f t="shared" si="86"/>
        <v>-5427116.3200000003</v>
      </c>
      <c r="H29" s="18">
        <f>G29/E29*100</f>
        <v>-52.999182812500003</v>
      </c>
      <c r="I29" s="7">
        <v>17375116.25</v>
      </c>
      <c r="J29" s="7">
        <f t="shared" si="87"/>
        <v>1447926.3541666667</v>
      </c>
      <c r="K29" s="7">
        <f>บึงกาฬ!D1117+บึงกาฬ!D1118+บึงกาฬ!D1119+บึงกาฬ!D1120+บึงกาฬ!D1121+บึงกาฬ!D1122+บึงกาฬ!D1123+บึงกาฬ!D1124+บึงกาฬ!D1125+บึงกาฬ!D1126+บึงกาฬ!D1127</f>
        <v>1432312.75</v>
      </c>
      <c r="L29" s="7">
        <f t="shared" si="88"/>
        <v>-15613.604166666744</v>
      </c>
      <c r="M29" s="18">
        <f>L29/J29*100</f>
        <v>-1.0783424254787413</v>
      </c>
      <c r="N29" s="7">
        <v>20800000</v>
      </c>
      <c r="O29" s="7">
        <f t="shared" si="89"/>
        <v>1733333.3333333333</v>
      </c>
      <c r="P29" s="7">
        <f>บึงกาฬ!D1922+บึงกาฬ!D1923+บึงกาฬ!D1924+บึงกาฬ!D1925+บึงกาฬ!D1926+บึงกาฬ!D1927+บึงกาฬ!D1928+บึงกาฬ!D1929+บึงกาฬ!D1930+บึงกาฬ!D1931+บึงกาฬ!D1932</f>
        <v>1892032.5</v>
      </c>
      <c r="Q29" s="7">
        <f t="shared" si="90"/>
        <v>158699.16666666674</v>
      </c>
      <c r="R29" s="18">
        <f>Q29/O29*100</f>
        <v>9.1557211538461587</v>
      </c>
      <c r="S29" s="7">
        <v>41248898</v>
      </c>
      <c r="T29" s="7">
        <f t="shared" si="91"/>
        <v>3437408.1666666665</v>
      </c>
      <c r="U29" s="7">
        <f>บึงกาฬ!D2727+บึงกาฬ!D2728+บึงกาฬ!D2729+บึงกาฬ!D2730+บึงกาฬ!D2731+บึงกาฬ!D2732+บึงกาฬ!D2733+บึงกาฬ!D2734+บึงกาฬ!D2735+บึงกาฬ!D2736+บึงกาฬ!D2737</f>
        <v>3282679.5</v>
      </c>
      <c r="V29" s="7">
        <f t="shared" si="92"/>
        <v>-154728.66666666651</v>
      </c>
      <c r="W29" s="18">
        <f>V29/T29*100</f>
        <v>-4.5013178291453952</v>
      </c>
      <c r="X29" s="7">
        <v>11251940</v>
      </c>
      <c r="Y29" s="7">
        <f t="shared" si="93"/>
        <v>937661.66666666663</v>
      </c>
      <c r="Z29" s="7">
        <f>บึงกาฬ!D3532+บึงกาฬ!D3533+บึงกาฬ!D3534+บึงกาฬ!D3535+บึงกาฬ!D3536+บึงกาฬ!D3537+บึงกาฬ!D3538+บึงกาฬ!D3539+บึงกาฬ!D3540+บึงกาฬ!D3541+บึงกาฬ!D3542</f>
        <v>1278317</v>
      </c>
      <c r="AA29" s="7">
        <f t="shared" si="94"/>
        <v>340655.33333333337</v>
      </c>
      <c r="AB29" s="18">
        <f>AA29/Y29*100</f>
        <v>36.330303929811222</v>
      </c>
      <c r="AC29" s="7">
        <v>13100000</v>
      </c>
      <c r="AD29" s="7">
        <f t="shared" si="95"/>
        <v>1091666.6666666667</v>
      </c>
      <c r="AE29" s="7">
        <f>บึงกาฬ!D4337+บึงกาฬ!D4338+บึงกาฬ!D4339+บึงกาฬ!D4340+บึงกาฬ!D4341+บึงกาฬ!D4342+บึงกาฬ!D4343+บึงกาฬ!D4344+บึงกาฬ!D4345+บึงกาฬ!D4346+บึงกาฬ!D4347</f>
        <v>1100859.1499999999</v>
      </c>
      <c r="AF29" s="7">
        <f t="shared" si="96"/>
        <v>9192.4833333331626</v>
      </c>
      <c r="AG29" s="18">
        <f>AF29/AD29*100</f>
        <v>0.842059541984717</v>
      </c>
      <c r="AH29" s="7">
        <v>11636622</v>
      </c>
      <c r="AI29" s="7">
        <f t="shared" si="97"/>
        <v>969718.5</v>
      </c>
      <c r="AJ29" s="7">
        <f>บึงกาฬ!D5142+บึงกาฬ!D5143+บึงกาฬ!D5144+บึงกาฬ!D5145+บึงกาฬ!D5146+บึงกาฬ!D5147+บึงกาฬ!D5148+บึงกาฬ!D5149+บึงกาฬ!D5150+บึงกาฬ!D5151+บึงกาฬ!D5152</f>
        <v>792132.25</v>
      </c>
      <c r="AK29" s="7">
        <f t="shared" si="98"/>
        <v>-177586.25</v>
      </c>
      <c r="AL29" s="18">
        <f>AK29/AI29*100</f>
        <v>-18.313175421526971</v>
      </c>
      <c r="AM29" s="7">
        <v>5500000</v>
      </c>
      <c r="AN29" s="7">
        <f t="shared" si="99"/>
        <v>458333.33333333331</v>
      </c>
      <c r="AO29" s="7">
        <f>บึงกาฬ!D5947+บึงกาฬ!D5948+บึงกาฬ!D5949+บึงกาฬ!D5950+บึงกาฬ!D5951+บึงกาฬ!D5952+บึงกาฬ!D5953+บึงกาฬ!D5954+บึงกาฬ!D5955+บึงกาฬ!D5956+บึงกาฬ!D5957</f>
        <v>560000</v>
      </c>
      <c r="AP29" s="7">
        <f t="shared" si="100"/>
        <v>101666.66666666669</v>
      </c>
      <c r="AQ29" s="18">
        <f>AP29/AN29*100</f>
        <v>22.181818181818187</v>
      </c>
    </row>
    <row r="30" spans="1:43" s="50" customFormat="1" x14ac:dyDescent="0.4">
      <c r="A30" s="145"/>
      <c r="B30" s="53"/>
      <c r="C30" s="52" t="s">
        <v>1385</v>
      </c>
      <c r="D30" s="7">
        <v>145231583.22999999</v>
      </c>
      <c r="E30" s="7">
        <f t="shared" si="85"/>
        <v>12102631.935833333</v>
      </c>
      <c r="F30" s="7">
        <f>บึงกาฬ!D283+บึงกาฬ!D284</f>
        <v>6476935.5</v>
      </c>
      <c r="G30" s="7">
        <f t="shared" si="86"/>
        <v>-5625696.4358333331</v>
      </c>
      <c r="H30" s="18">
        <f t="shared" si="15"/>
        <v>-46.483248153460202</v>
      </c>
      <c r="I30" s="7">
        <v>5130725</v>
      </c>
      <c r="J30" s="7">
        <f t="shared" si="87"/>
        <v>427560.41666666669</v>
      </c>
      <c r="K30" s="7">
        <f>บึงกาฬ!D1088+บึงกาฬ!D1089</f>
        <v>173450</v>
      </c>
      <c r="L30" s="7">
        <f t="shared" si="88"/>
        <v>-254110.41666666669</v>
      </c>
      <c r="M30" s="18">
        <f t="shared" ref="M30:M33" si="101">L30/J30*100</f>
        <v>-59.432633789571653</v>
      </c>
      <c r="N30" s="7">
        <v>1500000</v>
      </c>
      <c r="O30" s="7">
        <f t="shared" si="89"/>
        <v>125000</v>
      </c>
      <c r="P30" s="7">
        <f>บึงกาฬ!D1893+บึงกาฬ!D1894</f>
        <v>276580</v>
      </c>
      <c r="Q30" s="7">
        <f t="shared" si="90"/>
        <v>151580</v>
      </c>
      <c r="R30" s="18">
        <f t="shared" ref="R30:R33" si="102">Q30/O30*100</f>
        <v>121.264</v>
      </c>
      <c r="S30" s="7">
        <v>5446201.2000000002</v>
      </c>
      <c r="T30" s="7">
        <f t="shared" si="91"/>
        <v>453850.10000000003</v>
      </c>
      <c r="U30" s="7">
        <f>บึงกาฬ!D2698+บึงกาฬ!D2699</f>
        <v>567400</v>
      </c>
      <c r="V30" s="7">
        <f t="shared" si="92"/>
        <v>113549.89999999997</v>
      </c>
      <c r="W30" s="18">
        <f t="shared" ref="W30:W33" si="103">V30/T30*100</f>
        <v>25.01925195124997</v>
      </c>
      <c r="X30" s="7">
        <v>2712180</v>
      </c>
      <c r="Y30" s="7">
        <f t="shared" si="93"/>
        <v>226015</v>
      </c>
      <c r="Z30" s="7">
        <f>บึงกาฬ!D3503+บึงกาฬ!D3504</f>
        <v>107000</v>
      </c>
      <c r="AA30" s="7">
        <f t="shared" si="94"/>
        <v>-119015</v>
      </c>
      <c r="AB30" s="18">
        <f t="shared" ref="AB30:AB33" si="104">AA30/Y30*100</f>
        <v>-52.658009424153263</v>
      </c>
      <c r="AC30" s="7">
        <v>2500000</v>
      </c>
      <c r="AD30" s="7">
        <f t="shared" si="95"/>
        <v>208333.33333333334</v>
      </c>
      <c r="AE30" s="7">
        <f>บึงกาฬ!D4308+บึงกาฬ!D4309</f>
        <v>103334</v>
      </c>
      <c r="AF30" s="7">
        <f t="shared" si="96"/>
        <v>-104999.33333333334</v>
      </c>
      <c r="AG30" s="18">
        <f t="shared" ref="AG30:AG33" si="105">AF30/AD30*100</f>
        <v>-50.399680000000004</v>
      </c>
      <c r="AH30" s="7">
        <v>2111510</v>
      </c>
      <c r="AI30" s="7">
        <f t="shared" si="97"/>
        <v>175959.16666666666</v>
      </c>
      <c r="AJ30" s="7">
        <f>บึงกาฬ!D5113+บึงกาฬ!D5114</f>
        <v>0</v>
      </c>
      <c r="AK30" s="7">
        <f t="shared" si="98"/>
        <v>-175959.16666666666</v>
      </c>
      <c r="AL30" s="18">
        <f t="shared" ref="AL30:AL33" si="106">AK30/AI30*100</f>
        <v>-100</v>
      </c>
      <c r="AM30" s="7">
        <v>1800000</v>
      </c>
      <c r="AN30" s="7">
        <f t="shared" si="99"/>
        <v>150000</v>
      </c>
      <c r="AO30" s="7">
        <f>บึงกาฬ!D5918+บึงกาฬ!D5919</f>
        <v>36200</v>
      </c>
      <c r="AP30" s="7">
        <f t="shared" si="100"/>
        <v>-113800</v>
      </c>
      <c r="AQ30" s="18">
        <f t="shared" ref="AQ30:AQ33" si="107">AP30/AN30*100</f>
        <v>-75.866666666666674</v>
      </c>
    </row>
    <row r="31" spans="1:43" s="50" customFormat="1" x14ac:dyDescent="0.4">
      <c r="A31" s="145"/>
      <c r="B31" s="53"/>
      <c r="C31" s="52" t="s">
        <v>1386</v>
      </c>
      <c r="D31" s="7">
        <v>21086373.699999999</v>
      </c>
      <c r="E31" s="7">
        <f t="shared" si="85"/>
        <v>1757197.8083333333</v>
      </c>
      <c r="F31" s="7">
        <f>บึงกาฬ!D262+บึงกาฬ!D273+บึงกาฬ!D281</f>
        <v>1573070.1</v>
      </c>
      <c r="G31" s="7">
        <f t="shared" si="86"/>
        <v>-184127.70833333326</v>
      </c>
      <c r="H31" s="18">
        <f t="shared" si="15"/>
        <v>-10.478484975346895</v>
      </c>
      <c r="I31" s="7">
        <v>3130725</v>
      </c>
      <c r="J31" s="7">
        <f t="shared" si="87"/>
        <v>260893.75</v>
      </c>
      <c r="K31" s="7">
        <f>บึงกาฬ!D1067+บึงกาฬ!D1078+บึงกาฬ!D1086</f>
        <v>49080</v>
      </c>
      <c r="L31" s="7">
        <f t="shared" si="88"/>
        <v>-211813.75</v>
      </c>
      <c r="M31" s="18">
        <f t="shared" si="101"/>
        <v>-81.187744052895098</v>
      </c>
      <c r="N31" s="7">
        <v>4000000</v>
      </c>
      <c r="O31" s="7">
        <f t="shared" si="89"/>
        <v>333333.33333333331</v>
      </c>
      <c r="P31" s="7">
        <f>บึงกาฬ!D1872+บึงกาฬ!D1883+บึงกาฬ!D1891</f>
        <v>593054</v>
      </c>
      <c r="Q31" s="7">
        <f t="shared" si="90"/>
        <v>259720.66666666669</v>
      </c>
      <c r="R31" s="18">
        <f t="shared" si="102"/>
        <v>77.916200000000018</v>
      </c>
      <c r="S31" s="7">
        <v>10138738</v>
      </c>
      <c r="T31" s="7">
        <f t="shared" si="91"/>
        <v>844894.83333333337</v>
      </c>
      <c r="U31" s="7">
        <f>บึงกาฬ!D2677+บึงกาฬ!D2688+บึงกาฬ!D2696</f>
        <v>665014.80000000005</v>
      </c>
      <c r="V31" s="7">
        <f t="shared" si="92"/>
        <v>-179880.03333333333</v>
      </c>
      <c r="W31" s="18">
        <f t="shared" si="103"/>
        <v>-21.290227639771338</v>
      </c>
      <c r="X31" s="7">
        <v>3595614.55</v>
      </c>
      <c r="Y31" s="7">
        <f t="shared" si="93"/>
        <v>299634.54583333334</v>
      </c>
      <c r="Z31" s="7">
        <f>บึงกาฬ!D3482+บึงกาฬ!D3493+บึงกาฬ!D3501</f>
        <v>372317</v>
      </c>
      <c r="AA31" s="7">
        <f t="shared" si="94"/>
        <v>72682.454166666663</v>
      </c>
      <c r="AB31" s="18">
        <f t="shared" si="104"/>
        <v>24.257034169583054</v>
      </c>
      <c r="AC31" s="7">
        <v>4900000</v>
      </c>
      <c r="AD31" s="7">
        <f t="shared" si="95"/>
        <v>408333.33333333331</v>
      </c>
      <c r="AE31" s="7">
        <f>บึงกาฬ!D4287+บึงกาฬ!D4298+บึงกาฬ!D4306</f>
        <v>472788.7</v>
      </c>
      <c r="AF31" s="7">
        <f t="shared" si="96"/>
        <v>64455.366666666698</v>
      </c>
      <c r="AG31" s="18">
        <f t="shared" si="105"/>
        <v>15.784987755102048</v>
      </c>
      <c r="AH31" s="7">
        <v>3215000</v>
      </c>
      <c r="AI31" s="7">
        <f t="shared" si="97"/>
        <v>267916.66666666669</v>
      </c>
      <c r="AJ31" s="7">
        <f>บึงกาฬ!D5092+บึงกาฬ!D5103+บึงกาฬ!D5111</f>
        <v>49600</v>
      </c>
      <c r="AK31" s="7">
        <f t="shared" si="98"/>
        <v>-218316.66666666669</v>
      </c>
      <c r="AL31" s="18">
        <f t="shared" si="106"/>
        <v>-81.486780715396577</v>
      </c>
      <c r="AM31" s="7">
        <v>1000000</v>
      </c>
      <c r="AN31" s="7">
        <f t="shared" si="99"/>
        <v>83333.333333333328</v>
      </c>
      <c r="AO31" s="7">
        <f>บึงกาฬ!D5897+บึงกาฬ!D5908+บึงกาฬ!D5916</f>
        <v>112145</v>
      </c>
      <c r="AP31" s="7">
        <f t="shared" si="100"/>
        <v>28811.666666666672</v>
      </c>
      <c r="AQ31" s="18">
        <f t="shared" si="107"/>
        <v>34.574000000000012</v>
      </c>
    </row>
    <row r="32" spans="1:43" s="50" customFormat="1" x14ac:dyDescent="0.4">
      <c r="A32" s="146"/>
      <c r="B32" s="49"/>
      <c r="C32" s="52" t="s">
        <v>1387</v>
      </c>
      <c r="D32" s="7">
        <v>66200000</v>
      </c>
      <c r="E32" s="7">
        <f t="shared" si="85"/>
        <v>5516666.666666667</v>
      </c>
      <c r="F32" s="7">
        <f>บึงกาฬ!D263+บึงกาฬ!D274+บึงกาฬ!D282</f>
        <v>2067865.15</v>
      </c>
      <c r="G32" s="7">
        <f t="shared" si="86"/>
        <v>-3448801.5166666671</v>
      </c>
      <c r="H32" s="18">
        <f t="shared" si="15"/>
        <v>-62.516039577039287</v>
      </c>
      <c r="I32" s="7">
        <v>6112506.0700000003</v>
      </c>
      <c r="J32" s="7">
        <f>I32/12*D$36</f>
        <v>509375.50583333336</v>
      </c>
      <c r="K32" s="7">
        <f>บึงกาฬ!D1068+บึงกาฬ!D1079+บึงกาฬ!D1087</f>
        <v>29890.99</v>
      </c>
      <c r="L32" s="7">
        <f t="shared" si="88"/>
        <v>-479484.51583333337</v>
      </c>
      <c r="M32" s="18">
        <f t="shared" si="101"/>
        <v>-94.131836011411934</v>
      </c>
      <c r="N32" s="7">
        <v>180000</v>
      </c>
      <c r="O32" s="7">
        <f t="shared" si="89"/>
        <v>15000</v>
      </c>
      <c r="P32" s="7">
        <f>บึงกาฬ!D1873+บึงกาฬ!D1884+บึงกาฬ!D1892</f>
        <v>603584.75</v>
      </c>
      <c r="Q32" s="7">
        <f t="shared" si="90"/>
        <v>588584.75</v>
      </c>
      <c r="R32" s="18">
        <f t="shared" si="102"/>
        <v>3923.8983333333331</v>
      </c>
      <c r="S32" s="7">
        <v>3091824.48</v>
      </c>
      <c r="T32" s="7">
        <f>S32/12*D$36</f>
        <v>257652.04</v>
      </c>
      <c r="U32" s="7">
        <f>บึงกาฬ!D2678+บึงกาฬ!D2689+บึงกาฬ!D2697</f>
        <v>125682</v>
      </c>
      <c r="V32" s="7">
        <f t="shared" si="92"/>
        <v>-131970.04</v>
      </c>
      <c r="W32" s="18">
        <f t="shared" si="103"/>
        <v>-51.22025814350237</v>
      </c>
      <c r="X32" s="7">
        <v>1771197.06</v>
      </c>
      <c r="Y32" s="7">
        <f t="shared" si="93"/>
        <v>147599.755</v>
      </c>
      <c r="Z32" s="7">
        <f>บึงกาฬ!D3483+บึงกาฬ!D3494+บึงกาฬ!D3502</f>
        <v>267435.90999999997</v>
      </c>
      <c r="AA32" s="7">
        <f t="shared" si="94"/>
        <v>119836.15499999997</v>
      </c>
      <c r="AB32" s="18">
        <f t="shared" si="104"/>
        <v>81.189941677071189</v>
      </c>
      <c r="AC32" s="7">
        <v>6000000</v>
      </c>
      <c r="AD32" s="7">
        <f t="shared" si="95"/>
        <v>500000</v>
      </c>
      <c r="AE32" s="7">
        <f>บึงกาฬ!D4288+บึงกาฬ!D4299+บึงกาฬ!D4307</f>
        <v>672792.83</v>
      </c>
      <c r="AF32" s="7">
        <f t="shared" si="96"/>
        <v>172792.82999999996</v>
      </c>
      <c r="AG32" s="18">
        <f t="shared" si="105"/>
        <v>34.558565999999992</v>
      </c>
      <c r="AH32" s="7">
        <v>3140500</v>
      </c>
      <c r="AI32" s="7">
        <f t="shared" si="97"/>
        <v>261708.33333333334</v>
      </c>
      <c r="AJ32" s="7">
        <f>บึงกาฬ!D5093+บึงกาฬ!D5104+บึงกาฬ!D5112</f>
        <v>54432</v>
      </c>
      <c r="AK32" s="7">
        <f t="shared" si="98"/>
        <v>-207276.33333333334</v>
      </c>
      <c r="AL32" s="18">
        <f t="shared" si="106"/>
        <v>-79.201273682534634</v>
      </c>
      <c r="AM32" s="7">
        <v>2500000</v>
      </c>
      <c r="AN32" s="7">
        <f>AM32/12*D$36</f>
        <v>208333.33333333334</v>
      </c>
      <c r="AO32" s="7">
        <f>บึงกาฬ!D5898+บึงกาฬ!D5909+บึงกาฬ!D5917</f>
        <v>4656</v>
      </c>
      <c r="AP32" s="7">
        <f t="shared" si="100"/>
        <v>-203677.33333333334</v>
      </c>
      <c r="AQ32" s="18">
        <f t="shared" si="107"/>
        <v>-97.76512000000001</v>
      </c>
    </row>
    <row r="33" spans="1:43" x14ac:dyDescent="0.4">
      <c r="A33" s="147" t="s">
        <v>1388</v>
      </c>
      <c r="B33" s="147"/>
      <c r="C33" s="147"/>
      <c r="D33" s="8">
        <v>529595932.10999995</v>
      </c>
      <c r="E33" s="8">
        <f t="shared" ref="E33:G33" si="108">SUM(E25:E32)</f>
        <v>44132994.342499994</v>
      </c>
      <c r="F33" s="8">
        <f>SUM(F25:F32)</f>
        <v>26109397.390000001</v>
      </c>
      <c r="G33" s="8">
        <f t="shared" si="108"/>
        <v>-18023596.952500001</v>
      </c>
      <c r="H33" s="9">
        <f t="shared" si="15"/>
        <v>-40.839279593461228</v>
      </c>
      <c r="I33" s="8">
        <v>56195433.670000002</v>
      </c>
      <c r="J33" s="8">
        <f t="shared" ref="J33" si="109">SUM(J25:J32)</f>
        <v>4682952.8058333341</v>
      </c>
      <c r="K33" s="8">
        <f>SUM(K25:K32)</f>
        <v>2084882.24</v>
      </c>
      <c r="L33" s="8">
        <f t="shared" ref="L33" si="110">SUM(L25:L32)</f>
        <v>-2598070.5658333339</v>
      </c>
      <c r="M33" s="9">
        <f t="shared" si="101"/>
        <v>-55.479324126372568</v>
      </c>
      <c r="N33" s="8">
        <v>47380000</v>
      </c>
      <c r="O33" s="8">
        <f t="shared" ref="O33" si="111">SUM(O25:O32)</f>
        <v>3948333.3333333335</v>
      </c>
      <c r="P33" s="8">
        <f>SUM(P25:P32)</f>
        <v>4617077.1500000004</v>
      </c>
      <c r="Q33" s="8">
        <f t="shared" ref="Q33" si="112">SUM(Q25:Q32)</f>
        <v>668743.81666666688</v>
      </c>
      <c r="R33" s="9">
        <f t="shared" si="102"/>
        <v>16.937369776276913</v>
      </c>
      <c r="S33" s="8">
        <v>103087616.51000001</v>
      </c>
      <c r="T33" s="8">
        <f t="shared" ref="T33" si="113">SUM(T25:T32)</f>
        <v>8590634.7091666665</v>
      </c>
      <c r="U33" s="8">
        <f>SUM(U25:U32)</f>
        <v>8276017.2599999998</v>
      </c>
      <c r="V33" s="8">
        <f t="shared" ref="V33" si="114">SUM(V25:V32)</f>
        <v>-314617.44916666648</v>
      </c>
      <c r="W33" s="9">
        <f t="shared" si="103"/>
        <v>-3.6623306637745037</v>
      </c>
      <c r="X33" s="8">
        <v>38930558.32</v>
      </c>
      <c r="Y33" s="8">
        <f t="shared" ref="Y33" si="115">SUM(Y25:Y32)</f>
        <v>3244213.1933333329</v>
      </c>
      <c r="Z33" s="8">
        <f>SUM(Z25:Z32)</f>
        <v>3113838.77</v>
      </c>
      <c r="AA33" s="8">
        <f t="shared" ref="AA33" si="116">SUM(AA25:AA32)</f>
        <v>-130374.42333333334</v>
      </c>
      <c r="AB33" s="9">
        <f t="shared" si="104"/>
        <v>-4.0186761955485881</v>
      </c>
      <c r="AC33" s="8">
        <v>46000000</v>
      </c>
      <c r="AD33" s="8">
        <f t="shared" ref="AD33" si="117">SUM(AD25:AD32)</f>
        <v>3833333.333333334</v>
      </c>
      <c r="AE33" s="8">
        <f>SUM(AE25:AE32)</f>
        <v>4277325.07</v>
      </c>
      <c r="AF33" s="8">
        <f t="shared" ref="AF33" si="118">SUM(AF25:AF32)</f>
        <v>443991.73666666646</v>
      </c>
      <c r="AG33" s="9">
        <f t="shared" si="105"/>
        <v>11.582393130434776</v>
      </c>
      <c r="AH33" s="8">
        <v>37515632</v>
      </c>
      <c r="AI33" s="8">
        <f t="shared" ref="AI33" si="119">SUM(AI25:AI32)</f>
        <v>3126302.6666666665</v>
      </c>
      <c r="AJ33" s="8">
        <f>SUM(AJ25:AJ32)</f>
        <v>1994291.73</v>
      </c>
      <c r="AK33" s="8">
        <f t="shared" ref="AK33" si="120">SUM(AK25:AK32)</f>
        <v>-1132010.9366666668</v>
      </c>
      <c r="AL33" s="9">
        <f t="shared" si="106"/>
        <v>-36.209256024262103</v>
      </c>
      <c r="AM33" s="8">
        <v>21800000</v>
      </c>
      <c r="AN33" s="8">
        <f t="shared" ref="AN33" si="121">SUM(AN25:AN32)</f>
        <v>1816666.6666666665</v>
      </c>
      <c r="AO33" s="8">
        <f>SUM(AO25:AO32)</f>
        <v>989445.25</v>
      </c>
      <c r="AP33" s="8">
        <f t="shared" ref="AP33" si="122">SUM(AP25:AP32)</f>
        <v>-827221.41666666674</v>
      </c>
      <c r="AQ33" s="9">
        <f t="shared" si="107"/>
        <v>-45.535123853211019</v>
      </c>
    </row>
    <row r="34" spans="1:43" s="85" customFormat="1" x14ac:dyDescent="0.25">
      <c r="A34" s="87"/>
      <c r="B34" s="87" t="s">
        <v>1425</v>
      </c>
      <c r="C34" s="88">
        <f>COUNTIF(H34:AQ34,"ผ่าน")</f>
        <v>2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ผ่าน</v>
      </c>
      <c r="X34" s="89"/>
      <c r="Y34" s="89"/>
      <c r="Z34" s="89"/>
      <c r="AA34" s="89"/>
      <c r="AB34" s="89" t="str">
        <f>IF(AND(AB33&gt;=-5.01,AB33&lt;=5.01),"ผ่าน","ไม่ผ่าน")</f>
        <v>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</row>
    <row r="36" spans="1:43" ht="16.2" customHeight="1" x14ac:dyDescent="0.4">
      <c r="B36" s="51" t="s">
        <v>1414</v>
      </c>
      <c r="C36" s="51" t="s">
        <v>1697</v>
      </c>
      <c r="D36" s="51">
        <v>1</v>
      </c>
    </row>
    <row r="39" spans="1:43" x14ac:dyDescent="0.4">
      <c r="D39" s="68"/>
      <c r="E39" s="68"/>
      <c r="F39" s="68"/>
    </row>
    <row r="40" spans="1:43" x14ac:dyDescent="0.4">
      <c r="D40" s="68"/>
      <c r="E40" s="68"/>
      <c r="F40" s="68"/>
    </row>
    <row r="41" spans="1:43" x14ac:dyDescent="0.4">
      <c r="D41" s="68"/>
      <c r="E41" s="68"/>
      <c r="F41" s="68"/>
    </row>
    <row r="42" spans="1:43" x14ac:dyDescent="0.4">
      <c r="D42" s="68"/>
      <c r="E42" s="68"/>
      <c r="F42" s="68"/>
    </row>
    <row r="43" spans="1:43" x14ac:dyDescent="0.4">
      <c r="D43" s="68"/>
      <c r="E43" s="68"/>
      <c r="F43" s="68"/>
    </row>
    <row r="44" spans="1:43" x14ac:dyDescent="0.4">
      <c r="D44" s="68"/>
      <c r="E44" s="68"/>
      <c r="F44" s="68"/>
    </row>
    <row r="45" spans="1:43" x14ac:dyDescent="0.4">
      <c r="D45" s="68"/>
      <c r="E45" s="68"/>
      <c r="F45" s="68"/>
    </row>
    <row r="46" spans="1:43" x14ac:dyDescent="0.4">
      <c r="D46" s="68"/>
      <c r="E46" s="68"/>
      <c r="F46" s="68"/>
    </row>
    <row r="47" spans="1:43" x14ac:dyDescent="0.4">
      <c r="D47" s="68"/>
      <c r="E47" s="68"/>
      <c r="F47" s="68"/>
    </row>
    <row r="48" spans="1:4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6">
    <mergeCell ref="AM2:AQ2"/>
    <mergeCell ref="D2:H2"/>
    <mergeCell ref="A4:A6"/>
    <mergeCell ref="I2:M2"/>
    <mergeCell ref="A7:C7"/>
    <mergeCell ref="AC2:AG2"/>
    <mergeCell ref="AH2:AL2"/>
    <mergeCell ref="N2:R2"/>
    <mergeCell ref="S2:W2"/>
    <mergeCell ref="X2:AB2"/>
    <mergeCell ref="A33:C33"/>
    <mergeCell ref="A9:A20"/>
    <mergeCell ref="C2:C3"/>
    <mergeCell ref="A2:B3"/>
    <mergeCell ref="A22:C22"/>
    <mergeCell ref="A24:A32"/>
  </mergeCells>
  <phoneticPr fontId="15" type="noConversion"/>
  <conditionalFormatting sqref="H38:H1048576 H1 H8:AQ8 H9:H36 I34:AQ34 H23:AQ23 H3:H7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M1 M35:M1048576 M3:M33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R1 R35:R1048576 R3:R33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W1 W35:W1048576 W3:W33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B1 AB35:AB1048576 AB3:AB33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G1 AG35:AG1048576 AG3:AG33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L1 AL35:AL1048576 AL3:AL33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Q1 AQ35:AQ1048576 AQ3:AQ33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D24" sqref="D24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6" t="s">
        <v>1707</v>
      </c>
      <c r="G1" s="167"/>
      <c r="H1" s="168" t="s">
        <v>1427</v>
      </c>
      <c r="I1" s="169"/>
      <c r="J1" s="170" t="s">
        <v>1428</v>
      </c>
      <c r="K1" s="171"/>
      <c r="L1" s="168" t="s">
        <v>1429</v>
      </c>
      <c r="M1" s="169"/>
      <c r="N1" s="170" t="s">
        <v>1430</v>
      </c>
      <c r="O1" s="171"/>
      <c r="P1" s="172" t="s">
        <v>1431</v>
      </c>
      <c r="Q1" s="173"/>
      <c r="R1" s="170" t="s">
        <v>1432</v>
      </c>
      <c r="S1" s="171"/>
      <c r="T1" s="168" t="s">
        <v>1433</v>
      </c>
      <c r="U1" s="169"/>
      <c r="V1" s="170" t="s">
        <v>1434</v>
      </c>
      <c r="W1" s="171"/>
      <c r="X1" s="168" t="s">
        <v>1435</v>
      </c>
      <c r="Y1" s="169"/>
      <c r="Z1" s="170" t="s">
        <v>1436</v>
      </c>
      <c r="AA1" s="171"/>
      <c r="AB1" s="168" t="s">
        <v>1437</v>
      </c>
      <c r="AC1" s="169"/>
      <c r="AD1" s="142" t="s">
        <v>1389</v>
      </c>
      <c r="AE1" s="131"/>
      <c r="AF1" s="63" t="s">
        <v>1389</v>
      </c>
      <c r="AG1" s="132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1705</v>
      </c>
      <c r="G2" s="37" t="s">
        <v>1706</v>
      </c>
      <c r="H2" s="38" t="s">
        <v>1698</v>
      </c>
      <c r="I2" s="38" t="s">
        <v>1699</v>
      </c>
      <c r="J2" s="38" t="s">
        <v>1698</v>
      </c>
      <c r="K2" s="38" t="s">
        <v>1699</v>
      </c>
      <c r="L2" s="38" t="s">
        <v>1698</v>
      </c>
      <c r="M2" s="38" t="s">
        <v>1699</v>
      </c>
      <c r="N2" s="38" t="s">
        <v>1698</v>
      </c>
      <c r="O2" s="38" t="s">
        <v>1699</v>
      </c>
      <c r="P2" s="102" t="s">
        <v>1698</v>
      </c>
      <c r="Q2" s="102" t="s">
        <v>1699</v>
      </c>
      <c r="R2" s="38" t="s">
        <v>1698</v>
      </c>
      <c r="S2" s="38" t="s">
        <v>1699</v>
      </c>
      <c r="T2" s="38" t="s">
        <v>1698</v>
      </c>
      <c r="U2" s="38" t="s">
        <v>1699</v>
      </c>
      <c r="V2" s="38" t="s">
        <v>1698</v>
      </c>
      <c r="W2" s="38" t="s">
        <v>1699</v>
      </c>
      <c r="X2" s="38" t="s">
        <v>1698</v>
      </c>
      <c r="Y2" s="38" t="s">
        <v>1699</v>
      </c>
      <c r="Z2" s="38" t="s">
        <v>1698</v>
      </c>
      <c r="AA2" s="38" t="s">
        <v>1699</v>
      </c>
      <c r="AB2" s="38" t="s">
        <v>1698</v>
      </c>
      <c r="AC2" s="38" t="s">
        <v>1699</v>
      </c>
      <c r="AD2" s="133"/>
      <c r="AE2" s="134"/>
      <c r="AF2" s="135"/>
      <c r="AG2" s="19"/>
      <c r="AH2" s="103"/>
    </row>
    <row r="3" spans="1:52" ht="14.4" customHeight="1" x14ac:dyDescent="0.3">
      <c r="A3" s="143" t="s">
        <v>1709</v>
      </c>
      <c r="B3" s="126" t="s">
        <v>3</v>
      </c>
      <c r="C3" s="130" t="s">
        <v>4</v>
      </c>
      <c r="D3" s="21">
        <f>F3+H3+J3+L3+N3+P3+R3+T3+V3+X3+Z3+AB3</f>
        <v>3149445.9</v>
      </c>
      <c r="E3" s="24">
        <f>G3+I3+K3+M3+O3+Q3+S3+U3+W3+Y3+AA3+AC3</f>
        <v>3138821.15</v>
      </c>
      <c r="F3" s="104">
        <v>3149445.9</v>
      </c>
      <c r="G3" s="104">
        <v>3138821.15</v>
      </c>
      <c r="H3" s="105"/>
      <c r="I3" s="105"/>
      <c r="J3" s="106"/>
      <c r="K3" s="107"/>
      <c r="L3" s="105"/>
      <c r="M3" s="105"/>
      <c r="N3" s="106"/>
      <c r="O3" s="107"/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7" t="s">
        <v>1709</v>
      </c>
      <c r="B4" s="128" t="s">
        <v>5</v>
      </c>
      <c r="C4" s="129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7" t="s">
        <v>1709</v>
      </c>
      <c r="B5" s="128" t="s">
        <v>7</v>
      </c>
      <c r="C5" s="129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7" t="s">
        <v>1709</v>
      </c>
      <c r="B6" s="128" t="s">
        <v>9</v>
      </c>
      <c r="C6" s="129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7" t="s">
        <v>1709</v>
      </c>
      <c r="B7" s="128" t="s">
        <v>11</v>
      </c>
      <c r="C7" s="129" t="s">
        <v>1438</v>
      </c>
      <c r="D7" s="21">
        <f>F7+H7+J7+L7+N7+P7+R7+T7+V7+X7+Z7+AB7</f>
        <v>38249.75</v>
      </c>
      <c r="E7" s="24">
        <f>G7+I7+K7+M7+O7+Q7+S7+U7+W7+Y7+AA7+AC7</f>
        <v>4800</v>
      </c>
      <c r="F7" s="104">
        <v>38249.75</v>
      </c>
      <c r="G7" s="104">
        <v>4800</v>
      </c>
      <c r="H7" s="105"/>
      <c r="I7" s="105"/>
      <c r="J7" s="106"/>
      <c r="K7" s="107"/>
      <c r="L7" s="105"/>
      <c r="M7" s="105"/>
      <c r="N7" s="106"/>
      <c r="O7" s="107"/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1709</v>
      </c>
      <c r="B8" s="26" t="s">
        <v>12</v>
      </c>
      <c r="C8" s="27" t="s">
        <v>1439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1709</v>
      </c>
      <c r="B9" s="29" t="s">
        <v>1440</v>
      </c>
      <c r="C9" s="30" t="s">
        <v>1441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1709</v>
      </c>
      <c r="B10" s="111" t="s">
        <v>1442</v>
      </c>
      <c r="C10" s="112" t="s">
        <v>1443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1709</v>
      </c>
      <c r="B11" s="111" t="s">
        <v>13</v>
      </c>
      <c r="C11" s="112" t="s">
        <v>1444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1709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1709</v>
      </c>
      <c r="B13" s="111" t="s">
        <v>16</v>
      </c>
      <c r="C13" s="112" t="s">
        <v>1445</v>
      </c>
      <c r="D13" s="21">
        <f t="shared" si="0"/>
        <v>4025611.62</v>
      </c>
      <c r="E13" s="24">
        <f t="shared" si="0"/>
        <v>4025611.62</v>
      </c>
      <c r="F13" s="104">
        <v>4025611.62</v>
      </c>
      <c r="G13" s="104">
        <v>4025611.62</v>
      </c>
      <c r="H13" s="113"/>
      <c r="I13" s="113"/>
      <c r="J13" s="31"/>
      <c r="K13" s="32"/>
      <c r="L13" s="113"/>
      <c r="M13" s="113"/>
      <c r="N13" s="31"/>
      <c r="O13" s="32"/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1709</v>
      </c>
      <c r="B14" s="111" t="s">
        <v>17</v>
      </c>
      <c r="C14" s="112" t="s">
        <v>1446</v>
      </c>
      <c r="D14" s="21">
        <f t="shared" si="0"/>
        <v>0</v>
      </c>
      <c r="E14" s="24">
        <f t="shared" si="0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1709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1709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1709</v>
      </c>
      <c r="B17" s="111" t="s">
        <v>22</v>
      </c>
      <c r="C17" s="112" t="s">
        <v>1447</v>
      </c>
      <c r="D17" s="21">
        <f t="shared" si="0"/>
        <v>0</v>
      </c>
      <c r="E17" s="24">
        <f t="shared" si="0"/>
        <v>0</v>
      </c>
      <c r="F17" s="104"/>
      <c r="G17" s="104"/>
      <c r="H17" s="105"/>
      <c r="I17" s="105"/>
      <c r="J17" s="106"/>
      <c r="K17" s="107"/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1709</v>
      </c>
      <c r="B18" s="111" t="s">
        <v>23</v>
      </c>
      <c r="C18" s="112" t="s">
        <v>1700</v>
      </c>
      <c r="D18" s="21">
        <f t="shared" si="0"/>
        <v>0</v>
      </c>
      <c r="E18" s="24">
        <f t="shared" si="0"/>
        <v>0</v>
      </c>
      <c r="F18" s="104"/>
      <c r="G18" s="104"/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1709</v>
      </c>
      <c r="B19" s="111" t="s">
        <v>24</v>
      </c>
      <c r="C19" s="112" t="s">
        <v>1448</v>
      </c>
      <c r="D19" s="21">
        <f t="shared" si="0"/>
        <v>0</v>
      </c>
      <c r="E19" s="24">
        <f t="shared" si="0"/>
        <v>0</v>
      </c>
      <c r="F19" s="104"/>
      <c r="G19" s="104"/>
      <c r="H19" s="105"/>
      <c r="I19" s="105"/>
      <c r="J19" s="106"/>
      <c r="K19" s="107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1709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1709</v>
      </c>
      <c r="B21" s="111" t="s">
        <v>27</v>
      </c>
      <c r="C21" s="112" t="s">
        <v>1449</v>
      </c>
      <c r="D21" s="21">
        <f t="shared" si="0"/>
        <v>27673231.010000002</v>
      </c>
      <c r="E21" s="24">
        <f t="shared" si="0"/>
        <v>40203189.030000001</v>
      </c>
      <c r="F21" s="104">
        <v>27673231.010000002</v>
      </c>
      <c r="G21" s="104">
        <v>40203189.030000001</v>
      </c>
      <c r="H21" s="105"/>
      <c r="I21" s="105"/>
      <c r="J21" s="106"/>
      <c r="K21" s="107"/>
      <c r="L21" s="105"/>
      <c r="M21" s="105"/>
      <c r="N21" s="106"/>
      <c r="O21" s="107"/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1709</v>
      </c>
      <c r="B22" s="111" t="s">
        <v>28</v>
      </c>
      <c r="C22" s="112" t="s">
        <v>1450</v>
      </c>
      <c r="D22" s="21">
        <f t="shared" si="0"/>
        <v>4227335.57</v>
      </c>
      <c r="E22" s="24">
        <f t="shared" si="0"/>
        <v>1867705.39</v>
      </c>
      <c r="F22" s="104">
        <v>4227335.57</v>
      </c>
      <c r="G22" s="104">
        <v>1867705.39</v>
      </c>
      <c r="H22" s="105"/>
      <c r="I22" s="105"/>
      <c r="J22" s="106"/>
      <c r="K22" s="107"/>
      <c r="L22" s="105"/>
      <c r="M22" s="105"/>
      <c r="N22" s="106"/>
      <c r="O22" s="107"/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1709</v>
      </c>
      <c r="B23" s="111" t="s">
        <v>29</v>
      </c>
      <c r="C23" s="112" t="s">
        <v>1451</v>
      </c>
      <c r="D23" s="21">
        <f t="shared" si="0"/>
        <v>0</v>
      </c>
      <c r="E23" s="24">
        <f t="shared" si="0"/>
        <v>20192.25</v>
      </c>
      <c r="F23" s="104">
        <v>0</v>
      </c>
      <c r="G23" s="104">
        <v>20192.25</v>
      </c>
      <c r="H23" s="113"/>
      <c r="I23" s="113"/>
      <c r="J23" s="31"/>
      <c r="K23" s="32"/>
      <c r="L23" s="113"/>
      <c r="M23" s="113"/>
      <c r="N23" s="31"/>
      <c r="O23" s="32"/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1709</v>
      </c>
      <c r="B24" s="111" t="s">
        <v>30</v>
      </c>
      <c r="C24" s="112" t="s">
        <v>1452</v>
      </c>
      <c r="D24" s="21">
        <f t="shared" si="0"/>
        <v>0</v>
      </c>
      <c r="E24" s="24">
        <f t="shared" si="0"/>
        <v>1293666.24</v>
      </c>
      <c r="F24" s="104">
        <v>0</v>
      </c>
      <c r="G24" s="104">
        <v>1293666.24</v>
      </c>
      <c r="H24" s="113"/>
      <c r="I24" s="113"/>
      <c r="J24" s="31"/>
      <c r="K24" s="32"/>
      <c r="L24" s="113"/>
      <c r="M24" s="113"/>
      <c r="N24" s="31"/>
      <c r="O24" s="32"/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1709</v>
      </c>
      <c r="B25" s="111" t="s">
        <v>31</v>
      </c>
      <c r="C25" s="112" t="s">
        <v>1664</v>
      </c>
      <c r="D25" s="21">
        <f t="shared" si="0"/>
        <v>210052.1</v>
      </c>
      <c r="E25" s="24">
        <f t="shared" si="0"/>
        <v>6455607.0099999998</v>
      </c>
      <c r="F25" s="104">
        <v>210052.1</v>
      </c>
      <c r="G25" s="104">
        <v>6455607.0099999998</v>
      </c>
      <c r="H25" s="113"/>
      <c r="I25" s="113"/>
      <c r="J25" s="31"/>
      <c r="K25" s="32"/>
      <c r="L25" s="113"/>
      <c r="M25" s="113"/>
      <c r="N25" s="31"/>
      <c r="O25" s="32"/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1709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1709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1709</v>
      </c>
      <c r="B28" s="111" t="s">
        <v>36</v>
      </c>
      <c r="C28" s="112" t="s">
        <v>1453</v>
      </c>
      <c r="D28" s="21">
        <f t="shared" si="0"/>
        <v>94000</v>
      </c>
      <c r="E28" s="24">
        <f t="shared" si="0"/>
        <v>620480</v>
      </c>
      <c r="F28" s="104">
        <v>94000</v>
      </c>
      <c r="G28" s="104">
        <v>620480</v>
      </c>
      <c r="H28" s="113"/>
      <c r="I28" s="113"/>
      <c r="J28" s="31"/>
      <c r="K28" s="32"/>
      <c r="L28" s="113"/>
      <c r="M28" s="113"/>
      <c r="N28" s="31"/>
      <c r="O28" s="32"/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1709</v>
      </c>
      <c r="B29" s="111" t="s">
        <v>37</v>
      </c>
      <c r="C29" s="112" t="s">
        <v>1454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1709</v>
      </c>
      <c r="B30" s="111" t="s">
        <v>38</v>
      </c>
      <c r="C30" s="112" t="s">
        <v>1455</v>
      </c>
      <c r="D30" s="21">
        <f t="shared" si="0"/>
        <v>0</v>
      </c>
      <c r="E30" s="24">
        <f t="shared" si="0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1709</v>
      </c>
      <c r="B31" s="111" t="s">
        <v>39</v>
      </c>
      <c r="C31" s="112" t="s">
        <v>1456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1709</v>
      </c>
      <c r="B32" s="111" t="s">
        <v>40</v>
      </c>
      <c r="C32" s="112" t="s">
        <v>1457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1709</v>
      </c>
      <c r="B33" s="111" t="s">
        <v>1458</v>
      </c>
      <c r="C33" s="112" t="s">
        <v>56</v>
      </c>
      <c r="D33" s="21">
        <f t="shared" si="0"/>
        <v>31800</v>
      </c>
      <c r="E33" s="24">
        <f t="shared" si="0"/>
        <v>0</v>
      </c>
      <c r="F33" s="104">
        <v>31800</v>
      </c>
      <c r="G33" s="104">
        <v>0</v>
      </c>
      <c r="H33" s="113"/>
      <c r="I33" s="113"/>
      <c r="J33" s="31"/>
      <c r="K33" s="32"/>
      <c r="L33" s="113"/>
      <c r="M33" s="113"/>
      <c r="N33" s="31"/>
      <c r="O33" s="32"/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1709</v>
      </c>
      <c r="B34" s="111" t="s">
        <v>1459</v>
      </c>
      <c r="C34" s="112" t="s">
        <v>58</v>
      </c>
      <c r="D34" s="21">
        <f t="shared" si="0"/>
        <v>22140</v>
      </c>
      <c r="E34" s="24">
        <f t="shared" si="0"/>
        <v>55940</v>
      </c>
      <c r="F34" s="104">
        <v>22140</v>
      </c>
      <c r="G34" s="104">
        <v>55940</v>
      </c>
      <c r="H34" s="105"/>
      <c r="I34" s="105"/>
      <c r="J34" s="106"/>
      <c r="K34" s="107"/>
      <c r="L34" s="105"/>
      <c r="M34" s="105"/>
      <c r="N34" s="106"/>
      <c r="O34" s="107"/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1709</v>
      </c>
      <c r="B35" s="111" t="s">
        <v>1460</v>
      </c>
      <c r="C35" s="112" t="s">
        <v>59</v>
      </c>
      <c r="D35" s="21">
        <f t="shared" si="0"/>
        <v>69800</v>
      </c>
      <c r="E35" s="24">
        <f t="shared" si="0"/>
        <v>0</v>
      </c>
      <c r="F35" s="104">
        <v>69800</v>
      </c>
      <c r="G35" s="104">
        <v>0</v>
      </c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1709</v>
      </c>
      <c r="B36" s="111" t="s">
        <v>1461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1709</v>
      </c>
      <c r="B37" s="111" t="s">
        <v>1462</v>
      </c>
      <c r="C37" s="112" t="s">
        <v>1463</v>
      </c>
      <c r="D37" s="21">
        <f t="shared" si="0"/>
        <v>31700</v>
      </c>
      <c r="E37" s="24">
        <f t="shared" si="0"/>
        <v>0</v>
      </c>
      <c r="F37" s="104">
        <v>31700</v>
      </c>
      <c r="G37" s="104">
        <v>0</v>
      </c>
      <c r="H37" s="105"/>
      <c r="I37" s="105"/>
      <c r="J37" s="106"/>
      <c r="K37" s="107"/>
      <c r="L37" s="105"/>
      <c r="M37" s="105"/>
      <c r="N37" s="106"/>
      <c r="O37" s="107"/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1709</v>
      </c>
      <c r="B38" s="111" t="s">
        <v>1464</v>
      </c>
      <c r="C38" s="112" t="s">
        <v>67</v>
      </c>
      <c r="D38" s="21">
        <f t="shared" si="0"/>
        <v>8411117.75</v>
      </c>
      <c r="E38" s="24">
        <f t="shared" si="0"/>
        <v>8411117.75</v>
      </c>
      <c r="F38" s="104">
        <v>8411117.75</v>
      </c>
      <c r="G38" s="104">
        <v>8411117.75</v>
      </c>
      <c r="H38" s="105"/>
      <c r="I38" s="105"/>
      <c r="J38" s="106"/>
      <c r="K38" s="107"/>
      <c r="L38" s="105"/>
      <c r="M38" s="105"/>
      <c r="N38" s="106"/>
      <c r="O38" s="107"/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1709</v>
      </c>
      <c r="B39" s="111" t="s">
        <v>1465</v>
      </c>
      <c r="C39" s="112" t="s">
        <v>1466</v>
      </c>
      <c r="D39" s="21">
        <f t="shared" si="0"/>
        <v>22401047.899999999</v>
      </c>
      <c r="E39" s="24">
        <f t="shared" si="0"/>
        <v>0</v>
      </c>
      <c r="F39" s="104">
        <v>22401047.899999999</v>
      </c>
      <c r="G39" s="104">
        <v>0</v>
      </c>
      <c r="H39" s="105"/>
      <c r="I39" s="105"/>
      <c r="J39" s="106"/>
      <c r="K39" s="107"/>
      <c r="L39" s="105"/>
      <c r="M39" s="105"/>
      <c r="N39" s="106"/>
      <c r="O39" s="107"/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1709</v>
      </c>
      <c r="B40" s="111" t="s">
        <v>1467</v>
      </c>
      <c r="C40" s="112" t="s">
        <v>1468</v>
      </c>
      <c r="D40" s="21">
        <f t="shared" si="0"/>
        <v>3859678.75</v>
      </c>
      <c r="E40" s="24">
        <f t="shared" si="0"/>
        <v>1897685.5</v>
      </c>
      <c r="F40" s="104">
        <v>3859678.75</v>
      </c>
      <c r="G40" s="104">
        <v>1897685.5</v>
      </c>
      <c r="H40" s="105"/>
      <c r="I40" s="105"/>
      <c r="J40" s="106"/>
      <c r="K40" s="107"/>
      <c r="L40" s="105"/>
      <c r="M40" s="105"/>
      <c r="N40" s="106"/>
      <c r="O40" s="107"/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1709</v>
      </c>
      <c r="B41" s="111" t="s">
        <v>1469</v>
      </c>
      <c r="C41" s="112" t="s">
        <v>1470</v>
      </c>
      <c r="D41" s="21">
        <f t="shared" si="0"/>
        <v>0</v>
      </c>
      <c r="E41" s="24">
        <f t="shared" si="0"/>
        <v>0</v>
      </c>
      <c r="F41" s="104"/>
      <c r="G41" s="104"/>
      <c r="H41" s="113"/>
      <c r="I41" s="113"/>
      <c r="J41" s="31"/>
      <c r="K41" s="32"/>
      <c r="L41" s="113"/>
      <c r="M41" s="113"/>
      <c r="N41" s="31"/>
      <c r="O41" s="32"/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1709</v>
      </c>
      <c r="B42" s="111" t="s">
        <v>1471</v>
      </c>
      <c r="C42" s="112" t="s">
        <v>68</v>
      </c>
      <c r="D42" s="21">
        <f t="shared" si="0"/>
        <v>288770</v>
      </c>
      <c r="E42" s="24">
        <f t="shared" si="0"/>
        <v>288770</v>
      </c>
      <c r="F42" s="104">
        <v>288770</v>
      </c>
      <c r="G42" s="104">
        <v>288770</v>
      </c>
      <c r="H42" s="105"/>
      <c r="I42" s="105"/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1709</v>
      </c>
      <c r="B43" s="111" t="s">
        <v>1472</v>
      </c>
      <c r="C43" s="112" t="s">
        <v>1473</v>
      </c>
      <c r="D43" s="21">
        <f t="shared" si="0"/>
        <v>64446.75</v>
      </c>
      <c r="E43" s="24">
        <f t="shared" si="0"/>
        <v>5816</v>
      </c>
      <c r="F43" s="104">
        <v>64446.75</v>
      </c>
      <c r="G43" s="104">
        <v>5816</v>
      </c>
      <c r="H43" s="113"/>
      <c r="I43" s="113"/>
      <c r="J43" s="31"/>
      <c r="K43" s="32"/>
      <c r="L43" s="113"/>
      <c r="M43" s="113"/>
      <c r="N43" s="31"/>
      <c r="O43" s="32"/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1709</v>
      </c>
      <c r="B44" s="111" t="s">
        <v>1474</v>
      </c>
      <c r="C44" s="112" t="s">
        <v>1475</v>
      </c>
      <c r="D44" s="21">
        <f t="shared" si="0"/>
        <v>0</v>
      </c>
      <c r="E44" s="24">
        <f t="shared" si="0"/>
        <v>0</v>
      </c>
      <c r="F44" s="104">
        <v>0</v>
      </c>
      <c r="G44" s="104">
        <v>0</v>
      </c>
      <c r="H44" s="105"/>
      <c r="I44" s="105"/>
      <c r="J44" s="106"/>
      <c r="K44" s="107"/>
      <c r="L44" s="105"/>
      <c r="M44" s="105"/>
      <c r="N44" s="106"/>
      <c r="O44" s="107"/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1709</v>
      </c>
      <c r="B45" s="111" t="s">
        <v>1476</v>
      </c>
      <c r="C45" s="112" t="s">
        <v>1477</v>
      </c>
      <c r="D45" s="21">
        <f t="shared" si="0"/>
        <v>1558.5</v>
      </c>
      <c r="E45" s="24">
        <f t="shared" si="0"/>
        <v>0</v>
      </c>
      <c r="F45" s="104">
        <v>1558.5</v>
      </c>
      <c r="G45" s="104">
        <v>0</v>
      </c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1709</v>
      </c>
      <c r="B46" s="111" t="s">
        <v>1478</v>
      </c>
      <c r="C46" s="112" t="s">
        <v>1479</v>
      </c>
      <c r="D46" s="21">
        <f t="shared" si="0"/>
        <v>0</v>
      </c>
      <c r="E46" s="24">
        <f t="shared" si="0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1709</v>
      </c>
      <c r="B47" s="111" t="s">
        <v>1480</v>
      </c>
      <c r="C47" s="112" t="s">
        <v>1481</v>
      </c>
      <c r="D47" s="21">
        <f t="shared" si="0"/>
        <v>0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1709</v>
      </c>
      <c r="B48" s="111" t="s">
        <v>1482</v>
      </c>
      <c r="C48" s="112" t="s">
        <v>1483</v>
      </c>
      <c r="D48" s="21">
        <f t="shared" si="0"/>
        <v>1541185.75</v>
      </c>
      <c r="E48" s="24">
        <f t="shared" si="0"/>
        <v>1146953.97</v>
      </c>
      <c r="F48" s="104">
        <v>1541185.75</v>
      </c>
      <c r="G48" s="104">
        <v>1146953.97</v>
      </c>
      <c r="H48" s="105"/>
      <c r="I48" s="105"/>
      <c r="J48" s="106"/>
      <c r="K48" s="107"/>
      <c r="L48" s="105"/>
      <c r="M48" s="105"/>
      <c r="N48" s="106"/>
      <c r="O48" s="107"/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1709</v>
      </c>
      <c r="B49" s="111" t="s">
        <v>1484</v>
      </c>
      <c r="C49" s="112" t="s">
        <v>1485</v>
      </c>
      <c r="D49" s="21">
        <f t="shared" si="0"/>
        <v>862713.55</v>
      </c>
      <c r="E49" s="24">
        <f t="shared" si="0"/>
        <v>436682.34</v>
      </c>
      <c r="F49" s="104">
        <v>862713.55</v>
      </c>
      <c r="G49" s="104">
        <v>436682.34</v>
      </c>
      <c r="H49" s="105"/>
      <c r="I49" s="105"/>
      <c r="J49" s="106"/>
      <c r="K49" s="107"/>
      <c r="L49" s="105"/>
      <c r="M49" s="105"/>
      <c r="N49" s="106"/>
      <c r="O49" s="107"/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1709</v>
      </c>
      <c r="B50" s="111" t="s">
        <v>1486</v>
      </c>
      <c r="C50" s="112" t="s">
        <v>1487</v>
      </c>
      <c r="D50" s="21">
        <f t="shared" si="0"/>
        <v>0</v>
      </c>
      <c r="E50" s="24">
        <f t="shared" si="0"/>
        <v>0</v>
      </c>
      <c r="F50" s="104"/>
      <c r="G50" s="104"/>
      <c r="H50" s="105"/>
      <c r="I50" s="105"/>
      <c r="J50" s="106"/>
      <c r="K50" s="107"/>
      <c r="L50" s="105"/>
      <c r="M50" s="105"/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1709</v>
      </c>
      <c r="B51" s="111" t="s">
        <v>1488</v>
      </c>
      <c r="C51" s="112" t="s">
        <v>1489</v>
      </c>
      <c r="D51" s="21">
        <f t="shared" si="0"/>
        <v>0</v>
      </c>
      <c r="E51" s="24">
        <f t="shared" si="0"/>
        <v>86183.5</v>
      </c>
      <c r="F51" s="104">
        <v>0</v>
      </c>
      <c r="G51" s="104">
        <v>86183.5</v>
      </c>
      <c r="H51" s="113"/>
      <c r="I51" s="113"/>
      <c r="J51" s="31"/>
      <c r="K51" s="32"/>
      <c r="L51" s="113"/>
      <c r="M51" s="113"/>
      <c r="N51" s="31"/>
      <c r="O51" s="32"/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1709</v>
      </c>
      <c r="B52" s="111" t="s">
        <v>1490</v>
      </c>
      <c r="C52" s="112" t="s">
        <v>1491</v>
      </c>
      <c r="D52" s="21">
        <f t="shared" si="0"/>
        <v>173354</v>
      </c>
      <c r="E52" s="24">
        <f t="shared" si="0"/>
        <v>75572.5</v>
      </c>
      <c r="F52" s="104">
        <v>173354</v>
      </c>
      <c r="G52" s="104">
        <v>75572.5</v>
      </c>
      <c r="H52" s="105"/>
      <c r="I52" s="105"/>
      <c r="J52" s="106"/>
      <c r="K52" s="107"/>
      <c r="L52" s="105"/>
      <c r="M52" s="105"/>
      <c r="N52" s="106"/>
      <c r="O52" s="107"/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1709</v>
      </c>
      <c r="B53" s="111" t="s">
        <v>1492</v>
      </c>
      <c r="C53" s="112" t="s">
        <v>70</v>
      </c>
      <c r="D53" s="21">
        <f t="shared" si="0"/>
        <v>187936.5</v>
      </c>
      <c r="E53" s="24">
        <f t="shared" si="0"/>
        <v>292014.5</v>
      </c>
      <c r="F53" s="104">
        <v>187936.5</v>
      </c>
      <c r="G53" s="104">
        <v>292014.5</v>
      </c>
      <c r="H53" s="105"/>
      <c r="I53" s="105"/>
      <c r="J53" s="106"/>
      <c r="K53" s="107"/>
      <c r="L53" s="105"/>
      <c r="M53" s="105"/>
      <c r="N53" s="106"/>
      <c r="O53" s="107"/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1709</v>
      </c>
      <c r="B54" s="111" t="s">
        <v>1493</v>
      </c>
      <c r="C54" s="112" t="s">
        <v>1494</v>
      </c>
      <c r="D54" s="21">
        <f t="shared" si="0"/>
        <v>622510.5</v>
      </c>
      <c r="E54" s="24">
        <f t="shared" si="0"/>
        <v>643708.5</v>
      </c>
      <c r="F54" s="104">
        <v>622510.5</v>
      </c>
      <c r="G54" s="104">
        <v>643708.5</v>
      </c>
      <c r="H54" s="105"/>
      <c r="I54" s="105"/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1709</v>
      </c>
      <c r="B55" s="111" t="s">
        <v>1495</v>
      </c>
      <c r="C55" s="112" t="s">
        <v>1496</v>
      </c>
      <c r="D55" s="21">
        <f t="shared" si="0"/>
        <v>0</v>
      </c>
      <c r="E55" s="24">
        <f t="shared" si="0"/>
        <v>3810</v>
      </c>
      <c r="F55" s="104">
        <v>0</v>
      </c>
      <c r="G55" s="104">
        <v>3810</v>
      </c>
      <c r="H55" s="105"/>
      <c r="I55" s="105"/>
      <c r="J55" s="106"/>
      <c r="K55" s="107"/>
      <c r="L55" s="105"/>
      <c r="M55" s="105"/>
      <c r="N55" s="106"/>
      <c r="O55" s="107"/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1709</v>
      </c>
      <c r="B56" s="111" t="s">
        <v>1497</v>
      </c>
      <c r="C56" s="112" t="s">
        <v>71</v>
      </c>
      <c r="D56" s="21">
        <f t="shared" si="0"/>
        <v>3188980</v>
      </c>
      <c r="E56" s="24">
        <f t="shared" si="0"/>
        <v>3313310.75</v>
      </c>
      <c r="F56" s="104">
        <v>3188980</v>
      </c>
      <c r="G56" s="104">
        <v>3313310.75</v>
      </c>
      <c r="H56" s="105"/>
      <c r="I56" s="105"/>
      <c r="J56" s="106"/>
      <c r="K56" s="107"/>
      <c r="L56" s="105"/>
      <c r="M56" s="105"/>
      <c r="N56" s="106"/>
      <c r="O56" s="107"/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1709</v>
      </c>
      <c r="B57" s="111" t="s">
        <v>1498</v>
      </c>
      <c r="C57" s="112" t="s">
        <v>1499</v>
      </c>
      <c r="D57" s="21">
        <f t="shared" si="0"/>
        <v>1913191.95</v>
      </c>
      <c r="E57" s="24">
        <f t="shared" si="0"/>
        <v>277926.07</v>
      </c>
      <c r="F57" s="104">
        <v>1913191.95</v>
      </c>
      <c r="G57" s="104">
        <v>277926.07</v>
      </c>
      <c r="H57" s="113"/>
      <c r="I57" s="113"/>
      <c r="J57" s="31"/>
      <c r="K57" s="32"/>
      <c r="L57" s="113"/>
      <c r="M57" s="113"/>
      <c r="N57" s="31"/>
      <c r="O57" s="32"/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1709</v>
      </c>
      <c r="B58" s="111" t="s">
        <v>1500</v>
      </c>
      <c r="C58" s="112" t="s">
        <v>1501</v>
      </c>
      <c r="D58" s="21">
        <f t="shared" si="0"/>
        <v>2250.75</v>
      </c>
      <c r="E58" s="24">
        <f t="shared" si="0"/>
        <v>2250.75</v>
      </c>
      <c r="F58" s="104">
        <v>2250.75</v>
      </c>
      <c r="G58" s="104">
        <v>2250.75</v>
      </c>
      <c r="H58" s="113"/>
      <c r="I58" s="113"/>
      <c r="J58" s="31"/>
      <c r="K58" s="32"/>
      <c r="L58" s="113"/>
      <c r="M58" s="113"/>
      <c r="N58" s="31"/>
      <c r="O58" s="32"/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1709</v>
      </c>
      <c r="B59" s="111" t="s">
        <v>1502</v>
      </c>
      <c r="C59" s="112" t="s">
        <v>1503</v>
      </c>
      <c r="D59" s="21">
        <f t="shared" si="0"/>
        <v>3103.75</v>
      </c>
      <c r="E59" s="24">
        <f t="shared" si="0"/>
        <v>3103.75</v>
      </c>
      <c r="F59" s="104">
        <v>3103.75</v>
      </c>
      <c r="G59" s="104">
        <v>3103.75</v>
      </c>
      <c r="H59" s="113"/>
      <c r="I59" s="113"/>
      <c r="J59" s="31"/>
      <c r="K59" s="32"/>
      <c r="L59" s="113"/>
      <c r="M59" s="113"/>
      <c r="N59" s="31"/>
      <c r="O59" s="32"/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1709</v>
      </c>
      <c r="B60" s="111" t="s">
        <v>1504</v>
      </c>
      <c r="C60" s="112" t="s">
        <v>1505</v>
      </c>
      <c r="D60" s="21">
        <f t="shared" si="0"/>
        <v>6863</v>
      </c>
      <c r="E60" s="24">
        <f t="shared" si="0"/>
        <v>9412.75</v>
      </c>
      <c r="F60" s="104">
        <v>6863</v>
      </c>
      <c r="G60" s="104">
        <v>9412.75</v>
      </c>
      <c r="H60" s="113"/>
      <c r="I60" s="113"/>
      <c r="J60" s="31"/>
      <c r="K60" s="32"/>
      <c r="L60" s="113"/>
      <c r="M60" s="113"/>
      <c r="N60" s="31"/>
      <c r="O60" s="32"/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1709</v>
      </c>
      <c r="B61" s="111" t="s">
        <v>1506</v>
      </c>
      <c r="C61" s="112" t="s">
        <v>1507</v>
      </c>
      <c r="D61" s="21">
        <f t="shared" si="0"/>
        <v>13113</v>
      </c>
      <c r="E61" s="24">
        <f t="shared" si="0"/>
        <v>2063.7199999999998</v>
      </c>
      <c r="F61" s="104">
        <v>13113</v>
      </c>
      <c r="G61" s="104">
        <v>2063.7199999999998</v>
      </c>
      <c r="H61" s="105"/>
      <c r="I61" s="105"/>
      <c r="J61" s="106"/>
      <c r="K61" s="107"/>
      <c r="L61" s="105"/>
      <c r="M61" s="105"/>
      <c r="N61" s="106"/>
      <c r="O61" s="107"/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1709</v>
      </c>
      <c r="B62" s="111" t="s">
        <v>1508</v>
      </c>
      <c r="C62" s="112" t="s">
        <v>1665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1709</v>
      </c>
      <c r="B63" s="111" t="s">
        <v>1509</v>
      </c>
      <c r="C63" s="112" t="s">
        <v>1510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1709</v>
      </c>
      <c r="B64" s="111" t="s">
        <v>1511</v>
      </c>
      <c r="C64" s="112" t="s">
        <v>1512</v>
      </c>
      <c r="D64" s="21">
        <f t="shared" si="0"/>
        <v>1890</v>
      </c>
      <c r="E64" s="24">
        <f t="shared" si="0"/>
        <v>1890</v>
      </c>
      <c r="F64" s="104">
        <v>1890</v>
      </c>
      <c r="G64" s="104">
        <v>1890</v>
      </c>
      <c r="H64" s="105"/>
      <c r="I64" s="105"/>
      <c r="J64" s="106"/>
      <c r="K64" s="107"/>
      <c r="L64" s="105"/>
      <c r="M64" s="105"/>
      <c r="N64" s="106"/>
      <c r="O64" s="107"/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1709</v>
      </c>
      <c r="B65" s="111" t="s">
        <v>1513</v>
      </c>
      <c r="C65" s="112" t="s">
        <v>1514</v>
      </c>
      <c r="D65" s="21">
        <f t="shared" si="0"/>
        <v>1170</v>
      </c>
      <c r="E65" s="24">
        <f t="shared" si="0"/>
        <v>790</v>
      </c>
      <c r="F65" s="104">
        <v>1170</v>
      </c>
      <c r="G65" s="104">
        <v>790</v>
      </c>
      <c r="H65" s="105"/>
      <c r="I65" s="105"/>
      <c r="J65" s="106"/>
      <c r="K65" s="107"/>
      <c r="L65" s="105"/>
      <c r="M65" s="105"/>
      <c r="N65" s="106"/>
      <c r="O65" s="107"/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1709</v>
      </c>
      <c r="B66" s="111" t="s">
        <v>1515</v>
      </c>
      <c r="C66" s="112" t="s">
        <v>1516</v>
      </c>
      <c r="D66" s="21">
        <f t="shared" si="0"/>
        <v>0</v>
      </c>
      <c r="E66" s="24">
        <f t="shared" si="0"/>
        <v>0</v>
      </c>
      <c r="F66" s="104"/>
      <c r="G66" s="104"/>
      <c r="H66" s="105"/>
      <c r="I66" s="105"/>
      <c r="J66" s="106"/>
      <c r="K66" s="107"/>
      <c r="L66" s="105"/>
      <c r="M66" s="105"/>
      <c r="N66" s="106"/>
      <c r="O66" s="107"/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1709</v>
      </c>
      <c r="B67" s="111" t="s">
        <v>1517</v>
      </c>
      <c r="C67" s="112" t="s">
        <v>1518</v>
      </c>
      <c r="D67" s="21">
        <f t="shared" si="0"/>
        <v>28221</v>
      </c>
      <c r="E67" s="24">
        <f t="shared" si="0"/>
        <v>0</v>
      </c>
      <c r="F67" s="104">
        <v>28221</v>
      </c>
      <c r="G67" s="104">
        <v>0</v>
      </c>
      <c r="H67" s="105"/>
      <c r="I67" s="105"/>
      <c r="J67" s="106"/>
      <c r="K67" s="107"/>
      <c r="L67" s="105"/>
      <c r="M67" s="105"/>
      <c r="N67" s="106"/>
      <c r="O67" s="107"/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1709</v>
      </c>
      <c r="B68" s="111" t="s">
        <v>1519</v>
      </c>
      <c r="C68" s="112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104"/>
      <c r="G68" s="104"/>
      <c r="H68" s="105"/>
      <c r="I68" s="105"/>
      <c r="J68" s="106"/>
      <c r="K68" s="107"/>
      <c r="L68" s="105"/>
      <c r="M68" s="105"/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1709</v>
      </c>
      <c r="B69" s="111" t="s">
        <v>1520</v>
      </c>
      <c r="C69" s="112" t="s">
        <v>1521</v>
      </c>
      <c r="D69" s="21">
        <f t="shared" si="1"/>
        <v>0</v>
      </c>
      <c r="E69" s="24">
        <f t="shared" si="1"/>
        <v>2100</v>
      </c>
      <c r="F69" s="104">
        <v>0</v>
      </c>
      <c r="G69" s="104">
        <v>2100</v>
      </c>
      <c r="H69" s="105"/>
      <c r="I69" s="105"/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1709</v>
      </c>
      <c r="B70" s="111" t="s">
        <v>1522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1709</v>
      </c>
      <c r="B71" s="111" t="s">
        <v>1523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1709</v>
      </c>
      <c r="B72" s="111" t="s">
        <v>1524</v>
      </c>
      <c r="C72" s="112" t="s">
        <v>1525</v>
      </c>
      <c r="D72" s="21">
        <f t="shared" si="1"/>
        <v>110951.25</v>
      </c>
      <c r="E72" s="24">
        <f t="shared" si="1"/>
        <v>34340.5</v>
      </c>
      <c r="F72" s="104">
        <v>110951.25</v>
      </c>
      <c r="G72" s="104">
        <v>34340.5</v>
      </c>
      <c r="H72" s="105"/>
      <c r="I72" s="105"/>
      <c r="J72" s="106"/>
      <c r="K72" s="107"/>
      <c r="L72" s="105"/>
      <c r="M72" s="105"/>
      <c r="N72" s="106"/>
      <c r="O72" s="107"/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1709</v>
      </c>
      <c r="B73" s="111" t="s">
        <v>1526</v>
      </c>
      <c r="C73" s="112" t="s">
        <v>1527</v>
      </c>
      <c r="D73" s="21">
        <f t="shared" si="1"/>
        <v>456651</v>
      </c>
      <c r="E73" s="24">
        <f t="shared" si="1"/>
        <v>331589.25</v>
      </c>
      <c r="F73" s="104">
        <v>456651</v>
      </c>
      <c r="G73" s="104">
        <v>331589.25</v>
      </c>
      <c r="H73" s="105"/>
      <c r="I73" s="105"/>
      <c r="J73" s="106"/>
      <c r="K73" s="107"/>
      <c r="L73" s="105"/>
      <c r="M73" s="105"/>
      <c r="N73" s="106"/>
      <c r="O73" s="107"/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1709</v>
      </c>
      <c r="B74" s="111" t="s">
        <v>1528</v>
      </c>
      <c r="C74" s="112" t="s">
        <v>1529</v>
      </c>
      <c r="D74" s="21">
        <f t="shared" si="1"/>
        <v>96500</v>
      </c>
      <c r="E74" s="24">
        <f t="shared" si="1"/>
        <v>117900</v>
      </c>
      <c r="F74" s="104">
        <v>96500</v>
      </c>
      <c r="G74" s="104">
        <v>117900</v>
      </c>
      <c r="H74" s="105"/>
      <c r="I74" s="105"/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1709</v>
      </c>
      <c r="B75" s="111" t="s">
        <v>1530</v>
      </c>
      <c r="C75" s="112" t="s">
        <v>1531</v>
      </c>
      <c r="D75" s="21">
        <f t="shared" si="1"/>
        <v>8481.25</v>
      </c>
      <c r="E75" s="24">
        <f t="shared" si="1"/>
        <v>50781.75</v>
      </c>
      <c r="F75" s="104">
        <v>8481.25</v>
      </c>
      <c r="G75" s="104">
        <v>50781.75</v>
      </c>
      <c r="H75" s="105"/>
      <c r="I75" s="105"/>
      <c r="J75" s="106"/>
      <c r="K75" s="107"/>
      <c r="L75" s="105"/>
      <c r="M75" s="105"/>
      <c r="N75" s="106"/>
      <c r="O75" s="107"/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1709</v>
      </c>
      <c r="B76" s="111" t="s">
        <v>1532</v>
      </c>
      <c r="C76" s="112" t="s">
        <v>1533</v>
      </c>
      <c r="D76" s="21">
        <f t="shared" si="1"/>
        <v>2648.75</v>
      </c>
      <c r="E76" s="24">
        <f t="shared" si="1"/>
        <v>997</v>
      </c>
      <c r="F76" s="104">
        <v>2648.75</v>
      </c>
      <c r="G76" s="104">
        <v>997</v>
      </c>
      <c r="H76" s="105"/>
      <c r="I76" s="105"/>
      <c r="J76" s="106"/>
      <c r="K76" s="107"/>
      <c r="L76" s="105"/>
      <c r="M76" s="105"/>
      <c r="N76" s="106"/>
      <c r="O76" s="107"/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1709</v>
      </c>
      <c r="B77" s="111" t="s">
        <v>1534</v>
      </c>
      <c r="C77" s="112" t="s">
        <v>1535</v>
      </c>
      <c r="D77" s="21">
        <f t="shared" si="1"/>
        <v>0</v>
      </c>
      <c r="E77" s="24">
        <f t="shared" si="1"/>
        <v>0</v>
      </c>
      <c r="F77" s="104"/>
      <c r="G77" s="104"/>
      <c r="H77" s="105"/>
      <c r="I77" s="105"/>
      <c r="J77" s="106"/>
      <c r="K77" s="107"/>
      <c r="L77" s="105"/>
      <c r="M77" s="105"/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1709</v>
      </c>
      <c r="B78" s="111" t="s">
        <v>1536</v>
      </c>
      <c r="C78" s="112" t="s">
        <v>69</v>
      </c>
      <c r="D78" s="21">
        <f t="shared" si="1"/>
        <v>0</v>
      </c>
      <c r="E78" s="24">
        <f t="shared" si="1"/>
        <v>0</v>
      </c>
      <c r="F78" s="104"/>
      <c r="G78" s="104"/>
      <c r="H78" s="105"/>
      <c r="I78" s="105"/>
      <c r="J78" s="106"/>
      <c r="K78" s="107"/>
      <c r="L78" s="105"/>
      <c r="M78" s="105"/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1709</v>
      </c>
      <c r="B79" s="111" t="s">
        <v>1537</v>
      </c>
      <c r="C79" s="112" t="s">
        <v>1538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1709</v>
      </c>
      <c r="B80" s="111" t="s">
        <v>1539</v>
      </c>
      <c r="C80" s="112" t="s">
        <v>1540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1709</v>
      </c>
      <c r="B81" s="111" t="s">
        <v>1541</v>
      </c>
      <c r="C81" s="112" t="s">
        <v>1542</v>
      </c>
      <c r="D81" s="21">
        <f t="shared" si="1"/>
        <v>48105</v>
      </c>
      <c r="E81" s="24">
        <f t="shared" si="1"/>
        <v>26672.75</v>
      </c>
      <c r="F81" s="104">
        <v>48105</v>
      </c>
      <c r="G81" s="104">
        <v>26672.75</v>
      </c>
      <c r="H81" s="105"/>
      <c r="I81" s="105"/>
      <c r="J81" s="106"/>
      <c r="K81" s="107"/>
      <c r="L81" s="105"/>
      <c r="M81" s="105"/>
      <c r="N81" s="106"/>
      <c r="O81" s="107"/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1709</v>
      </c>
      <c r="B82" s="111" t="s">
        <v>1543</v>
      </c>
      <c r="C82" s="112" t="s">
        <v>1544</v>
      </c>
      <c r="D82" s="21">
        <f t="shared" si="1"/>
        <v>2353516.5</v>
      </c>
      <c r="E82" s="24">
        <f t="shared" si="1"/>
        <v>2141510.5</v>
      </c>
      <c r="F82" s="104">
        <v>2353516.5</v>
      </c>
      <c r="G82" s="104">
        <v>2141510.5</v>
      </c>
      <c r="H82" s="105"/>
      <c r="I82" s="105"/>
      <c r="J82" s="106"/>
      <c r="K82" s="107"/>
      <c r="L82" s="105"/>
      <c r="M82" s="105"/>
      <c r="N82" s="106"/>
      <c r="O82" s="107"/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1709</v>
      </c>
      <c r="B83" s="111" t="s">
        <v>1545</v>
      </c>
      <c r="C83" s="112" t="s">
        <v>1546</v>
      </c>
      <c r="D83" s="21">
        <f t="shared" si="1"/>
        <v>630090</v>
      </c>
      <c r="E83" s="24">
        <f t="shared" si="1"/>
        <v>460</v>
      </c>
      <c r="F83" s="104">
        <v>630090</v>
      </c>
      <c r="G83" s="104">
        <v>460</v>
      </c>
      <c r="H83" s="105"/>
      <c r="I83" s="105"/>
      <c r="J83" s="106"/>
      <c r="K83" s="107"/>
      <c r="L83" s="105"/>
      <c r="M83" s="105"/>
      <c r="N83" s="106"/>
      <c r="O83" s="107"/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1709</v>
      </c>
      <c r="B84" s="111" t="s">
        <v>1547</v>
      </c>
      <c r="C84" s="112" t="s">
        <v>1548</v>
      </c>
      <c r="D84" s="21">
        <f t="shared" si="1"/>
        <v>271242.75</v>
      </c>
      <c r="E84" s="24">
        <f t="shared" si="1"/>
        <v>1080</v>
      </c>
      <c r="F84" s="104">
        <v>271242.75</v>
      </c>
      <c r="G84" s="104">
        <v>1080</v>
      </c>
      <c r="H84" s="113"/>
      <c r="I84" s="113"/>
      <c r="J84" s="31"/>
      <c r="K84" s="32"/>
      <c r="L84" s="113"/>
      <c r="M84" s="113"/>
      <c r="N84" s="31"/>
      <c r="O84" s="32"/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1709</v>
      </c>
      <c r="B85" s="111" t="s">
        <v>1549</v>
      </c>
      <c r="C85" s="112" t="s">
        <v>1550</v>
      </c>
      <c r="D85" s="21">
        <f t="shared" si="1"/>
        <v>46361</v>
      </c>
      <c r="E85" s="24">
        <f t="shared" si="1"/>
        <v>0</v>
      </c>
      <c r="F85" s="104">
        <v>46361</v>
      </c>
      <c r="G85" s="104">
        <v>0</v>
      </c>
      <c r="H85" s="113"/>
      <c r="I85" s="113"/>
      <c r="J85" s="31"/>
      <c r="K85" s="32"/>
      <c r="L85" s="113"/>
      <c r="M85" s="113"/>
      <c r="N85" s="31"/>
      <c r="O85" s="32"/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1709</v>
      </c>
      <c r="B86" s="111" t="s">
        <v>1551</v>
      </c>
      <c r="C86" s="112" t="s">
        <v>1552</v>
      </c>
      <c r="D86" s="21">
        <f t="shared" si="1"/>
        <v>46865.5</v>
      </c>
      <c r="E86" s="24">
        <f t="shared" si="1"/>
        <v>0</v>
      </c>
      <c r="F86" s="104">
        <v>46865.5</v>
      </c>
      <c r="G86" s="104">
        <v>0</v>
      </c>
      <c r="H86" s="105"/>
      <c r="I86" s="105"/>
      <c r="J86" s="106"/>
      <c r="K86" s="107"/>
      <c r="L86" s="105"/>
      <c r="M86" s="105"/>
      <c r="N86" s="106"/>
      <c r="O86" s="107"/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1709</v>
      </c>
      <c r="B87" s="111" t="s">
        <v>41</v>
      </c>
      <c r="C87" s="112" t="s">
        <v>1553</v>
      </c>
      <c r="D87" s="21">
        <f t="shared" si="1"/>
        <v>0</v>
      </c>
      <c r="E87" s="24">
        <f t="shared" si="1"/>
        <v>229000</v>
      </c>
      <c r="F87" s="104">
        <v>0</v>
      </c>
      <c r="G87" s="104">
        <v>229000</v>
      </c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1709</v>
      </c>
      <c r="B88" s="111" t="s">
        <v>42</v>
      </c>
      <c r="C88" s="112" t="s">
        <v>1554</v>
      </c>
      <c r="D88" s="21">
        <f t="shared" si="1"/>
        <v>0</v>
      </c>
      <c r="E88" s="24">
        <f t="shared" si="1"/>
        <v>3758827.67</v>
      </c>
      <c r="F88" s="104">
        <v>0</v>
      </c>
      <c r="G88" s="104">
        <v>3758827.67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1709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1709</v>
      </c>
      <c r="B90" s="111" t="s">
        <v>45</v>
      </c>
      <c r="C90" s="112" t="s">
        <v>1555</v>
      </c>
      <c r="D90" s="21">
        <f t="shared" si="1"/>
        <v>0</v>
      </c>
      <c r="E90" s="24">
        <f t="shared" si="1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1709</v>
      </c>
      <c r="B91" s="111" t="s">
        <v>46</v>
      </c>
      <c r="C91" s="112" t="s">
        <v>1556</v>
      </c>
      <c r="D91" s="21">
        <f t="shared" si="1"/>
        <v>410721.94</v>
      </c>
      <c r="E91" s="24">
        <f t="shared" si="1"/>
        <v>0</v>
      </c>
      <c r="F91" s="104">
        <v>410721.94</v>
      </c>
      <c r="G91" s="104">
        <v>0</v>
      </c>
      <c r="H91" s="105"/>
      <c r="I91" s="105"/>
      <c r="J91" s="106"/>
      <c r="K91" s="107"/>
      <c r="L91" s="105"/>
      <c r="M91" s="105"/>
      <c r="N91" s="106"/>
      <c r="O91" s="107"/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1709</v>
      </c>
      <c r="B92" s="111" t="s">
        <v>47</v>
      </c>
      <c r="C92" s="112" t="s">
        <v>1557</v>
      </c>
      <c r="D92" s="21">
        <f t="shared" si="1"/>
        <v>0</v>
      </c>
      <c r="E92" s="24">
        <f t="shared" si="1"/>
        <v>0</v>
      </c>
      <c r="F92" s="104">
        <v>0</v>
      </c>
      <c r="G92" s="104">
        <v>0</v>
      </c>
      <c r="H92" s="105"/>
      <c r="I92" s="105"/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1709</v>
      </c>
      <c r="B93" s="111" t="s">
        <v>48</v>
      </c>
      <c r="C93" s="112" t="s">
        <v>1558</v>
      </c>
      <c r="D93" s="21">
        <f t="shared" si="1"/>
        <v>0</v>
      </c>
      <c r="E93" s="24">
        <f t="shared" si="1"/>
        <v>0</v>
      </c>
      <c r="F93" s="104">
        <v>0</v>
      </c>
      <c r="G93" s="104">
        <v>0</v>
      </c>
      <c r="H93" s="105"/>
      <c r="I93" s="105"/>
      <c r="J93" s="106"/>
      <c r="K93" s="107"/>
      <c r="L93" s="105"/>
      <c r="M93" s="105"/>
      <c r="N93" s="106"/>
      <c r="O93" s="107"/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1709</v>
      </c>
      <c r="B94" s="111" t="s">
        <v>49</v>
      </c>
      <c r="C94" s="112" t="s">
        <v>1559</v>
      </c>
      <c r="D94" s="21">
        <f t="shared" si="1"/>
        <v>83558</v>
      </c>
      <c r="E94" s="24">
        <f t="shared" si="1"/>
        <v>86738</v>
      </c>
      <c r="F94" s="104">
        <v>83558</v>
      </c>
      <c r="G94" s="104">
        <v>86738</v>
      </c>
      <c r="H94" s="105"/>
      <c r="I94" s="105"/>
      <c r="J94" s="106"/>
      <c r="K94" s="107"/>
      <c r="L94" s="105"/>
      <c r="M94" s="105"/>
      <c r="N94" s="106"/>
      <c r="O94" s="107"/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1709</v>
      </c>
      <c r="B95" s="111" t="s">
        <v>50</v>
      </c>
      <c r="C95" s="112" t="s">
        <v>1560</v>
      </c>
      <c r="D95" s="21">
        <f t="shared" si="1"/>
        <v>33454</v>
      </c>
      <c r="E95" s="24">
        <f t="shared" si="1"/>
        <v>40434</v>
      </c>
      <c r="F95" s="104">
        <v>33454</v>
      </c>
      <c r="G95" s="104">
        <v>40434</v>
      </c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1709</v>
      </c>
      <c r="B96" s="111" t="s">
        <v>1561</v>
      </c>
      <c r="C96" s="112" t="s">
        <v>1562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1709</v>
      </c>
      <c r="B97" s="111" t="s">
        <v>51</v>
      </c>
      <c r="C97" s="112" t="s">
        <v>1563</v>
      </c>
      <c r="D97" s="21">
        <f t="shared" si="1"/>
        <v>780377.03</v>
      </c>
      <c r="E97" s="24">
        <f t="shared" si="1"/>
        <v>853157.24</v>
      </c>
      <c r="F97" s="104">
        <v>780377.03</v>
      </c>
      <c r="G97" s="104">
        <v>853157.24</v>
      </c>
      <c r="H97" s="105"/>
      <c r="I97" s="105"/>
      <c r="J97" s="106"/>
      <c r="K97" s="107"/>
      <c r="L97" s="105"/>
      <c r="M97" s="105"/>
      <c r="N97" s="106"/>
      <c r="O97" s="107"/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1709</v>
      </c>
      <c r="B98" s="111" t="s">
        <v>52</v>
      </c>
      <c r="C98" s="112" t="s">
        <v>1564</v>
      </c>
      <c r="D98" s="21">
        <f t="shared" si="1"/>
        <v>1627900.05</v>
      </c>
      <c r="E98" s="24">
        <f t="shared" si="1"/>
        <v>1746708.71</v>
      </c>
      <c r="F98" s="104">
        <v>1627900.05</v>
      </c>
      <c r="G98" s="104">
        <v>1746708.71</v>
      </c>
      <c r="H98" s="113"/>
      <c r="I98" s="113"/>
      <c r="J98" s="31"/>
      <c r="K98" s="32"/>
      <c r="L98" s="113"/>
      <c r="M98" s="113"/>
      <c r="N98" s="31"/>
      <c r="O98" s="32"/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1709</v>
      </c>
      <c r="B99" s="111" t="s">
        <v>1701</v>
      </c>
      <c r="C99" s="112" t="s">
        <v>1565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1709</v>
      </c>
      <c r="B100" s="111" t="s">
        <v>1702</v>
      </c>
      <c r="C100" s="112" t="s">
        <v>1666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1709</v>
      </c>
      <c r="B101" s="111" t="s">
        <v>53</v>
      </c>
      <c r="C101" s="112" t="s">
        <v>1566</v>
      </c>
      <c r="D101" s="21">
        <f t="shared" si="1"/>
        <v>398297</v>
      </c>
      <c r="E101" s="24">
        <f t="shared" si="1"/>
        <v>398297</v>
      </c>
      <c r="F101" s="104">
        <v>398297</v>
      </c>
      <c r="G101" s="104">
        <v>398297</v>
      </c>
      <c r="H101" s="105"/>
      <c r="I101" s="105"/>
      <c r="J101" s="106"/>
      <c r="K101" s="107"/>
      <c r="L101" s="105"/>
      <c r="M101" s="105"/>
      <c r="N101" s="106"/>
      <c r="O101" s="107"/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1709</v>
      </c>
      <c r="B102" s="111" t="s">
        <v>54</v>
      </c>
      <c r="C102" s="112" t="s">
        <v>55</v>
      </c>
      <c r="D102" s="21">
        <f t="shared" si="1"/>
        <v>73093.53</v>
      </c>
      <c r="E102" s="24">
        <f t="shared" si="1"/>
        <v>114259.37</v>
      </c>
      <c r="F102" s="104">
        <v>73093.53</v>
      </c>
      <c r="G102" s="104">
        <v>114259.37</v>
      </c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1709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1709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1709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1709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1709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1709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1709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1709</v>
      </c>
      <c r="B110" s="111" t="s">
        <v>82</v>
      </c>
      <c r="C110" s="112" t="s">
        <v>83</v>
      </c>
      <c r="D110" s="21">
        <f t="shared" si="1"/>
        <v>5146470.08</v>
      </c>
      <c r="E110" s="24">
        <f t="shared" si="1"/>
        <v>7800729.6500000004</v>
      </c>
      <c r="F110" s="104">
        <v>5146470.08</v>
      </c>
      <c r="G110" s="104">
        <v>7800729.6500000004</v>
      </c>
      <c r="H110" s="113"/>
      <c r="I110" s="113"/>
      <c r="J110" s="31"/>
      <c r="K110" s="32"/>
      <c r="L110" s="113"/>
      <c r="M110" s="113"/>
      <c r="N110" s="31"/>
      <c r="O110" s="32"/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1709</v>
      </c>
      <c r="B111" s="111" t="s">
        <v>84</v>
      </c>
      <c r="C111" s="112" t="s">
        <v>85</v>
      </c>
      <c r="D111" s="21">
        <f t="shared" si="1"/>
        <v>566708.30000000005</v>
      </c>
      <c r="E111" s="24">
        <f t="shared" si="1"/>
        <v>236705.05</v>
      </c>
      <c r="F111" s="104">
        <v>566708.30000000005</v>
      </c>
      <c r="G111" s="104">
        <v>236705.05</v>
      </c>
      <c r="H111" s="105"/>
      <c r="I111" s="105"/>
      <c r="J111" s="106"/>
      <c r="K111" s="107"/>
      <c r="L111" s="105"/>
      <c r="M111" s="105"/>
      <c r="N111" s="106"/>
      <c r="O111" s="107"/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1709</v>
      </c>
      <c r="B112" s="111" t="s">
        <v>86</v>
      </c>
      <c r="C112" s="112" t="s">
        <v>87</v>
      </c>
      <c r="D112" s="21">
        <f t="shared" si="1"/>
        <v>5832353.2999999998</v>
      </c>
      <c r="E112" s="24">
        <f t="shared" si="1"/>
        <v>6894365.9299999997</v>
      </c>
      <c r="F112" s="104">
        <v>5832353.2999999998</v>
      </c>
      <c r="G112" s="104">
        <v>6894365.9299999997</v>
      </c>
      <c r="H112" s="105"/>
      <c r="I112" s="105"/>
      <c r="J112" s="106"/>
      <c r="K112" s="107"/>
      <c r="L112" s="105"/>
      <c r="M112" s="105"/>
      <c r="N112" s="106"/>
      <c r="O112" s="107"/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1709</v>
      </c>
      <c r="B113" s="111" t="s">
        <v>88</v>
      </c>
      <c r="C113" s="112" t="s">
        <v>89</v>
      </c>
      <c r="D113" s="21">
        <f t="shared" si="1"/>
        <v>664751.30000000005</v>
      </c>
      <c r="E113" s="24">
        <f t="shared" si="1"/>
        <v>334243.02</v>
      </c>
      <c r="F113" s="104">
        <v>664751.30000000005</v>
      </c>
      <c r="G113" s="104">
        <v>334243.02</v>
      </c>
      <c r="H113" s="113"/>
      <c r="I113" s="113"/>
      <c r="J113" s="31"/>
      <c r="K113" s="32"/>
      <c r="L113" s="113"/>
      <c r="M113" s="113"/>
      <c r="N113" s="31"/>
      <c r="O113" s="32"/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1709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1709</v>
      </c>
      <c r="B115" s="111" t="s">
        <v>92</v>
      </c>
      <c r="C115" s="112" t="s">
        <v>93</v>
      </c>
      <c r="D115" s="21">
        <f t="shared" si="1"/>
        <v>0</v>
      </c>
      <c r="E115" s="24">
        <f t="shared" si="1"/>
        <v>10608.3</v>
      </c>
      <c r="F115" s="104">
        <v>0</v>
      </c>
      <c r="G115" s="104">
        <v>10608.3</v>
      </c>
      <c r="H115" s="105"/>
      <c r="I115" s="105"/>
      <c r="J115" s="106"/>
      <c r="K115" s="107"/>
      <c r="L115" s="105"/>
      <c r="M115" s="105"/>
      <c r="N115" s="106"/>
      <c r="O115" s="107"/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1709</v>
      </c>
      <c r="B116" s="111" t="s">
        <v>94</v>
      </c>
      <c r="C116" s="112" t="s">
        <v>95</v>
      </c>
      <c r="D116" s="21">
        <f t="shared" si="1"/>
        <v>451399</v>
      </c>
      <c r="E116" s="24">
        <f t="shared" si="1"/>
        <v>450880.74</v>
      </c>
      <c r="F116" s="104">
        <v>451399</v>
      </c>
      <c r="G116" s="104">
        <v>450880.74</v>
      </c>
      <c r="H116" s="105"/>
      <c r="I116" s="105"/>
      <c r="J116" s="106"/>
      <c r="K116" s="107"/>
      <c r="L116" s="105"/>
      <c r="M116" s="105"/>
      <c r="N116" s="106"/>
      <c r="O116" s="107"/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1709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0</v>
      </c>
      <c r="E117" s="24">
        <f t="shared" ref="E117:E126" si="3">G117+I117+K117+M117+O117+Q117+S117+U117+W117+Y117+AA117+AC117</f>
        <v>0</v>
      </c>
      <c r="F117" s="104"/>
      <c r="G117" s="104"/>
      <c r="H117" s="113"/>
      <c r="I117" s="113"/>
      <c r="J117" s="31"/>
      <c r="K117" s="32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1709</v>
      </c>
      <c r="B118" s="111" t="s">
        <v>98</v>
      </c>
      <c r="C118" s="112" t="s">
        <v>99</v>
      </c>
      <c r="D118" s="21">
        <f t="shared" si="2"/>
        <v>409664</v>
      </c>
      <c r="E118" s="24">
        <f t="shared" si="3"/>
        <v>80545.72</v>
      </c>
      <c r="F118" s="104">
        <v>409664</v>
      </c>
      <c r="G118" s="104">
        <v>80545.72</v>
      </c>
      <c r="H118" s="113"/>
      <c r="I118" s="113"/>
      <c r="J118" s="31"/>
      <c r="K118" s="32"/>
      <c r="L118" s="113"/>
      <c r="M118" s="113"/>
      <c r="N118" s="31"/>
      <c r="O118" s="32"/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1709</v>
      </c>
      <c r="B119" s="111" t="s">
        <v>100</v>
      </c>
      <c r="C119" s="112" t="s">
        <v>101</v>
      </c>
      <c r="D119" s="21">
        <f t="shared" si="2"/>
        <v>0</v>
      </c>
      <c r="E119" s="24">
        <f t="shared" si="3"/>
        <v>0</v>
      </c>
      <c r="F119" s="104"/>
      <c r="G119" s="104"/>
      <c r="H119" s="113"/>
      <c r="I119" s="113"/>
      <c r="J119" s="31"/>
      <c r="K119" s="32"/>
      <c r="L119" s="113"/>
      <c r="M119" s="113"/>
      <c r="N119" s="31"/>
      <c r="O119" s="32"/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1709</v>
      </c>
      <c r="B120" s="111" t="s">
        <v>102</v>
      </c>
      <c r="C120" s="112" t="s">
        <v>103</v>
      </c>
      <c r="D120" s="21">
        <f t="shared" si="2"/>
        <v>141802.70000000001</v>
      </c>
      <c r="E120" s="24">
        <f t="shared" si="3"/>
        <v>141802.70000000001</v>
      </c>
      <c r="F120" s="104">
        <v>141802.70000000001</v>
      </c>
      <c r="G120" s="104">
        <v>141802.70000000001</v>
      </c>
      <c r="H120" s="113"/>
      <c r="I120" s="113"/>
      <c r="J120" s="31"/>
      <c r="K120" s="32"/>
      <c r="L120" s="113"/>
      <c r="M120" s="113"/>
      <c r="N120" s="31"/>
      <c r="O120" s="32"/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1709</v>
      </c>
      <c r="B121" s="111" t="s">
        <v>104</v>
      </c>
      <c r="C121" s="112" t="s">
        <v>105</v>
      </c>
      <c r="D121" s="21">
        <f t="shared" si="2"/>
        <v>81225</v>
      </c>
      <c r="E121" s="24">
        <f t="shared" si="3"/>
        <v>83249</v>
      </c>
      <c r="F121" s="104">
        <v>81225</v>
      </c>
      <c r="G121" s="104">
        <v>83249</v>
      </c>
      <c r="H121" s="113"/>
      <c r="I121" s="113"/>
      <c r="J121" s="31"/>
      <c r="K121" s="32"/>
      <c r="L121" s="113"/>
      <c r="M121" s="113"/>
      <c r="N121" s="31"/>
      <c r="O121" s="32"/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1709</v>
      </c>
      <c r="B122" s="111" t="s">
        <v>106</v>
      </c>
      <c r="C122" s="112" t="s">
        <v>107</v>
      </c>
      <c r="D122" s="21">
        <f t="shared" si="2"/>
        <v>7880</v>
      </c>
      <c r="E122" s="24">
        <f t="shared" si="3"/>
        <v>10687</v>
      </c>
      <c r="F122" s="104">
        <v>7880</v>
      </c>
      <c r="G122" s="104">
        <v>10687</v>
      </c>
      <c r="H122" s="113"/>
      <c r="I122" s="113"/>
      <c r="J122" s="31"/>
      <c r="K122" s="32"/>
      <c r="L122" s="113"/>
      <c r="M122" s="113"/>
      <c r="N122" s="31"/>
      <c r="O122" s="32"/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1709</v>
      </c>
      <c r="B123" s="111" t="s">
        <v>108</v>
      </c>
      <c r="C123" s="112" t="s">
        <v>109</v>
      </c>
      <c r="D123" s="21">
        <f t="shared" si="2"/>
        <v>0</v>
      </c>
      <c r="E123" s="24">
        <f t="shared" si="3"/>
        <v>13840</v>
      </c>
      <c r="F123" s="104">
        <v>0</v>
      </c>
      <c r="G123" s="104">
        <v>13840</v>
      </c>
      <c r="H123" s="113"/>
      <c r="I123" s="113"/>
      <c r="J123" s="31"/>
      <c r="K123" s="32"/>
      <c r="L123" s="113"/>
      <c r="M123" s="113"/>
      <c r="N123" s="31"/>
      <c r="O123" s="32"/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1709</v>
      </c>
      <c r="B124" s="111" t="s">
        <v>110</v>
      </c>
      <c r="C124" s="112" t="s">
        <v>111</v>
      </c>
      <c r="D124" s="21">
        <f t="shared" si="2"/>
        <v>328302.15999999997</v>
      </c>
      <c r="E124" s="24">
        <f t="shared" si="3"/>
        <v>506915.33</v>
      </c>
      <c r="F124" s="104">
        <v>328302.15999999997</v>
      </c>
      <c r="G124" s="104">
        <v>506915.33</v>
      </c>
      <c r="H124" s="105"/>
      <c r="I124" s="105"/>
      <c r="J124" s="106"/>
      <c r="K124" s="107"/>
      <c r="L124" s="105"/>
      <c r="M124" s="105"/>
      <c r="N124" s="106"/>
      <c r="O124" s="107"/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1709</v>
      </c>
      <c r="B125" s="111" t="s">
        <v>112</v>
      </c>
      <c r="C125" s="112" t="s">
        <v>113</v>
      </c>
      <c r="D125" s="21">
        <f t="shared" si="2"/>
        <v>300088</v>
      </c>
      <c r="E125" s="24">
        <f t="shared" si="3"/>
        <v>257190</v>
      </c>
      <c r="F125" s="104">
        <v>300088</v>
      </c>
      <c r="G125" s="104">
        <v>257190</v>
      </c>
      <c r="H125" s="105"/>
      <c r="I125" s="105"/>
      <c r="J125" s="106"/>
      <c r="K125" s="107"/>
      <c r="L125" s="105"/>
      <c r="M125" s="105"/>
      <c r="N125" s="106"/>
      <c r="O125" s="107"/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1709</v>
      </c>
      <c r="B126" s="111" t="s">
        <v>114</v>
      </c>
      <c r="C126" s="112" t="s">
        <v>115</v>
      </c>
      <c r="D126" s="21">
        <f t="shared" si="2"/>
        <v>0</v>
      </c>
      <c r="E126" s="24">
        <f t="shared" si="3"/>
        <v>0</v>
      </c>
      <c r="F126" s="104"/>
      <c r="G126" s="104"/>
      <c r="H126" s="113"/>
      <c r="I126" s="113"/>
      <c r="J126" s="31"/>
      <c r="K126" s="32"/>
      <c r="L126" s="113"/>
      <c r="M126" s="113"/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1709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14068.45</v>
      </c>
      <c r="F127" s="104">
        <v>0</v>
      </c>
      <c r="G127" s="104">
        <v>14068.45</v>
      </c>
      <c r="H127" s="105"/>
      <c r="I127" s="105"/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1709</v>
      </c>
      <c r="B128" s="111" t="s">
        <v>118</v>
      </c>
      <c r="C128" s="112" t="s">
        <v>119</v>
      </c>
      <c r="D128" s="21">
        <f t="shared" si="1"/>
        <v>382149.82</v>
      </c>
      <c r="E128" s="24">
        <f t="shared" si="1"/>
        <v>0</v>
      </c>
      <c r="F128" s="104">
        <v>382149.82</v>
      </c>
      <c r="G128" s="104">
        <v>0</v>
      </c>
      <c r="H128" s="105"/>
      <c r="I128" s="105"/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1709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1709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1709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1709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1709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1709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/>
      <c r="I134" s="113"/>
      <c r="J134" s="31"/>
      <c r="K134" s="32"/>
      <c r="L134" s="113"/>
      <c r="M134" s="113"/>
      <c r="N134" s="31"/>
      <c r="O134" s="32"/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1709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1709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303888</v>
      </c>
      <c r="F136" s="104">
        <v>0</v>
      </c>
      <c r="G136" s="104">
        <v>303888</v>
      </c>
      <c r="H136" s="113"/>
      <c r="I136" s="113"/>
      <c r="J136" s="31"/>
      <c r="K136" s="32"/>
      <c r="L136" s="113"/>
      <c r="M136" s="113"/>
      <c r="N136" s="31"/>
      <c r="O136" s="32"/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1709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/>
      <c r="I137" s="105"/>
      <c r="J137" s="106"/>
      <c r="K137" s="107"/>
      <c r="L137" s="105"/>
      <c r="M137" s="105"/>
      <c r="N137" s="106"/>
      <c r="O137" s="107"/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1709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1709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1005971.36</v>
      </c>
      <c r="F139" s="104">
        <v>0</v>
      </c>
      <c r="G139" s="104">
        <v>1005971.36</v>
      </c>
      <c r="H139" s="113"/>
      <c r="I139" s="113"/>
      <c r="J139" s="31"/>
      <c r="K139" s="32"/>
      <c r="L139" s="113"/>
      <c r="M139" s="113"/>
      <c r="N139" s="31"/>
      <c r="O139" s="32"/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1709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/>
      <c r="I140" s="113"/>
      <c r="J140" s="31"/>
      <c r="K140" s="32"/>
      <c r="L140" s="113"/>
      <c r="M140" s="113"/>
      <c r="N140" s="31"/>
      <c r="O140" s="32"/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1709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1709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12664.61</v>
      </c>
      <c r="F142" s="104">
        <v>0</v>
      </c>
      <c r="G142" s="104">
        <v>12664.61</v>
      </c>
      <c r="H142" s="113"/>
      <c r="I142" s="113"/>
      <c r="J142" s="31"/>
      <c r="K142" s="32"/>
      <c r="L142" s="113"/>
      <c r="M142" s="113"/>
      <c r="N142" s="31"/>
      <c r="O142" s="32"/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1709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1709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1709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1709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/>
      <c r="I146" s="113"/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1709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1709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1709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/>
      <c r="G149" s="104"/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1709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1709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1709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1709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1709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1709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1709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1709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1709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13602.82</v>
      </c>
      <c r="F158" s="104">
        <v>0</v>
      </c>
      <c r="G158" s="104">
        <v>13602.82</v>
      </c>
      <c r="H158" s="105"/>
      <c r="I158" s="105"/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1709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1709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1709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1709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1709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1709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/>
      <c r="I164" s="105"/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1709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/>
      <c r="I165" s="105"/>
      <c r="J165" s="106"/>
      <c r="K165" s="107"/>
      <c r="L165" s="105"/>
      <c r="M165" s="105"/>
      <c r="N165" s="106"/>
      <c r="O165" s="107"/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1709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/>
      <c r="I166" s="105"/>
      <c r="J166" s="106"/>
      <c r="K166" s="107"/>
      <c r="L166" s="105"/>
      <c r="M166" s="105"/>
      <c r="N166" s="106"/>
      <c r="O166" s="107"/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1709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/>
      <c r="I167" s="105"/>
      <c r="J167" s="106"/>
      <c r="K167" s="107"/>
      <c r="L167" s="105"/>
      <c r="M167" s="105"/>
      <c r="N167" s="106"/>
      <c r="O167" s="107"/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1709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1709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1709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/>
      <c r="I170" s="105"/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1709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1709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1709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50524.58</v>
      </c>
      <c r="F173" s="104">
        <v>0</v>
      </c>
      <c r="G173" s="104">
        <v>50524.58</v>
      </c>
      <c r="H173" s="113"/>
      <c r="I173" s="113"/>
      <c r="J173" s="31"/>
      <c r="K173" s="32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1709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122646.73</v>
      </c>
      <c r="F174" s="104">
        <v>0</v>
      </c>
      <c r="G174" s="104">
        <v>122646.73</v>
      </c>
      <c r="H174" s="113"/>
      <c r="I174" s="113"/>
      <c r="J174" s="31"/>
      <c r="K174" s="32"/>
      <c r="L174" s="113"/>
      <c r="M174" s="113"/>
      <c r="N174" s="31"/>
      <c r="O174" s="32"/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1709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33092.31</v>
      </c>
      <c r="F175" s="104">
        <v>0</v>
      </c>
      <c r="G175" s="104">
        <v>33092.31</v>
      </c>
      <c r="H175" s="105"/>
      <c r="I175" s="105"/>
      <c r="J175" s="106"/>
      <c r="K175" s="107"/>
      <c r="L175" s="105"/>
      <c r="M175" s="105"/>
      <c r="N175" s="106"/>
      <c r="O175" s="107"/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1709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51714.06</v>
      </c>
      <c r="F176" s="104">
        <v>0</v>
      </c>
      <c r="G176" s="104">
        <v>51714.06</v>
      </c>
      <c r="H176" s="113"/>
      <c r="I176" s="113"/>
      <c r="J176" s="31"/>
      <c r="K176" s="32"/>
      <c r="L176" s="113"/>
      <c r="M176" s="113"/>
      <c r="N176" s="31"/>
      <c r="O176" s="32"/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1709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0</v>
      </c>
      <c r="F177" s="104"/>
      <c r="G177" s="104"/>
      <c r="H177" s="105"/>
      <c r="I177" s="105"/>
      <c r="J177" s="106"/>
      <c r="K177" s="107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1709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4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1709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4"/>
        <v>7100.79</v>
      </c>
      <c r="F179" s="104">
        <v>0</v>
      </c>
      <c r="G179" s="104">
        <v>7100.79</v>
      </c>
      <c r="H179" s="113"/>
      <c r="I179" s="113"/>
      <c r="J179" s="31"/>
      <c r="K179" s="32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1709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0</v>
      </c>
      <c r="F180" s="104"/>
      <c r="G180" s="104"/>
      <c r="H180" s="105"/>
      <c r="I180" s="105"/>
      <c r="J180" s="106"/>
      <c r="K180" s="107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1709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1709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1709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1709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/>
      <c r="I184" s="105"/>
      <c r="J184" s="106"/>
      <c r="K184" s="107"/>
      <c r="L184" s="105"/>
      <c r="M184" s="105"/>
      <c r="N184" s="106"/>
      <c r="O184" s="107"/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1709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1709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/>
      <c r="I186" s="105"/>
      <c r="J186" s="106"/>
      <c r="K186" s="107"/>
      <c r="L186" s="105"/>
      <c r="M186" s="105"/>
      <c r="N186" s="106"/>
      <c r="O186" s="107"/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1709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/>
      <c r="I187" s="113"/>
      <c r="J187" s="31"/>
      <c r="K187" s="32"/>
      <c r="L187" s="113"/>
      <c r="M187" s="113"/>
      <c r="N187" s="31"/>
      <c r="O187" s="32"/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1709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1709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13416.67</v>
      </c>
      <c r="F189" s="104">
        <v>0</v>
      </c>
      <c r="G189" s="104">
        <v>13416.67</v>
      </c>
      <c r="H189" s="113"/>
      <c r="I189" s="113"/>
      <c r="J189" s="31"/>
      <c r="K189" s="32"/>
      <c r="L189" s="113"/>
      <c r="M189" s="113"/>
      <c r="N189" s="31"/>
      <c r="O189" s="32"/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1709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/>
      <c r="I190" s="113"/>
      <c r="J190" s="31"/>
      <c r="K190" s="32"/>
      <c r="L190" s="113"/>
      <c r="M190" s="113"/>
      <c r="N190" s="31"/>
      <c r="O190" s="32"/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1709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1709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70836.350000000006</v>
      </c>
      <c r="F192" s="104">
        <v>0</v>
      </c>
      <c r="G192" s="104">
        <v>70836.350000000006</v>
      </c>
      <c r="H192" s="113"/>
      <c r="I192" s="113"/>
      <c r="J192" s="31"/>
      <c r="K192" s="32"/>
      <c r="L192" s="113"/>
      <c r="M192" s="113"/>
      <c r="N192" s="31"/>
      <c r="O192" s="32"/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1709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/>
      <c r="I193" s="105"/>
      <c r="J193" s="106"/>
      <c r="K193" s="107"/>
      <c r="L193" s="105"/>
      <c r="M193" s="105"/>
      <c r="N193" s="106"/>
      <c r="O193" s="107"/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1709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1709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/>
      <c r="I195" s="105"/>
      <c r="J195" s="106"/>
      <c r="K195" s="107"/>
      <c r="L195" s="105"/>
      <c r="M195" s="105"/>
      <c r="N195" s="106"/>
      <c r="O195" s="107"/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1709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>
        <v>0</v>
      </c>
      <c r="G196" s="104">
        <v>0</v>
      </c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1709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1709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>
        <v>0</v>
      </c>
      <c r="G198" s="104">
        <v>0</v>
      </c>
      <c r="H198" s="105"/>
      <c r="I198" s="105"/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1709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1709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1709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1709</v>
      </c>
      <c r="B202" s="111" t="s">
        <v>264</v>
      </c>
      <c r="C202" s="112" t="s">
        <v>265</v>
      </c>
      <c r="D202" s="21">
        <f t="shared" si="5"/>
        <v>0</v>
      </c>
      <c r="E202" s="24">
        <f t="shared" si="5"/>
        <v>0</v>
      </c>
      <c r="F202" s="104">
        <v>0</v>
      </c>
      <c r="G202" s="104">
        <v>0</v>
      </c>
      <c r="H202" s="105"/>
      <c r="I202" s="105"/>
      <c r="J202" s="106"/>
      <c r="K202" s="107"/>
      <c r="L202" s="105"/>
      <c r="M202" s="105"/>
      <c r="N202" s="106"/>
      <c r="O202" s="107"/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1709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1709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794657.04</v>
      </c>
      <c r="F204" s="104">
        <v>0</v>
      </c>
      <c r="G204" s="104">
        <v>794657.04</v>
      </c>
      <c r="H204" s="105"/>
      <c r="I204" s="105"/>
      <c r="J204" s="106"/>
      <c r="K204" s="107"/>
      <c r="L204" s="105"/>
      <c r="M204" s="105"/>
      <c r="N204" s="106"/>
      <c r="O204" s="107"/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1709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/>
      <c r="I205" s="113"/>
      <c r="J205" s="31"/>
      <c r="K205" s="32"/>
      <c r="L205" s="113"/>
      <c r="M205" s="113"/>
      <c r="N205" s="31"/>
      <c r="O205" s="32"/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1709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1709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/>
      <c r="I207" s="113"/>
      <c r="J207" s="31"/>
      <c r="K207" s="32"/>
      <c r="L207" s="113"/>
      <c r="M207" s="113"/>
      <c r="N207" s="31"/>
      <c r="O207" s="32"/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1709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1709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1709</v>
      </c>
      <c r="B210" s="111" t="s">
        <v>280</v>
      </c>
      <c r="C210" s="112" t="s">
        <v>1569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1709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/>
      <c r="I211" s="113"/>
      <c r="J211" s="31"/>
      <c r="K211" s="32"/>
      <c r="L211" s="113"/>
      <c r="M211" s="113"/>
      <c r="N211" s="31"/>
      <c r="O211" s="32"/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1709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1709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/>
      <c r="I213" s="113"/>
      <c r="J213" s="31"/>
      <c r="K213" s="32"/>
      <c r="L213" s="113"/>
      <c r="M213" s="113"/>
      <c r="N213" s="31"/>
      <c r="O213" s="32"/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1709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1709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1709</v>
      </c>
      <c r="B216" s="111" t="s">
        <v>291</v>
      </c>
      <c r="C216" s="112" t="s">
        <v>1570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1709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1709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1709</v>
      </c>
      <c r="B219" s="111" t="s">
        <v>296</v>
      </c>
      <c r="C219" s="112" t="s">
        <v>1571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1709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1709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1709</v>
      </c>
      <c r="B222" s="111" t="s">
        <v>301</v>
      </c>
      <c r="C222" s="112" t="s">
        <v>1572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1709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/>
      <c r="I223" s="105"/>
      <c r="J223" s="106"/>
      <c r="K223" s="107"/>
      <c r="L223" s="105"/>
      <c r="M223" s="105"/>
      <c r="N223" s="106"/>
      <c r="O223" s="107"/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1709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1709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/>
      <c r="I225" s="105"/>
      <c r="J225" s="106"/>
      <c r="K225" s="107"/>
      <c r="L225" s="105"/>
      <c r="M225" s="105"/>
      <c r="N225" s="106"/>
      <c r="O225" s="107"/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1709</v>
      </c>
      <c r="B226" s="111" t="s">
        <v>308</v>
      </c>
      <c r="C226" s="112" t="s">
        <v>309</v>
      </c>
      <c r="D226" s="21">
        <f t="shared" si="5"/>
        <v>216600</v>
      </c>
      <c r="E226" s="24">
        <f t="shared" si="5"/>
        <v>0</v>
      </c>
      <c r="F226" s="104">
        <v>216600</v>
      </c>
      <c r="G226" s="104">
        <v>0</v>
      </c>
      <c r="H226" s="105"/>
      <c r="I226" s="105"/>
      <c r="J226" s="106"/>
      <c r="K226" s="107"/>
      <c r="L226" s="105"/>
      <c r="M226" s="105"/>
      <c r="N226" s="106"/>
      <c r="O226" s="107"/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1709</v>
      </c>
      <c r="B227" s="111" t="s">
        <v>310</v>
      </c>
      <c r="C227" s="112" t="s">
        <v>311</v>
      </c>
      <c r="D227" s="21">
        <f t="shared" si="5"/>
        <v>7065000</v>
      </c>
      <c r="E227" s="24">
        <f t="shared" si="5"/>
        <v>565000</v>
      </c>
      <c r="F227" s="104">
        <v>7065000</v>
      </c>
      <c r="G227" s="104">
        <v>565000</v>
      </c>
      <c r="H227" s="105"/>
      <c r="I227" s="105"/>
      <c r="J227" s="106"/>
      <c r="K227" s="107"/>
      <c r="L227" s="105"/>
      <c r="M227" s="105"/>
      <c r="N227" s="106"/>
      <c r="O227" s="107"/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1709</v>
      </c>
      <c r="B228" s="111" t="s">
        <v>312</v>
      </c>
      <c r="C228" s="112" t="s">
        <v>313</v>
      </c>
      <c r="D228" s="21">
        <f t="shared" si="5"/>
        <v>0</v>
      </c>
      <c r="E228" s="24">
        <f t="shared" si="5"/>
        <v>0</v>
      </c>
      <c r="F228" s="104">
        <v>0</v>
      </c>
      <c r="G228" s="104">
        <v>0</v>
      </c>
      <c r="H228" s="105"/>
      <c r="I228" s="105"/>
      <c r="J228" s="106"/>
      <c r="K228" s="107"/>
      <c r="L228" s="105"/>
      <c r="M228" s="105"/>
      <c r="N228" s="106"/>
      <c r="O228" s="107"/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1709</v>
      </c>
      <c r="B229" s="111" t="s">
        <v>314</v>
      </c>
      <c r="C229" s="112" t="s">
        <v>315</v>
      </c>
      <c r="D229" s="21">
        <f t="shared" si="5"/>
        <v>0</v>
      </c>
      <c r="E229" s="24">
        <f t="shared" si="5"/>
        <v>0</v>
      </c>
      <c r="F229" s="104">
        <v>0</v>
      </c>
      <c r="G229" s="104">
        <v>0</v>
      </c>
      <c r="H229" s="105"/>
      <c r="I229" s="105"/>
      <c r="J229" s="106"/>
      <c r="K229" s="107"/>
      <c r="L229" s="105"/>
      <c r="M229" s="105"/>
      <c r="N229" s="106"/>
      <c r="O229" s="107"/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1709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/>
      <c r="I230" s="105"/>
      <c r="J230" s="106"/>
      <c r="K230" s="107"/>
      <c r="L230" s="105"/>
      <c r="M230" s="105"/>
      <c r="N230" s="106"/>
      <c r="O230" s="107"/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1709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>
        <v>0</v>
      </c>
      <c r="G231" s="104">
        <v>0</v>
      </c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1709</v>
      </c>
      <c r="B232" s="111" t="s">
        <v>320</v>
      </c>
      <c r="C232" s="112" t="s">
        <v>321</v>
      </c>
      <c r="D232" s="21">
        <f t="shared" si="5"/>
        <v>5826000</v>
      </c>
      <c r="E232" s="24">
        <f t="shared" si="5"/>
        <v>0</v>
      </c>
      <c r="F232" s="104">
        <v>5826000</v>
      </c>
      <c r="G232" s="104">
        <v>0</v>
      </c>
      <c r="H232" s="105"/>
      <c r="I232" s="105"/>
      <c r="J232" s="106"/>
      <c r="K232" s="107"/>
      <c r="L232" s="105"/>
      <c r="M232" s="105"/>
      <c r="N232" s="106"/>
      <c r="O232" s="107"/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1709</v>
      </c>
      <c r="B233" s="111" t="s">
        <v>322</v>
      </c>
      <c r="C233" s="112" t="s">
        <v>323</v>
      </c>
      <c r="D233" s="21">
        <f t="shared" si="5"/>
        <v>125245</v>
      </c>
      <c r="E233" s="24">
        <f t="shared" si="5"/>
        <v>0</v>
      </c>
      <c r="F233" s="104">
        <v>125245</v>
      </c>
      <c r="G233" s="104">
        <v>0</v>
      </c>
      <c r="H233" s="105"/>
      <c r="I233" s="105"/>
      <c r="J233" s="106"/>
      <c r="K233" s="107"/>
      <c r="L233" s="105"/>
      <c r="M233" s="105"/>
      <c r="N233" s="106"/>
      <c r="O233" s="107"/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1709</v>
      </c>
      <c r="B234" s="111" t="s">
        <v>324</v>
      </c>
      <c r="C234" s="112" t="s">
        <v>325</v>
      </c>
      <c r="D234" s="21">
        <f t="shared" si="5"/>
        <v>268000</v>
      </c>
      <c r="E234" s="24">
        <f t="shared" si="5"/>
        <v>0</v>
      </c>
      <c r="F234" s="104">
        <v>268000</v>
      </c>
      <c r="G234" s="104">
        <v>0</v>
      </c>
      <c r="H234" s="105"/>
      <c r="I234" s="105"/>
      <c r="J234" s="106"/>
      <c r="K234" s="107"/>
      <c r="L234" s="105"/>
      <c r="M234" s="105"/>
      <c r="N234" s="106"/>
      <c r="O234" s="107"/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1709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/>
      <c r="I235" s="105"/>
      <c r="J235" s="106"/>
      <c r="K235" s="107"/>
      <c r="L235" s="105"/>
      <c r="M235" s="105"/>
      <c r="N235" s="106"/>
      <c r="O235" s="107"/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1709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74131.7</v>
      </c>
      <c r="F236" s="104">
        <v>0</v>
      </c>
      <c r="G236" s="104">
        <v>74131.7</v>
      </c>
      <c r="H236" s="105"/>
      <c r="I236" s="105"/>
      <c r="J236" s="106"/>
      <c r="K236" s="107"/>
      <c r="L236" s="105"/>
      <c r="M236" s="105"/>
      <c r="N236" s="106"/>
      <c r="O236" s="107"/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1709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283781.65000000002</v>
      </c>
      <c r="F237" s="104">
        <v>0</v>
      </c>
      <c r="G237" s="104">
        <v>283781.65000000002</v>
      </c>
      <c r="H237" s="113"/>
      <c r="I237" s="113"/>
      <c r="J237" s="31"/>
      <c r="K237" s="32"/>
      <c r="L237" s="113"/>
      <c r="M237" s="113"/>
      <c r="N237" s="31"/>
      <c r="O237" s="32"/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1709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8456.84</v>
      </c>
      <c r="F238" s="104">
        <v>0</v>
      </c>
      <c r="G238" s="104">
        <v>8456.84</v>
      </c>
      <c r="H238" s="113"/>
      <c r="I238" s="113"/>
      <c r="J238" s="31"/>
      <c r="K238" s="32"/>
      <c r="L238" s="113"/>
      <c r="M238" s="113"/>
      <c r="N238" s="31"/>
      <c r="O238" s="32"/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1709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5774.57</v>
      </c>
      <c r="F239" s="104">
        <v>0</v>
      </c>
      <c r="G239" s="104">
        <v>5774.57</v>
      </c>
      <c r="H239" s="113"/>
      <c r="I239" s="113"/>
      <c r="J239" s="31"/>
      <c r="K239" s="32"/>
      <c r="L239" s="113"/>
      <c r="M239" s="113"/>
      <c r="N239" s="31"/>
      <c r="O239" s="32"/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1709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7552.53</v>
      </c>
      <c r="F240" s="104">
        <v>0</v>
      </c>
      <c r="G240" s="104">
        <v>7552.53</v>
      </c>
      <c r="H240" s="113"/>
      <c r="I240" s="113"/>
      <c r="J240" s="31"/>
      <c r="K240" s="32"/>
      <c r="L240" s="113"/>
      <c r="M240" s="113"/>
      <c r="N240" s="31"/>
      <c r="O240" s="32"/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1709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2333.34</v>
      </c>
      <c r="F241" s="104">
        <v>0</v>
      </c>
      <c r="G241" s="104">
        <v>2333.34</v>
      </c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1709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2013917.86</v>
      </c>
      <c r="F242" s="104">
        <v>0</v>
      </c>
      <c r="G242" s="104">
        <v>2013917.86</v>
      </c>
      <c r="H242" s="105"/>
      <c r="I242" s="105"/>
      <c r="J242" s="106"/>
      <c r="K242" s="107"/>
      <c r="L242" s="105"/>
      <c r="M242" s="105"/>
      <c r="N242" s="106"/>
      <c r="O242" s="107"/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1709</v>
      </c>
      <c r="B243" s="111" t="s">
        <v>342</v>
      </c>
      <c r="C243" s="112" t="s">
        <v>343</v>
      </c>
      <c r="D243" s="21">
        <f t="shared" si="5"/>
        <v>0</v>
      </c>
      <c r="E243" s="24">
        <f t="shared" si="5"/>
        <v>84409.83</v>
      </c>
      <c r="F243" s="104">
        <v>0</v>
      </c>
      <c r="G243" s="104">
        <v>84409.83</v>
      </c>
      <c r="H243" s="105"/>
      <c r="I243" s="105"/>
      <c r="J243" s="106"/>
      <c r="K243" s="107"/>
      <c r="L243" s="105"/>
      <c r="M243" s="105"/>
      <c r="N243" s="106"/>
      <c r="O243" s="107"/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1709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16800.5</v>
      </c>
      <c r="F244" s="104">
        <v>0</v>
      </c>
      <c r="G244" s="104">
        <v>16800.5</v>
      </c>
      <c r="H244" s="105"/>
      <c r="I244" s="105"/>
      <c r="J244" s="106"/>
      <c r="K244" s="107"/>
      <c r="L244" s="105"/>
      <c r="M244" s="105"/>
      <c r="N244" s="106"/>
      <c r="O244" s="107"/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1709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333.33</v>
      </c>
      <c r="F245" s="104">
        <v>0</v>
      </c>
      <c r="G245" s="104">
        <v>333.33</v>
      </c>
      <c r="H245" s="105"/>
      <c r="I245" s="105"/>
      <c r="J245" s="106"/>
      <c r="K245" s="107"/>
      <c r="L245" s="105"/>
      <c r="M245" s="105"/>
      <c r="N245" s="106"/>
      <c r="O245" s="107"/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1709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1709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1709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1709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1709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1709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/>
      <c r="I251" s="105"/>
      <c r="J251" s="106"/>
      <c r="K251" s="107"/>
      <c r="L251" s="105"/>
      <c r="M251" s="105"/>
      <c r="N251" s="106"/>
      <c r="O251" s="107"/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1709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1709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/>
      <c r="I253" s="113"/>
      <c r="J253" s="31"/>
      <c r="K253" s="32"/>
      <c r="L253" s="113"/>
      <c r="M253" s="113"/>
      <c r="N253" s="31"/>
      <c r="O253" s="32"/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1709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1709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1709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1709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0</v>
      </c>
      <c r="F257" s="104"/>
      <c r="G257" s="104"/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1709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1709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1709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1709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1709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1709</v>
      </c>
      <c r="B263" s="111" t="s">
        <v>382</v>
      </c>
      <c r="C263" s="112" t="s">
        <v>383</v>
      </c>
      <c r="D263" s="21">
        <f t="shared" si="6"/>
        <v>386362</v>
      </c>
      <c r="E263" s="24">
        <f t="shared" si="6"/>
        <v>0</v>
      </c>
      <c r="F263" s="104">
        <v>386362</v>
      </c>
      <c r="G263" s="104">
        <v>0</v>
      </c>
      <c r="H263" s="113"/>
      <c r="I263" s="113"/>
      <c r="J263" s="31"/>
      <c r="K263" s="32"/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1709</v>
      </c>
      <c r="B264" s="111" t="s">
        <v>384</v>
      </c>
      <c r="C264" s="112" t="s">
        <v>1573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1709</v>
      </c>
      <c r="B265" s="111" t="s">
        <v>386</v>
      </c>
      <c r="C265" s="112" t="s">
        <v>1667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1709</v>
      </c>
      <c r="B266" s="111" t="s">
        <v>388</v>
      </c>
      <c r="C266" s="112" t="s">
        <v>1668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1709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1709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1709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1709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1709</v>
      </c>
      <c r="B271" s="111" t="s">
        <v>398</v>
      </c>
      <c r="C271" s="112" t="s">
        <v>1574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1709</v>
      </c>
      <c r="B272" s="111" t="s">
        <v>400</v>
      </c>
      <c r="C272" s="112" t="s">
        <v>1669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1709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1709</v>
      </c>
      <c r="B274" s="111" t="s">
        <v>404</v>
      </c>
      <c r="C274" s="112" t="s">
        <v>1575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1709</v>
      </c>
      <c r="B275" s="111" t="s">
        <v>406</v>
      </c>
      <c r="C275" s="112" t="s">
        <v>1576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1709</v>
      </c>
      <c r="B276" s="111" t="s">
        <v>408</v>
      </c>
      <c r="C276" s="112" t="s">
        <v>1577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1709</v>
      </c>
      <c r="B277" s="111" t="s">
        <v>410</v>
      </c>
      <c r="C277" s="112" t="s">
        <v>1578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1709</v>
      </c>
      <c r="B278" s="111" t="s">
        <v>412</v>
      </c>
      <c r="C278" s="112" t="s">
        <v>413</v>
      </c>
      <c r="D278" s="21">
        <f t="shared" si="6"/>
        <v>6005427.8799999999</v>
      </c>
      <c r="E278" s="24">
        <f t="shared" si="6"/>
        <v>4745782.53</v>
      </c>
      <c r="F278" s="104">
        <v>6005427.8799999999</v>
      </c>
      <c r="G278" s="104">
        <v>4745782.53</v>
      </c>
      <c r="H278" s="105"/>
      <c r="I278" s="105"/>
      <c r="J278" s="106"/>
      <c r="K278" s="107"/>
      <c r="L278" s="105"/>
      <c r="M278" s="105"/>
      <c r="N278" s="106"/>
      <c r="O278" s="107"/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1709</v>
      </c>
      <c r="B279" s="111" t="s">
        <v>414</v>
      </c>
      <c r="C279" s="112" t="s">
        <v>415</v>
      </c>
      <c r="D279" s="21">
        <f t="shared" si="6"/>
        <v>3903503.44</v>
      </c>
      <c r="E279" s="24">
        <f t="shared" si="6"/>
        <v>5832353.2999999998</v>
      </c>
      <c r="F279" s="104">
        <v>3903503.44</v>
      </c>
      <c r="G279" s="104">
        <v>5832353.2999999998</v>
      </c>
      <c r="H279" s="105"/>
      <c r="I279" s="105"/>
      <c r="J279" s="106"/>
      <c r="K279" s="107"/>
      <c r="L279" s="105"/>
      <c r="M279" s="105"/>
      <c r="N279" s="106"/>
      <c r="O279" s="107"/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1709</v>
      </c>
      <c r="B280" s="111" t="s">
        <v>416</v>
      </c>
      <c r="C280" s="112" t="s">
        <v>417</v>
      </c>
      <c r="D280" s="21">
        <f t="shared" si="6"/>
        <v>1190622</v>
      </c>
      <c r="E280" s="24">
        <f t="shared" si="6"/>
        <v>664751.30000000005</v>
      </c>
      <c r="F280" s="104">
        <v>1190622</v>
      </c>
      <c r="G280" s="104">
        <v>664751.30000000005</v>
      </c>
      <c r="H280" s="113"/>
      <c r="I280" s="113"/>
      <c r="J280" s="31"/>
      <c r="K280" s="32"/>
      <c r="L280" s="113"/>
      <c r="M280" s="113"/>
      <c r="N280" s="31"/>
      <c r="O280" s="32"/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1709</v>
      </c>
      <c r="B281" s="111" t="s">
        <v>418</v>
      </c>
      <c r="C281" s="112" t="s">
        <v>419</v>
      </c>
      <c r="D281" s="21">
        <f t="shared" si="6"/>
        <v>1573070.1</v>
      </c>
      <c r="E281" s="24">
        <f t="shared" si="6"/>
        <v>1720360.86</v>
      </c>
      <c r="F281" s="104">
        <v>1573070.1</v>
      </c>
      <c r="G281" s="104">
        <v>1720360.86</v>
      </c>
      <c r="H281" s="105"/>
      <c r="I281" s="105"/>
      <c r="J281" s="106"/>
      <c r="K281" s="107"/>
      <c r="L281" s="105"/>
      <c r="M281" s="105"/>
      <c r="N281" s="106"/>
      <c r="O281" s="107"/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1709</v>
      </c>
      <c r="B282" s="111" t="s">
        <v>420</v>
      </c>
      <c r="C282" s="112" t="s">
        <v>421</v>
      </c>
      <c r="D282" s="21">
        <f t="shared" si="6"/>
        <v>1681503.15</v>
      </c>
      <c r="E282" s="24">
        <f t="shared" si="6"/>
        <v>1184618.81</v>
      </c>
      <c r="F282" s="104">
        <v>1681503.15</v>
      </c>
      <c r="G282" s="104">
        <v>1184618.81</v>
      </c>
      <c r="H282" s="105"/>
      <c r="I282" s="105"/>
      <c r="J282" s="106"/>
      <c r="K282" s="107"/>
      <c r="L282" s="105"/>
      <c r="M282" s="105"/>
      <c r="N282" s="106"/>
      <c r="O282" s="107"/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1709</v>
      </c>
      <c r="B283" s="111" t="s">
        <v>422</v>
      </c>
      <c r="C283" s="112" t="s">
        <v>423</v>
      </c>
      <c r="D283" s="21">
        <f t="shared" si="6"/>
        <v>6476935.5</v>
      </c>
      <c r="E283" s="24">
        <f t="shared" si="6"/>
        <v>11187305</v>
      </c>
      <c r="F283" s="104">
        <v>6476935.5</v>
      </c>
      <c r="G283" s="104">
        <v>11187305</v>
      </c>
      <c r="H283" s="105"/>
      <c r="I283" s="105"/>
      <c r="J283" s="106"/>
      <c r="K283" s="107"/>
      <c r="L283" s="105"/>
      <c r="M283" s="105"/>
      <c r="N283" s="106"/>
      <c r="O283" s="107"/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1703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1709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1703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1709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1709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1709</v>
      </c>
      <c r="B287" s="111" t="s">
        <v>430</v>
      </c>
      <c r="C287" s="112" t="s">
        <v>431</v>
      </c>
      <c r="D287" s="21">
        <f t="shared" si="6"/>
        <v>60234.64</v>
      </c>
      <c r="E287" s="24">
        <f t="shared" si="6"/>
        <v>566708.30000000005</v>
      </c>
      <c r="F287" s="104">
        <v>60234.64</v>
      </c>
      <c r="G287" s="104">
        <v>566708.30000000005</v>
      </c>
      <c r="H287" s="105"/>
      <c r="I287" s="105"/>
      <c r="J287" s="106"/>
      <c r="K287" s="107"/>
      <c r="L287" s="105"/>
      <c r="M287" s="105"/>
      <c r="N287" s="106"/>
      <c r="O287" s="107"/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1709</v>
      </c>
      <c r="B288" s="111" t="s">
        <v>432</v>
      </c>
      <c r="C288" s="112" t="s">
        <v>433</v>
      </c>
      <c r="D288" s="21">
        <f t="shared" si="6"/>
        <v>18855</v>
      </c>
      <c r="E288" s="24">
        <f t="shared" si="6"/>
        <v>0</v>
      </c>
      <c r="F288" s="104">
        <v>18855</v>
      </c>
      <c r="G288" s="104">
        <v>0</v>
      </c>
      <c r="H288" s="113"/>
      <c r="I288" s="113"/>
      <c r="J288" s="31"/>
      <c r="K288" s="32"/>
      <c r="L288" s="113"/>
      <c r="M288" s="113"/>
      <c r="N288" s="31"/>
      <c r="O288" s="32"/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1709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1709</v>
      </c>
      <c r="B290" s="111" t="s">
        <v>436</v>
      </c>
      <c r="C290" s="112" t="s">
        <v>437</v>
      </c>
      <c r="D290" s="21">
        <f t="shared" si="6"/>
        <v>1530935</v>
      </c>
      <c r="E290" s="24">
        <f t="shared" si="6"/>
        <v>125000</v>
      </c>
      <c r="F290" s="104">
        <v>1530935</v>
      </c>
      <c r="G290" s="104">
        <v>125000</v>
      </c>
      <c r="H290" s="105"/>
      <c r="I290" s="105"/>
      <c r="J290" s="106"/>
      <c r="K290" s="107"/>
      <c r="L290" s="105"/>
      <c r="M290" s="105"/>
      <c r="N290" s="106"/>
      <c r="O290" s="107"/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1709</v>
      </c>
      <c r="B291" s="111" t="s">
        <v>438</v>
      </c>
      <c r="C291" s="112" t="s">
        <v>1579</v>
      </c>
      <c r="D291" s="21">
        <f t="shared" si="6"/>
        <v>3315632.5</v>
      </c>
      <c r="E291" s="24">
        <f t="shared" si="6"/>
        <v>1908696.88</v>
      </c>
      <c r="F291" s="104">
        <v>3315632.5</v>
      </c>
      <c r="G291" s="104">
        <v>1908696.88</v>
      </c>
      <c r="H291" s="113"/>
      <c r="I291" s="113"/>
      <c r="J291" s="31"/>
      <c r="K291" s="32"/>
      <c r="L291" s="113"/>
      <c r="M291" s="113"/>
      <c r="N291" s="31"/>
      <c r="O291" s="32"/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1709</v>
      </c>
      <c r="B292" s="111" t="s">
        <v>439</v>
      </c>
      <c r="C292" s="112" t="s">
        <v>1580</v>
      </c>
      <c r="D292" s="21">
        <f t="shared" si="6"/>
        <v>42000</v>
      </c>
      <c r="E292" s="24">
        <f t="shared" si="6"/>
        <v>710925</v>
      </c>
      <c r="F292" s="104">
        <v>42000</v>
      </c>
      <c r="G292" s="104">
        <v>710925</v>
      </c>
      <c r="H292" s="113"/>
      <c r="I292" s="113"/>
      <c r="J292" s="31"/>
      <c r="K292" s="32"/>
      <c r="L292" s="113"/>
      <c r="M292" s="113"/>
      <c r="N292" s="31"/>
      <c r="O292" s="32"/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1709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>
        <v>0</v>
      </c>
      <c r="G293" s="104">
        <v>0</v>
      </c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1709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1709</v>
      </c>
      <c r="B295" s="111" t="s">
        <v>1581</v>
      </c>
      <c r="C295" s="112" t="s">
        <v>1582</v>
      </c>
      <c r="D295" s="21">
        <f t="shared" si="6"/>
        <v>0</v>
      </c>
      <c r="E295" s="24">
        <f t="shared" si="6"/>
        <v>0</v>
      </c>
      <c r="F295" s="104"/>
      <c r="G295" s="104"/>
      <c r="H295" s="105"/>
      <c r="I295" s="105"/>
      <c r="J295" s="106"/>
      <c r="K295" s="107"/>
      <c r="L295" s="105"/>
      <c r="M295" s="105"/>
      <c r="N295" s="106"/>
      <c r="O295" s="107"/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1709</v>
      </c>
      <c r="B296" s="111" t="s">
        <v>444</v>
      </c>
      <c r="C296" s="112" t="s">
        <v>445</v>
      </c>
      <c r="D296" s="21">
        <f t="shared" si="6"/>
        <v>1299023</v>
      </c>
      <c r="E296" s="24">
        <f t="shared" si="6"/>
        <v>1483000</v>
      </c>
      <c r="F296" s="104">
        <v>1299023</v>
      </c>
      <c r="G296" s="104">
        <v>1483000</v>
      </c>
      <c r="H296" s="113"/>
      <c r="I296" s="113"/>
      <c r="J296" s="31"/>
      <c r="K296" s="32"/>
      <c r="L296" s="113"/>
      <c r="M296" s="113"/>
      <c r="N296" s="31"/>
      <c r="O296" s="32"/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1709</v>
      </c>
      <c r="B297" s="111" t="s">
        <v>446</v>
      </c>
      <c r="C297" s="112" t="s">
        <v>447</v>
      </c>
      <c r="D297" s="21">
        <f t="shared" si="6"/>
        <v>0</v>
      </c>
      <c r="E297" s="24">
        <f t="shared" si="6"/>
        <v>559509.4</v>
      </c>
      <c r="F297" s="104">
        <v>0</v>
      </c>
      <c r="G297" s="104">
        <v>559509.4</v>
      </c>
      <c r="H297" s="105"/>
      <c r="I297" s="105"/>
      <c r="J297" s="106"/>
      <c r="K297" s="107"/>
      <c r="L297" s="105"/>
      <c r="M297" s="105"/>
      <c r="N297" s="106"/>
      <c r="O297" s="107"/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1709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>
        <v>0</v>
      </c>
      <c r="G298" s="104">
        <v>0</v>
      </c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1709</v>
      </c>
      <c r="B299" s="111" t="s">
        <v>450</v>
      </c>
      <c r="C299" s="112" t="s">
        <v>1583</v>
      </c>
      <c r="D299" s="21">
        <f t="shared" si="6"/>
        <v>0</v>
      </c>
      <c r="E299" s="24">
        <f t="shared" si="6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1709</v>
      </c>
      <c r="B300" s="111" t="s">
        <v>452</v>
      </c>
      <c r="C300" s="112" t="s">
        <v>453</v>
      </c>
      <c r="D300" s="21">
        <f t="shared" si="6"/>
        <v>0</v>
      </c>
      <c r="E300" s="24">
        <f t="shared" si="6"/>
        <v>289994.5</v>
      </c>
      <c r="F300" s="104">
        <v>0</v>
      </c>
      <c r="G300" s="104">
        <v>289994.5</v>
      </c>
      <c r="H300" s="105"/>
      <c r="I300" s="105"/>
      <c r="J300" s="106"/>
      <c r="K300" s="107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1709</v>
      </c>
      <c r="B301" s="111" t="s">
        <v>454</v>
      </c>
      <c r="C301" s="112" t="s">
        <v>1584</v>
      </c>
      <c r="D301" s="21">
        <f t="shared" si="6"/>
        <v>0</v>
      </c>
      <c r="E301" s="24">
        <f t="shared" si="6"/>
        <v>0</v>
      </c>
      <c r="F301" s="104"/>
      <c r="G301" s="104"/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1709</v>
      </c>
      <c r="B302" s="111" t="s">
        <v>456</v>
      </c>
      <c r="C302" s="112" t="s">
        <v>1585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1709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/>
      <c r="I303" s="113"/>
      <c r="J303" s="31"/>
      <c r="K303" s="32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1709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1709</v>
      </c>
      <c r="B305" s="111" t="s">
        <v>462</v>
      </c>
      <c r="C305" s="112" t="s">
        <v>463</v>
      </c>
      <c r="D305" s="21">
        <f t="shared" si="6"/>
        <v>10542919.83</v>
      </c>
      <c r="E305" s="24">
        <f t="shared" si="6"/>
        <v>10542919.83</v>
      </c>
      <c r="F305" s="104">
        <v>10542919.83</v>
      </c>
      <c r="G305" s="104">
        <v>10542919.83</v>
      </c>
      <c r="H305" s="113"/>
      <c r="I305" s="113"/>
      <c r="J305" s="31"/>
      <c r="K305" s="32"/>
      <c r="L305" s="113"/>
      <c r="M305" s="113"/>
      <c r="N305" s="31"/>
      <c r="O305" s="32"/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1709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1709</v>
      </c>
      <c r="B307" s="111" t="s">
        <v>466</v>
      </c>
      <c r="C307" s="112" t="s">
        <v>467</v>
      </c>
      <c r="D307" s="21">
        <f t="shared" si="6"/>
        <v>111699.27</v>
      </c>
      <c r="E307" s="24">
        <f t="shared" si="6"/>
        <v>111699.27</v>
      </c>
      <c r="F307" s="104">
        <v>111699.27</v>
      </c>
      <c r="G307" s="104">
        <v>111699.27</v>
      </c>
      <c r="H307" s="105"/>
      <c r="I307" s="105"/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1709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1709</v>
      </c>
      <c r="B309" s="111" t="s">
        <v>470</v>
      </c>
      <c r="C309" s="112" t="s">
        <v>471</v>
      </c>
      <c r="D309" s="21">
        <f t="shared" si="6"/>
        <v>229000</v>
      </c>
      <c r="E309" s="24">
        <f t="shared" si="6"/>
        <v>0</v>
      </c>
      <c r="F309" s="104">
        <v>229000</v>
      </c>
      <c r="G309" s="104">
        <v>0</v>
      </c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1709</v>
      </c>
      <c r="B310" s="111" t="s">
        <v>472</v>
      </c>
      <c r="C310" s="112" t="s">
        <v>473</v>
      </c>
      <c r="D310" s="21">
        <f t="shared" si="6"/>
        <v>1547147.48</v>
      </c>
      <c r="E310" s="24">
        <f t="shared" si="6"/>
        <v>0</v>
      </c>
      <c r="F310" s="104">
        <v>1547147.48</v>
      </c>
      <c r="G310" s="104">
        <v>0</v>
      </c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1709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1709</v>
      </c>
      <c r="B312" s="111" t="s">
        <v>476</v>
      </c>
      <c r="C312" s="112" t="s">
        <v>477</v>
      </c>
      <c r="D312" s="21">
        <f t="shared" si="6"/>
        <v>0</v>
      </c>
      <c r="E312" s="24">
        <f t="shared" si="6"/>
        <v>0</v>
      </c>
      <c r="F312" s="104"/>
      <c r="G312" s="104"/>
      <c r="H312" s="105"/>
      <c r="I312" s="105"/>
      <c r="J312" s="106"/>
      <c r="K312" s="107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1709</v>
      </c>
      <c r="B313" s="111" t="s">
        <v>478</v>
      </c>
      <c r="C313" s="112" t="s">
        <v>479</v>
      </c>
      <c r="D313" s="21">
        <f t="shared" si="6"/>
        <v>0</v>
      </c>
      <c r="E313" s="24">
        <f t="shared" si="6"/>
        <v>0</v>
      </c>
      <c r="F313" s="104"/>
      <c r="G313" s="104"/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1709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1709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1709</v>
      </c>
      <c r="B316" s="111" t="s">
        <v>484</v>
      </c>
      <c r="C316" s="112" t="s">
        <v>485</v>
      </c>
      <c r="D316" s="21">
        <f t="shared" si="6"/>
        <v>0</v>
      </c>
      <c r="E316" s="24">
        <f t="shared" si="6"/>
        <v>0</v>
      </c>
      <c r="F316" s="104"/>
      <c r="G316" s="104"/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1709</v>
      </c>
      <c r="B317" s="111" t="s">
        <v>486</v>
      </c>
      <c r="C317" s="112" t="s">
        <v>1586</v>
      </c>
      <c r="D317" s="21">
        <f t="shared" si="6"/>
        <v>4414963.68</v>
      </c>
      <c r="E317" s="24">
        <f t="shared" si="6"/>
        <v>4551495.8499999996</v>
      </c>
      <c r="F317" s="104">
        <v>4414963.68</v>
      </c>
      <c r="G317" s="104">
        <v>4551495.8499999996</v>
      </c>
      <c r="H317" s="113"/>
      <c r="I317" s="113"/>
      <c r="J317" s="31"/>
      <c r="K317" s="32"/>
      <c r="L317" s="113"/>
      <c r="M317" s="113"/>
      <c r="N317" s="31"/>
      <c r="O317" s="32"/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1709</v>
      </c>
      <c r="B318" s="111" t="s">
        <v>488</v>
      </c>
      <c r="C318" s="112" t="s">
        <v>489</v>
      </c>
      <c r="D318" s="21">
        <f t="shared" si="6"/>
        <v>397920</v>
      </c>
      <c r="E318" s="24">
        <f t="shared" si="6"/>
        <v>466345</v>
      </c>
      <c r="F318" s="104">
        <v>397920</v>
      </c>
      <c r="G318" s="104">
        <v>466345</v>
      </c>
      <c r="H318" s="105"/>
      <c r="I318" s="105"/>
      <c r="J318" s="106"/>
      <c r="K318" s="107"/>
      <c r="L318" s="105"/>
      <c r="M318" s="105"/>
      <c r="N318" s="106"/>
      <c r="O318" s="107"/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1709</v>
      </c>
      <c r="B319" s="111" t="s">
        <v>490</v>
      </c>
      <c r="C319" s="112" t="s">
        <v>1587</v>
      </c>
      <c r="D319" s="21">
        <f t="shared" si="6"/>
        <v>0</v>
      </c>
      <c r="E319" s="24">
        <f t="shared" si="6"/>
        <v>0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1709</v>
      </c>
      <c r="B320" s="111" t="s">
        <v>492</v>
      </c>
      <c r="C320" s="112" t="s">
        <v>493</v>
      </c>
      <c r="D320" s="21">
        <f t="shared" si="6"/>
        <v>0</v>
      </c>
      <c r="E320" s="24">
        <f t="shared" si="6"/>
        <v>0</v>
      </c>
      <c r="F320" s="104"/>
      <c r="G320" s="104"/>
      <c r="H320" s="105"/>
      <c r="I320" s="105"/>
      <c r="J320" s="106"/>
      <c r="K320" s="107"/>
      <c r="L320" s="105"/>
      <c r="M320" s="105"/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1709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1478400</v>
      </c>
      <c r="F321" s="104">
        <v>0</v>
      </c>
      <c r="G321" s="104">
        <v>1478400</v>
      </c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1709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1709</v>
      </c>
      <c r="B323" s="111" t="s">
        <v>498</v>
      </c>
      <c r="C323" s="112" t="s">
        <v>461</v>
      </c>
      <c r="D323" s="21">
        <f t="shared" si="6"/>
        <v>1379766.31</v>
      </c>
      <c r="E323" s="24">
        <f t="shared" si="6"/>
        <v>1359538.3</v>
      </c>
      <c r="F323" s="104">
        <v>1379766.31</v>
      </c>
      <c r="G323" s="104">
        <v>1359538.3</v>
      </c>
      <c r="H323" s="113"/>
      <c r="I323" s="113"/>
      <c r="J323" s="31"/>
      <c r="K323" s="32"/>
      <c r="L323" s="113"/>
      <c r="M323" s="113"/>
      <c r="N323" s="31"/>
      <c r="O323" s="32"/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1709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1709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1709</v>
      </c>
      <c r="B326" s="111" t="s">
        <v>503</v>
      </c>
      <c r="C326" s="112" t="s">
        <v>504</v>
      </c>
      <c r="D326" s="21">
        <f t="shared" si="7"/>
        <v>5103.3900000000003</v>
      </c>
      <c r="E326" s="24">
        <f t="shared" si="7"/>
        <v>0</v>
      </c>
      <c r="F326" s="104">
        <v>5103.3900000000003</v>
      </c>
      <c r="G326" s="104">
        <v>0</v>
      </c>
      <c r="H326" s="113"/>
      <c r="I326" s="113"/>
      <c r="J326" s="31"/>
      <c r="K326" s="32"/>
      <c r="L326" s="113"/>
      <c r="M326" s="113"/>
      <c r="N326" s="31"/>
      <c r="O326" s="32"/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1709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1709</v>
      </c>
      <c r="B328" s="111" t="s">
        <v>507</v>
      </c>
      <c r="C328" s="112" t="s">
        <v>508</v>
      </c>
      <c r="D328" s="21">
        <f t="shared" si="7"/>
        <v>17968</v>
      </c>
      <c r="E328" s="24">
        <f t="shared" si="7"/>
        <v>0</v>
      </c>
      <c r="F328" s="104">
        <v>17968</v>
      </c>
      <c r="G328" s="104">
        <v>0</v>
      </c>
      <c r="H328" s="105"/>
      <c r="I328" s="105"/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1709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0</v>
      </c>
      <c r="F329" s="104">
        <v>0</v>
      </c>
      <c r="G329" s="104">
        <v>0</v>
      </c>
      <c r="H329" s="105"/>
      <c r="I329" s="105"/>
      <c r="J329" s="106"/>
      <c r="K329" s="107"/>
      <c r="L329" s="105"/>
      <c r="M329" s="105"/>
      <c r="N329" s="106"/>
      <c r="O329" s="107"/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1709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0</v>
      </c>
      <c r="F330" s="104">
        <v>0</v>
      </c>
      <c r="G330" s="104">
        <v>0</v>
      </c>
      <c r="H330" s="105"/>
      <c r="I330" s="105"/>
      <c r="J330" s="106"/>
      <c r="K330" s="107"/>
      <c r="L330" s="105"/>
      <c r="M330" s="105"/>
      <c r="N330" s="106"/>
      <c r="O330" s="107"/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1709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1709</v>
      </c>
      <c r="B332" s="111" t="s">
        <v>515</v>
      </c>
      <c r="C332" s="112" t="s">
        <v>516</v>
      </c>
      <c r="D332" s="21">
        <f t="shared" si="7"/>
        <v>3904583.87</v>
      </c>
      <c r="E332" s="24">
        <f t="shared" si="7"/>
        <v>3904583.87</v>
      </c>
      <c r="F332" s="104">
        <v>3904583.87</v>
      </c>
      <c r="G332" s="104">
        <v>3904583.87</v>
      </c>
      <c r="H332" s="113"/>
      <c r="I332" s="113"/>
      <c r="J332" s="31"/>
      <c r="K332" s="32"/>
      <c r="L332" s="113"/>
      <c r="M332" s="113"/>
      <c r="N332" s="31"/>
      <c r="O332" s="32"/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1709</v>
      </c>
      <c r="B333" s="111" t="s">
        <v>517</v>
      </c>
      <c r="C333" s="112" t="s">
        <v>518</v>
      </c>
      <c r="D333" s="21">
        <f t="shared" si="7"/>
        <v>13887.5</v>
      </c>
      <c r="E333" s="24">
        <f t="shared" si="7"/>
        <v>23500</v>
      </c>
      <c r="F333" s="104">
        <v>13887.5</v>
      </c>
      <c r="G333" s="104">
        <v>23500</v>
      </c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1709</v>
      </c>
      <c r="B334" s="111" t="s">
        <v>519</v>
      </c>
      <c r="C334" s="112" t="s">
        <v>520</v>
      </c>
      <c r="D334" s="21">
        <f t="shared" si="7"/>
        <v>167393.56</v>
      </c>
      <c r="E334" s="24">
        <f t="shared" si="7"/>
        <v>208373.45</v>
      </c>
      <c r="F334" s="104">
        <v>167393.56</v>
      </c>
      <c r="G334" s="104">
        <v>208373.45</v>
      </c>
      <c r="H334" s="105"/>
      <c r="I334" s="105"/>
      <c r="J334" s="106"/>
      <c r="K334" s="107"/>
      <c r="L334" s="105"/>
      <c r="M334" s="105"/>
      <c r="N334" s="106"/>
      <c r="O334" s="107"/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1709</v>
      </c>
      <c r="B335" s="111" t="s">
        <v>521</v>
      </c>
      <c r="C335" s="112" t="s">
        <v>1588</v>
      </c>
      <c r="D335" s="21">
        <f t="shared" si="7"/>
        <v>8995.6</v>
      </c>
      <c r="E335" s="24">
        <f t="shared" si="7"/>
        <v>8995.6</v>
      </c>
      <c r="F335" s="104">
        <v>8995.6</v>
      </c>
      <c r="G335" s="104">
        <v>8995.6</v>
      </c>
      <c r="H335" s="105"/>
      <c r="I335" s="105"/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1709</v>
      </c>
      <c r="B336" s="111" t="s">
        <v>522</v>
      </c>
      <c r="C336" s="112" t="s">
        <v>1589</v>
      </c>
      <c r="D336" s="21">
        <f t="shared" si="7"/>
        <v>4186</v>
      </c>
      <c r="E336" s="24">
        <f t="shared" si="7"/>
        <v>4186</v>
      </c>
      <c r="F336" s="104">
        <v>4186</v>
      </c>
      <c r="G336" s="104">
        <v>4186</v>
      </c>
      <c r="H336" s="105"/>
      <c r="I336" s="105"/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1709</v>
      </c>
      <c r="B337" s="111" t="s">
        <v>523</v>
      </c>
      <c r="C337" s="112" t="s">
        <v>1670</v>
      </c>
      <c r="D337" s="21">
        <f t="shared" si="7"/>
        <v>73075</v>
      </c>
      <c r="E337" s="24">
        <f t="shared" si="7"/>
        <v>73075</v>
      </c>
      <c r="F337" s="104">
        <v>73075</v>
      </c>
      <c r="G337" s="104">
        <v>73075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1709</v>
      </c>
      <c r="B338" s="111" t="s">
        <v>524</v>
      </c>
      <c r="C338" s="112" t="s">
        <v>525</v>
      </c>
      <c r="D338" s="21">
        <f t="shared" si="7"/>
        <v>1252200</v>
      </c>
      <c r="E338" s="24">
        <f t="shared" si="7"/>
        <v>0</v>
      </c>
      <c r="F338" s="104">
        <v>1252200</v>
      </c>
      <c r="G338" s="104">
        <v>0</v>
      </c>
      <c r="H338" s="105"/>
      <c r="I338" s="105"/>
      <c r="J338" s="106"/>
      <c r="K338" s="107"/>
      <c r="L338" s="105"/>
      <c r="M338" s="105"/>
      <c r="N338" s="106"/>
      <c r="O338" s="107"/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1709</v>
      </c>
      <c r="B339" s="111" t="s">
        <v>526</v>
      </c>
      <c r="C339" s="112" t="s">
        <v>527</v>
      </c>
      <c r="D339" s="21">
        <f t="shared" si="7"/>
        <v>0</v>
      </c>
      <c r="E339" s="24">
        <f t="shared" si="7"/>
        <v>0</v>
      </c>
      <c r="F339" s="104">
        <v>0</v>
      </c>
      <c r="G339" s="104">
        <v>0</v>
      </c>
      <c r="H339" s="113"/>
      <c r="I339" s="113"/>
      <c r="J339" s="31"/>
      <c r="K339" s="32"/>
      <c r="L339" s="113"/>
      <c r="M339" s="113"/>
      <c r="N339" s="31"/>
      <c r="O339" s="32"/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1709</v>
      </c>
      <c r="B340" s="111" t="s">
        <v>528</v>
      </c>
      <c r="C340" s="112" t="s">
        <v>529</v>
      </c>
      <c r="D340" s="21">
        <f t="shared" si="7"/>
        <v>0</v>
      </c>
      <c r="E340" s="24">
        <f t="shared" si="7"/>
        <v>0</v>
      </c>
      <c r="F340" s="104"/>
      <c r="G340" s="104"/>
      <c r="H340" s="113"/>
      <c r="I340" s="113"/>
      <c r="J340" s="31"/>
      <c r="K340" s="32"/>
      <c r="L340" s="113"/>
      <c r="M340" s="113"/>
      <c r="N340" s="31"/>
      <c r="O340" s="32"/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1709</v>
      </c>
      <c r="B341" s="111" t="s">
        <v>530</v>
      </c>
      <c r="C341" s="112" t="s">
        <v>531</v>
      </c>
      <c r="D341" s="21">
        <f t="shared" si="7"/>
        <v>0</v>
      </c>
      <c r="E341" s="24">
        <f t="shared" si="7"/>
        <v>0</v>
      </c>
      <c r="F341" s="104"/>
      <c r="G341" s="104"/>
      <c r="H341" s="113"/>
      <c r="I341" s="113"/>
      <c r="J341" s="31"/>
      <c r="K341" s="32"/>
      <c r="L341" s="113"/>
      <c r="M341" s="113"/>
      <c r="N341" s="31"/>
      <c r="O341" s="32"/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1709</v>
      </c>
      <c r="B342" s="111" t="s">
        <v>532</v>
      </c>
      <c r="C342" s="112" t="s">
        <v>533</v>
      </c>
      <c r="D342" s="21">
        <f t="shared" si="7"/>
        <v>0</v>
      </c>
      <c r="E342" s="24">
        <f t="shared" si="7"/>
        <v>0</v>
      </c>
      <c r="F342" s="104"/>
      <c r="G342" s="104"/>
      <c r="H342" s="113"/>
      <c r="I342" s="113"/>
      <c r="J342" s="31"/>
      <c r="K342" s="32"/>
      <c r="L342" s="113"/>
      <c r="M342" s="113"/>
      <c r="N342" s="31"/>
      <c r="O342" s="32"/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1709</v>
      </c>
      <c r="B343" s="111" t="s">
        <v>534</v>
      </c>
      <c r="C343" s="112" t="s">
        <v>535</v>
      </c>
      <c r="D343" s="21">
        <f t="shared" si="7"/>
        <v>399549.13</v>
      </c>
      <c r="E343" s="24">
        <f t="shared" si="7"/>
        <v>4227341.57</v>
      </c>
      <c r="F343" s="104">
        <v>399549.13</v>
      </c>
      <c r="G343" s="104">
        <v>4227341.57</v>
      </c>
      <c r="H343" s="113"/>
      <c r="I343" s="113"/>
      <c r="J343" s="31"/>
      <c r="K343" s="32"/>
      <c r="L343" s="113"/>
      <c r="M343" s="113"/>
      <c r="N343" s="31"/>
      <c r="O343" s="32"/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1709</v>
      </c>
      <c r="B344" s="111" t="s">
        <v>536</v>
      </c>
      <c r="C344" s="112" t="s">
        <v>537</v>
      </c>
      <c r="D344" s="21">
        <f t="shared" si="7"/>
        <v>608950</v>
      </c>
      <c r="E344" s="24">
        <f t="shared" si="7"/>
        <v>109536.63</v>
      </c>
      <c r="F344" s="104">
        <v>608950</v>
      </c>
      <c r="G344" s="104">
        <v>109536.63</v>
      </c>
      <c r="H344" s="113"/>
      <c r="I344" s="113"/>
      <c r="J344" s="31"/>
      <c r="K344" s="32"/>
      <c r="L344" s="113"/>
      <c r="M344" s="113"/>
      <c r="N344" s="31"/>
      <c r="O344" s="32"/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1709</v>
      </c>
      <c r="B345" s="111" t="s">
        <v>538</v>
      </c>
      <c r="C345" s="112" t="s">
        <v>1671</v>
      </c>
      <c r="D345" s="21">
        <f t="shared" si="7"/>
        <v>40</v>
      </c>
      <c r="E345" s="24">
        <f t="shared" si="7"/>
        <v>0</v>
      </c>
      <c r="F345" s="104">
        <v>40</v>
      </c>
      <c r="G345" s="104">
        <v>0</v>
      </c>
      <c r="H345" s="113"/>
      <c r="I345" s="113"/>
      <c r="J345" s="31"/>
      <c r="K345" s="32"/>
      <c r="L345" s="113"/>
      <c r="M345" s="113"/>
      <c r="N345" s="31"/>
      <c r="O345" s="32"/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1709</v>
      </c>
      <c r="B346" s="111" t="s">
        <v>539</v>
      </c>
      <c r="C346" s="112" t="s">
        <v>540</v>
      </c>
      <c r="D346" s="21">
        <f t="shared" si="7"/>
        <v>1400</v>
      </c>
      <c r="E346" s="24">
        <f t="shared" si="7"/>
        <v>0</v>
      </c>
      <c r="F346" s="104">
        <v>1400</v>
      </c>
      <c r="G346" s="104">
        <v>0</v>
      </c>
      <c r="H346" s="113"/>
      <c r="I346" s="113"/>
      <c r="J346" s="31"/>
      <c r="K346" s="32"/>
      <c r="L346" s="113"/>
      <c r="M346" s="113"/>
      <c r="N346" s="31"/>
      <c r="O346" s="32"/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1709</v>
      </c>
      <c r="B347" s="111" t="s">
        <v>541</v>
      </c>
      <c r="C347" s="112" t="s">
        <v>542</v>
      </c>
      <c r="D347" s="21">
        <f t="shared" si="7"/>
        <v>0</v>
      </c>
      <c r="E347" s="24">
        <f t="shared" si="7"/>
        <v>0</v>
      </c>
      <c r="F347" s="104">
        <v>0</v>
      </c>
      <c r="G347" s="104">
        <v>0</v>
      </c>
      <c r="H347" s="113"/>
      <c r="I347" s="113"/>
      <c r="J347" s="31"/>
      <c r="K347" s="32"/>
      <c r="L347" s="113"/>
      <c r="M347" s="113"/>
      <c r="N347" s="31"/>
      <c r="O347" s="32"/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1709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1709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1709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1709</v>
      </c>
      <c r="B351" s="111" t="s">
        <v>549</v>
      </c>
      <c r="C351" s="112" t="s">
        <v>550</v>
      </c>
      <c r="D351" s="21">
        <f t="shared" si="7"/>
        <v>4800</v>
      </c>
      <c r="E351" s="24">
        <f t="shared" si="7"/>
        <v>38249.75</v>
      </c>
      <c r="F351" s="104">
        <v>4800</v>
      </c>
      <c r="G351" s="104">
        <v>38249.75</v>
      </c>
      <c r="H351" s="105"/>
      <c r="I351" s="105"/>
      <c r="J351" s="106"/>
      <c r="K351" s="107"/>
      <c r="L351" s="105"/>
      <c r="M351" s="105"/>
      <c r="N351" s="106"/>
      <c r="O351" s="107"/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1709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1709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1709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1709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1709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1709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1709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1709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1709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1709</v>
      </c>
      <c r="B361" s="111" t="s">
        <v>569</v>
      </c>
      <c r="C361" s="112" t="s">
        <v>570</v>
      </c>
      <c r="D361" s="21">
        <f t="shared" si="7"/>
        <v>6490545</v>
      </c>
      <c r="E361" s="24">
        <f t="shared" si="7"/>
        <v>210052.1</v>
      </c>
      <c r="F361" s="104">
        <v>6490545</v>
      </c>
      <c r="G361" s="104">
        <v>210052.1</v>
      </c>
      <c r="H361" s="105"/>
      <c r="I361" s="105"/>
      <c r="J361" s="106"/>
      <c r="K361" s="107"/>
      <c r="L361" s="105"/>
      <c r="M361" s="105"/>
      <c r="N361" s="106"/>
      <c r="O361" s="107"/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1709</v>
      </c>
      <c r="B362" s="111" t="s">
        <v>571</v>
      </c>
      <c r="C362" s="112" t="s">
        <v>572</v>
      </c>
      <c r="D362" s="21">
        <f t="shared" si="7"/>
        <v>1251248.77</v>
      </c>
      <c r="E362" s="24">
        <f t="shared" si="7"/>
        <v>925000</v>
      </c>
      <c r="F362" s="104">
        <v>1251248.77</v>
      </c>
      <c r="G362" s="104">
        <v>925000</v>
      </c>
      <c r="H362" s="113"/>
      <c r="I362" s="113"/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1709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1709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1709</v>
      </c>
      <c r="B365" s="111" t="s">
        <v>577</v>
      </c>
      <c r="C365" s="112" t="s">
        <v>1590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1709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/>
      <c r="I366" s="113"/>
      <c r="J366" s="31"/>
      <c r="K366" s="32"/>
      <c r="L366" s="113"/>
      <c r="M366" s="113"/>
      <c r="N366" s="31"/>
      <c r="O366" s="32"/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1709</v>
      </c>
      <c r="B367" s="111" t="s">
        <v>580</v>
      </c>
      <c r="C367" s="112" t="s">
        <v>581</v>
      </c>
      <c r="D367" s="21">
        <f t="shared" si="7"/>
        <v>3608976.01</v>
      </c>
      <c r="E367" s="24">
        <f t="shared" si="7"/>
        <v>3577167.14</v>
      </c>
      <c r="F367" s="104">
        <v>3608976.01</v>
      </c>
      <c r="G367" s="104">
        <v>3577167.14</v>
      </c>
      <c r="H367" s="113"/>
      <c r="I367" s="113"/>
      <c r="J367" s="31"/>
      <c r="K367" s="32"/>
      <c r="L367" s="113"/>
      <c r="M367" s="113"/>
      <c r="N367" s="31"/>
      <c r="O367" s="32"/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1709</v>
      </c>
      <c r="B368" s="111" t="s">
        <v>582</v>
      </c>
      <c r="C368" s="112" t="s">
        <v>1591</v>
      </c>
      <c r="D368" s="21">
        <f t="shared" si="7"/>
        <v>34858.370000000003</v>
      </c>
      <c r="E368" s="24">
        <f t="shared" si="7"/>
        <v>6471106.6100000003</v>
      </c>
      <c r="F368" s="104">
        <v>34858.370000000003</v>
      </c>
      <c r="G368" s="104">
        <v>6471106.6100000003</v>
      </c>
      <c r="H368" s="113"/>
      <c r="I368" s="113"/>
      <c r="J368" s="31"/>
      <c r="K368" s="32"/>
      <c r="L368" s="113"/>
      <c r="M368" s="113"/>
      <c r="N368" s="31"/>
      <c r="O368" s="32"/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1709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/>
      <c r="I369" s="105"/>
      <c r="J369" s="106"/>
      <c r="K369" s="107"/>
      <c r="L369" s="105"/>
      <c r="M369" s="105"/>
      <c r="N369" s="106"/>
      <c r="O369" s="107"/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1709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1709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1709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1709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0</v>
      </c>
      <c r="F373" s="104"/>
      <c r="G373" s="104"/>
      <c r="H373" s="113"/>
      <c r="I373" s="113"/>
      <c r="J373" s="31"/>
      <c r="K373" s="32"/>
      <c r="L373" s="113"/>
      <c r="M373" s="113"/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1709</v>
      </c>
      <c r="B374" s="111" t="s">
        <v>593</v>
      </c>
      <c r="C374" s="112" t="s">
        <v>1592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1709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1709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0</v>
      </c>
      <c r="F376" s="104"/>
      <c r="G376" s="104"/>
      <c r="H376" s="113"/>
      <c r="I376" s="113"/>
      <c r="J376" s="31"/>
      <c r="K376" s="32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1709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1709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1709</v>
      </c>
      <c r="B379" s="111" t="s">
        <v>602</v>
      </c>
      <c r="C379" s="112" t="s">
        <v>1672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1709</v>
      </c>
      <c r="B380" s="111" t="s">
        <v>1593</v>
      </c>
      <c r="C380" s="112" t="s">
        <v>1594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1709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1709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1709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1709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1709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1709</v>
      </c>
      <c r="B386" s="111" t="s">
        <v>613</v>
      </c>
      <c r="C386" s="112" t="s">
        <v>614</v>
      </c>
      <c r="D386" s="21">
        <f t="shared" si="7"/>
        <v>0</v>
      </c>
      <c r="E386" s="24">
        <f t="shared" si="7"/>
        <v>0</v>
      </c>
      <c r="F386" s="104"/>
      <c r="G386" s="104"/>
      <c r="H386" s="113"/>
      <c r="I386" s="113"/>
      <c r="J386" s="31"/>
      <c r="K386" s="32"/>
      <c r="L386" s="113"/>
      <c r="M386" s="113"/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1709</v>
      </c>
      <c r="B387" s="111" t="s">
        <v>615</v>
      </c>
      <c r="C387" s="112" t="s">
        <v>616</v>
      </c>
      <c r="D387" s="21">
        <f t="shared" si="7"/>
        <v>0</v>
      </c>
      <c r="E387" s="24">
        <f t="shared" si="7"/>
        <v>0</v>
      </c>
      <c r="F387" s="104"/>
      <c r="G387" s="104"/>
      <c r="H387" s="113"/>
      <c r="I387" s="113"/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1709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53280</v>
      </c>
      <c r="F388" s="104">
        <v>0</v>
      </c>
      <c r="G388" s="104">
        <v>53280</v>
      </c>
      <c r="H388" s="113"/>
      <c r="I388" s="113"/>
      <c r="J388" s="31"/>
      <c r="K388" s="32"/>
      <c r="L388" s="113"/>
      <c r="M388" s="113"/>
      <c r="N388" s="31"/>
      <c r="O388" s="32"/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1709</v>
      </c>
      <c r="B389" s="111" t="s">
        <v>619</v>
      </c>
      <c r="C389" s="112" t="s">
        <v>620</v>
      </c>
      <c r="D389" s="21">
        <f t="shared" si="8"/>
        <v>0</v>
      </c>
      <c r="E389" s="24">
        <f t="shared" si="8"/>
        <v>660</v>
      </c>
      <c r="F389" s="104">
        <v>0</v>
      </c>
      <c r="G389" s="104">
        <v>660</v>
      </c>
      <c r="H389" s="105"/>
      <c r="I389" s="105"/>
      <c r="J389" s="106"/>
      <c r="K389" s="107"/>
      <c r="L389" s="105"/>
      <c r="M389" s="105"/>
      <c r="N389" s="106"/>
      <c r="O389" s="107"/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1709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31700</v>
      </c>
      <c r="F390" s="104">
        <v>0</v>
      </c>
      <c r="G390" s="104">
        <v>31700</v>
      </c>
      <c r="H390" s="105"/>
      <c r="I390" s="105"/>
      <c r="J390" s="106"/>
      <c r="K390" s="107"/>
      <c r="L390" s="105"/>
      <c r="M390" s="105"/>
      <c r="N390" s="106"/>
      <c r="O390" s="107"/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1709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6569</v>
      </c>
      <c r="F391" s="104">
        <v>0</v>
      </c>
      <c r="G391" s="104">
        <v>6569</v>
      </c>
      <c r="H391" s="105"/>
      <c r="I391" s="105"/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1709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96500</v>
      </c>
      <c r="F392" s="104">
        <v>0</v>
      </c>
      <c r="G392" s="104">
        <v>96500</v>
      </c>
      <c r="H392" s="105"/>
      <c r="I392" s="105"/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1709</v>
      </c>
      <c r="B393" s="111" t="s">
        <v>627</v>
      </c>
      <c r="C393" s="112" t="s">
        <v>628</v>
      </c>
      <c r="D393" s="21">
        <f t="shared" si="8"/>
        <v>0</v>
      </c>
      <c r="E393" s="24">
        <f t="shared" si="8"/>
        <v>8481.25</v>
      </c>
      <c r="F393" s="104">
        <v>0</v>
      </c>
      <c r="G393" s="104">
        <v>8481.25</v>
      </c>
      <c r="H393" s="105"/>
      <c r="I393" s="105"/>
      <c r="J393" s="106"/>
      <c r="K393" s="107"/>
      <c r="L393" s="105"/>
      <c r="M393" s="105"/>
      <c r="N393" s="106"/>
      <c r="O393" s="107"/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1709</v>
      </c>
      <c r="B394" s="111" t="s">
        <v>629</v>
      </c>
      <c r="C394" s="112" t="s">
        <v>630</v>
      </c>
      <c r="D394" s="21">
        <f t="shared" si="8"/>
        <v>14640.25</v>
      </c>
      <c r="E394" s="24">
        <f t="shared" si="8"/>
        <v>1429830.5</v>
      </c>
      <c r="F394" s="104">
        <v>14640.25</v>
      </c>
      <c r="G394" s="104">
        <v>1429830.5</v>
      </c>
      <c r="H394" s="105"/>
      <c r="I394" s="105"/>
      <c r="J394" s="106"/>
      <c r="K394" s="107"/>
      <c r="L394" s="105"/>
      <c r="M394" s="105"/>
      <c r="N394" s="106"/>
      <c r="O394" s="107"/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1709</v>
      </c>
      <c r="B395" s="111" t="s">
        <v>631</v>
      </c>
      <c r="C395" s="112" t="s">
        <v>632</v>
      </c>
      <c r="D395" s="21">
        <f t="shared" si="8"/>
        <v>277408</v>
      </c>
      <c r="E395" s="24">
        <f t="shared" si="8"/>
        <v>2199850.75</v>
      </c>
      <c r="F395" s="104">
        <v>277408</v>
      </c>
      <c r="G395" s="104">
        <v>2199850.75</v>
      </c>
      <c r="H395" s="105"/>
      <c r="I395" s="105"/>
      <c r="J395" s="106"/>
      <c r="K395" s="107"/>
      <c r="L395" s="105"/>
      <c r="M395" s="105"/>
      <c r="N395" s="106"/>
      <c r="O395" s="107"/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1709</v>
      </c>
      <c r="B396" s="111" t="s">
        <v>633</v>
      </c>
      <c r="C396" s="112" t="s">
        <v>1595</v>
      </c>
      <c r="D396" s="21">
        <f t="shared" si="8"/>
        <v>0</v>
      </c>
      <c r="E396" s="24">
        <f t="shared" si="8"/>
        <v>2648.75</v>
      </c>
      <c r="F396" s="104">
        <v>0</v>
      </c>
      <c r="G396" s="104">
        <v>2648.75</v>
      </c>
      <c r="H396" s="105"/>
      <c r="I396" s="105"/>
      <c r="J396" s="106"/>
      <c r="K396" s="107"/>
      <c r="L396" s="105"/>
      <c r="M396" s="105"/>
      <c r="N396" s="106"/>
      <c r="O396" s="107"/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1709</v>
      </c>
      <c r="B397" s="111" t="s">
        <v>634</v>
      </c>
      <c r="C397" s="112" t="s">
        <v>1596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1709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1709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1709</v>
      </c>
      <c r="B400" s="111" t="s">
        <v>639</v>
      </c>
      <c r="C400" s="112" t="s">
        <v>640</v>
      </c>
      <c r="D400" s="21">
        <f t="shared" si="8"/>
        <v>0</v>
      </c>
      <c r="E400" s="24">
        <f t="shared" si="8"/>
        <v>3188980</v>
      </c>
      <c r="F400" s="104">
        <v>0</v>
      </c>
      <c r="G400" s="104">
        <v>3188980</v>
      </c>
      <c r="H400" s="105"/>
      <c r="I400" s="105"/>
      <c r="J400" s="106"/>
      <c r="K400" s="107"/>
      <c r="L400" s="105"/>
      <c r="M400" s="105"/>
      <c r="N400" s="106"/>
      <c r="O400" s="107"/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1709</v>
      </c>
      <c r="B401" s="111" t="s">
        <v>641</v>
      </c>
      <c r="C401" s="112" t="s">
        <v>642</v>
      </c>
      <c r="D401" s="21">
        <f t="shared" si="8"/>
        <v>0</v>
      </c>
      <c r="E401" s="24">
        <f t="shared" si="8"/>
        <v>1913191.95</v>
      </c>
      <c r="F401" s="104">
        <v>0</v>
      </c>
      <c r="G401" s="104">
        <v>1913191.95</v>
      </c>
      <c r="H401" s="113"/>
      <c r="I401" s="113"/>
      <c r="J401" s="31"/>
      <c r="K401" s="32"/>
      <c r="L401" s="113"/>
      <c r="M401" s="113"/>
      <c r="N401" s="31"/>
      <c r="O401" s="32"/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1709</v>
      </c>
      <c r="B402" s="111" t="s">
        <v>643</v>
      </c>
      <c r="C402" s="112" t="s">
        <v>644</v>
      </c>
      <c r="D402" s="21">
        <f t="shared" si="8"/>
        <v>64700.59</v>
      </c>
      <c r="E402" s="24">
        <f t="shared" si="8"/>
        <v>0</v>
      </c>
      <c r="F402" s="104">
        <v>64700.59</v>
      </c>
      <c r="G402" s="104">
        <v>0</v>
      </c>
      <c r="H402" s="113"/>
      <c r="I402" s="113"/>
      <c r="J402" s="31"/>
      <c r="K402" s="32"/>
      <c r="L402" s="113"/>
      <c r="M402" s="113"/>
      <c r="N402" s="31"/>
      <c r="O402" s="32"/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1709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78695.13</v>
      </c>
      <c r="F403" s="104">
        <v>0</v>
      </c>
      <c r="G403" s="104">
        <v>78695.13</v>
      </c>
      <c r="H403" s="105"/>
      <c r="I403" s="105"/>
      <c r="J403" s="106"/>
      <c r="K403" s="107"/>
      <c r="L403" s="105"/>
      <c r="M403" s="105"/>
      <c r="N403" s="106"/>
      <c r="O403" s="107"/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1709</v>
      </c>
      <c r="B404" s="111" t="s">
        <v>647</v>
      </c>
      <c r="C404" s="112" t="s">
        <v>648</v>
      </c>
      <c r="D404" s="21">
        <f t="shared" si="8"/>
        <v>0</v>
      </c>
      <c r="E404" s="24">
        <f t="shared" si="8"/>
        <v>48105</v>
      </c>
      <c r="F404" s="104">
        <v>0</v>
      </c>
      <c r="G404" s="104">
        <v>48105</v>
      </c>
      <c r="H404" s="105"/>
      <c r="I404" s="105"/>
      <c r="J404" s="106"/>
      <c r="K404" s="107"/>
      <c r="L404" s="105"/>
      <c r="M404" s="105"/>
      <c r="N404" s="106"/>
      <c r="O404" s="107"/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1709</v>
      </c>
      <c r="B405" s="111" t="s">
        <v>649</v>
      </c>
      <c r="C405" s="112" t="s">
        <v>650</v>
      </c>
      <c r="D405" s="21">
        <f t="shared" si="8"/>
        <v>1141582.5</v>
      </c>
      <c r="E405" s="24">
        <f t="shared" si="8"/>
        <v>2353516.5</v>
      </c>
      <c r="F405" s="104">
        <v>1141582.5</v>
      </c>
      <c r="G405" s="104">
        <v>2353516.5</v>
      </c>
      <c r="H405" s="105"/>
      <c r="I405" s="105"/>
      <c r="J405" s="106"/>
      <c r="K405" s="107"/>
      <c r="L405" s="105"/>
      <c r="M405" s="105"/>
      <c r="N405" s="106"/>
      <c r="O405" s="107"/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1709</v>
      </c>
      <c r="B406" s="111" t="s">
        <v>651</v>
      </c>
      <c r="C406" s="112" t="s">
        <v>652</v>
      </c>
      <c r="D406" s="21">
        <f t="shared" si="8"/>
        <v>0</v>
      </c>
      <c r="E406" s="24">
        <f t="shared" si="8"/>
        <v>630090</v>
      </c>
      <c r="F406" s="104">
        <v>0</v>
      </c>
      <c r="G406" s="104">
        <v>630090</v>
      </c>
      <c r="H406" s="105"/>
      <c r="I406" s="105"/>
      <c r="J406" s="106"/>
      <c r="K406" s="107"/>
      <c r="L406" s="105"/>
      <c r="M406" s="105"/>
      <c r="N406" s="106"/>
      <c r="O406" s="107"/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1709</v>
      </c>
      <c r="B407" s="111" t="s">
        <v>653</v>
      </c>
      <c r="C407" s="112" t="s">
        <v>1597</v>
      </c>
      <c r="D407" s="21">
        <f t="shared" si="8"/>
        <v>0</v>
      </c>
      <c r="E407" s="24">
        <f t="shared" si="8"/>
        <v>271242.75</v>
      </c>
      <c r="F407" s="104">
        <v>0</v>
      </c>
      <c r="G407" s="104">
        <v>271242.75</v>
      </c>
      <c r="H407" s="105"/>
      <c r="I407" s="105"/>
      <c r="J407" s="106"/>
      <c r="K407" s="107"/>
      <c r="L407" s="105"/>
      <c r="M407" s="105"/>
      <c r="N407" s="106"/>
      <c r="O407" s="107"/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1709</v>
      </c>
      <c r="B408" s="111" t="s">
        <v>654</v>
      </c>
      <c r="C408" s="112" t="s">
        <v>1598</v>
      </c>
      <c r="D408" s="21">
        <f t="shared" si="8"/>
        <v>1080</v>
      </c>
      <c r="E408" s="24">
        <f t="shared" si="8"/>
        <v>0</v>
      </c>
      <c r="F408" s="104">
        <v>1080</v>
      </c>
      <c r="G408" s="104">
        <v>0</v>
      </c>
      <c r="H408" s="113"/>
      <c r="I408" s="113"/>
      <c r="J408" s="31"/>
      <c r="K408" s="32"/>
      <c r="L408" s="113"/>
      <c r="M408" s="113"/>
      <c r="N408" s="31"/>
      <c r="O408" s="32"/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1709</v>
      </c>
      <c r="B409" s="111" t="s">
        <v>655</v>
      </c>
      <c r="C409" s="112" t="s">
        <v>1599</v>
      </c>
      <c r="D409" s="21">
        <f t="shared" si="8"/>
        <v>0</v>
      </c>
      <c r="E409" s="24">
        <f t="shared" si="8"/>
        <v>4882.8100000000004</v>
      </c>
      <c r="F409" s="104">
        <v>0</v>
      </c>
      <c r="G409" s="104">
        <v>4882.8100000000004</v>
      </c>
      <c r="H409" s="105"/>
      <c r="I409" s="105"/>
      <c r="J409" s="106"/>
      <c r="K409" s="107"/>
      <c r="L409" s="105"/>
      <c r="M409" s="105"/>
      <c r="N409" s="106"/>
      <c r="O409" s="107"/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1709</v>
      </c>
      <c r="B410" s="111" t="s">
        <v>656</v>
      </c>
      <c r="C410" s="112" t="s">
        <v>1600</v>
      </c>
      <c r="D410" s="21">
        <f t="shared" si="8"/>
        <v>0</v>
      </c>
      <c r="E410" s="24">
        <f t="shared" si="8"/>
        <v>46361</v>
      </c>
      <c r="F410" s="104">
        <v>0</v>
      </c>
      <c r="G410" s="104">
        <v>46361</v>
      </c>
      <c r="H410" s="113"/>
      <c r="I410" s="113"/>
      <c r="J410" s="31"/>
      <c r="K410" s="32"/>
      <c r="L410" s="113"/>
      <c r="M410" s="113"/>
      <c r="N410" s="31"/>
      <c r="O410" s="32"/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1709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46865.5</v>
      </c>
      <c r="F411" s="104">
        <v>0</v>
      </c>
      <c r="G411" s="104">
        <v>46865.5</v>
      </c>
      <c r="H411" s="105"/>
      <c r="I411" s="105"/>
      <c r="J411" s="106"/>
      <c r="K411" s="107"/>
      <c r="L411" s="105"/>
      <c r="M411" s="105"/>
      <c r="N411" s="106"/>
      <c r="O411" s="107"/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1709</v>
      </c>
      <c r="B412" s="111" t="s">
        <v>659</v>
      </c>
      <c r="C412" s="112" t="s">
        <v>660</v>
      </c>
      <c r="D412" s="21">
        <f t="shared" si="8"/>
        <v>0</v>
      </c>
      <c r="E412" s="24">
        <f t="shared" si="8"/>
        <v>0</v>
      </c>
      <c r="F412" s="104"/>
      <c r="G412" s="104"/>
      <c r="H412" s="105"/>
      <c r="I412" s="105"/>
      <c r="J412" s="106"/>
      <c r="K412" s="107"/>
      <c r="L412" s="105"/>
      <c r="M412" s="105"/>
      <c r="N412" s="106"/>
      <c r="O412" s="107"/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1709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0</v>
      </c>
      <c r="F413" s="104"/>
      <c r="G413" s="104"/>
      <c r="H413" s="105"/>
      <c r="I413" s="105"/>
      <c r="J413" s="106"/>
      <c r="K413" s="107"/>
      <c r="L413" s="105"/>
      <c r="M413" s="105"/>
      <c r="N413" s="106"/>
      <c r="O413" s="107"/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1709</v>
      </c>
      <c r="B414" s="111" t="s">
        <v>663</v>
      </c>
      <c r="C414" s="112" t="s">
        <v>664</v>
      </c>
      <c r="D414" s="21">
        <f t="shared" si="8"/>
        <v>0</v>
      </c>
      <c r="E414" s="24">
        <f t="shared" si="8"/>
        <v>8411117.75</v>
      </c>
      <c r="F414" s="104">
        <v>0</v>
      </c>
      <c r="G414" s="104">
        <v>8411117.75</v>
      </c>
      <c r="H414" s="105"/>
      <c r="I414" s="105"/>
      <c r="J414" s="106"/>
      <c r="K414" s="107"/>
      <c r="L414" s="105"/>
      <c r="M414" s="105"/>
      <c r="N414" s="106"/>
      <c r="O414" s="107"/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1709</v>
      </c>
      <c r="B415" s="111" t="s">
        <v>665</v>
      </c>
      <c r="C415" s="112" t="s">
        <v>666</v>
      </c>
      <c r="D415" s="21">
        <f t="shared" si="8"/>
        <v>0</v>
      </c>
      <c r="E415" s="24">
        <f t="shared" si="8"/>
        <v>22401047.899999999</v>
      </c>
      <c r="F415" s="104">
        <v>0</v>
      </c>
      <c r="G415" s="104">
        <v>22401047.899999999</v>
      </c>
      <c r="H415" s="113"/>
      <c r="I415" s="113"/>
      <c r="J415" s="31"/>
      <c r="K415" s="32"/>
      <c r="L415" s="113"/>
      <c r="M415" s="113"/>
      <c r="N415" s="31"/>
      <c r="O415" s="32"/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1709</v>
      </c>
      <c r="B416" s="111" t="s">
        <v>667</v>
      </c>
      <c r="C416" s="112" t="s">
        <v>668</v>
      </c>
      <c r="D416" s="21">
        <f t="shared" si="8"/>
        <v>0</v>
      </c>
      <c r="E416" s="24">
        <f t="shared" si="8"/>
        <v>3859678.75</v>
      </c>
      <c r="F416" s="104">
        <v>0</v>
      </c>
      <c r="G416" s="104">
        <v>3859678.75</v>
      </c>
      <c r="H416" s="105"/>
      <c r="I416" s="105"/>
      <c r="J416" s="106"/>
      <c r="K416" s="107"/>
      <c r="L416" s="105"/>
      <c r="M416" s="105"/>
      <c r="N416" s="106"/>
      <c r="O416" s="107"/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1709</v>
      </c>
      <c r="B417" s="111" t="s">
        <v>669</v>
      </c>
      <c r="C417" s="112" t="s">
        <v>670</v>
      </c>
      <c r="D417" s="21">
        <f t="shared" si="8"/>
        <v>0</v>
      </c>
      <c r="E417" s="24">
        <f t="shared" si="8"/>
        <v>0</v>
      </c>
      <c r="F417" s="104"/>
      <c r="G417" s="104"/>
      <c r="H417" s="105"/>
      <c r="I417" s="105"/>
      <c r="J417" s="106"/>
      <c r="K417" s="107"/>
      <c r="L417" s="105"/>
      <c r="M417" s="105"/>
      <c r="N417" s="106"/>
      <c r="O417" s="107"/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1709</v>
      </c>
      <c r="B418" s="111" t="s">
        <v>671</v>
      </c>
      <c r="C418" s="112" t="s">
        <v>1601</v>
      </c>
      <c r="D418" s="21">
        <f t="shared" si="8"/>
        <v>0</v>
      </c>
      <c r="E418" s="24">
        <f t="shared" si="8"/>
        <v>0</v>
      </c>
      <c r="F418" s="104"/>
      <c r="G418" s="104"/>
      <c r="H418" s="105"/>
      <c r="I418" s="105"/>
      <c r="J418" s="106"/>
      <c r="K418" s="107"/>
      <c r="L418" s="105"/>
      <c r="M418" s="105"/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1709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0</v>
      </c>
      <c r="F419" s="104"/>
      <c r="G419" s="104"/>
      <c r="H419" s="105"/>
      <c r="I419" s="105"/>
      <c r="J419" s="106"/>
      <c r="K419" s="107"/>
      <c r="L419" s="105"/>
      <c r="M419" s="105"/>
      <c r="N419" s="106"/>
      <c r="O419" s="107"/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1709</v>
      </c>
      <c r="B420" s="111" t="s">
        <v>674</v>
      </c>
      <c r="C420" s="112" t="s">
        <v>675</v>
      </c>
      <c r="D420" s="21">
        <f t="shared" si="8"/>
        <v>0</v>
      </c>
      <c r="E420" s="24">
        <f t="shared" si="8"/>
        <v>0</v>
      </c>
      <c r="F420" s="104"/>
      <c r="G420" s="104"/>
      <c r="H420" s="105"/>
      <c r="I420" s="105"/>
      <c r="J420" s="106"/>
      <c r="K420" s="107"/>
      <c r="L420" s="105"/>
      <c r="M420" s="105"/>
      <c r="N420" s="106"/>
      <c r="O420" s="107"/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1709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1709</v>
      </c>
      <c r="B422" s="111" t="s">
        <v>678</v>
      </c>
      <c r="C422" s="112" t="s">
        <v>679</v>
      </c>
      <c r="D422" s="21">
        <f t="shared" si="8"/>
        <v>0</v>
      </c>
      <c r="E422" s="24">
        <f t="shared" si="8"/>
        <v>0</v>
      </c>
      <c r="F422" s="104"/>
      <c r="G422" s="104"/>
      <c r="H422" s="105"/>
      <c r="I422" s="105"/>
      <c r="J422" s="106"/>
      <c r="K422" s="107"/>
      <c r="L422" s="105"/>
      <c r="M422" s="105"/>
      <c r="N422" s="106"/>
      <c r="O422" s="107"/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1709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366133.15</v>
      </c>
      <c r="F423" s="104">
        <v>0</v>
      </c>
      <c r="G423" s="104">
        <v>366133.15</v>
      </c>
      <c r="H423" s="105"/>
      <c r="I423" s="105"/>
      <c r="J423" s="106"/>
      <c r="K423" s="107"/>
      <c r="L423" s="105"/>
      <c r="M423" s="105"/>
      <c r="N423" s="106"/>
      <c r="O423" s="107"/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1709</v>
      </c>
      <c r="B424" s="111" t="s">
        <v>682</v>
      </c>
      <c r="C424" s="112" t="s">
        <v>683</v>
      </c>
      <c r="D424" s="21">
        <f t="shared" si="8"/>
        <v>95659.78</v>
      </c>
      <c r="E424" s="24">
        <f t="shared" si="8"/>
        <v>13390.2</v>
      </c>
      <c r="F424" s="104">
        <v>95659.78</v>
      </c>
      <c r="G424" s="104">
        <v>13390.2</v>
      </c>
      <c r="H424" s="105"/>
      <c r="I424" s="105"/>
      <c r="J424" s="106"/>
      <c r="K424" s="107"/>
      <c r="L424" s="105"/>
      <c r="M424" s="105"/>
      <c r="N424" s="106"/>
      <c r="O424" s="107"/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1709</v>
      </c>
      <c r="B425" s="111" t="s">
        <v>684</v>
      </c>
      <c r="C425" s="112" t="s">
        <v>685</v>
      </c>
      <c r="D425" s="21">
        <f t="shared" si="8"/>
        <v>0</v>
      </c>
      <c r="E425" s="24">
        <f t="shared" si="8"/>
        <v>164700.29</v>
      </c>
      <c r="F425" s="104">
        <v>0</v>
      </c>
      <c r="G425" s="104">
        <v>164700.29</v>
      </c>
      <c r="H425" s="105"/>
      <c r="I425" s="105"/>
      <c r="J425" s="106"/>
      <c r="K425" s="107"/>
      <c r="L425" s="105"/>
      <c r="M425" s="105"/>
      <c r="N425" s="106"/>
      <c r="O425" s="107"/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1709</v>
      </c>
      <c r="B426" s="111" t="s">
        <v>686</v>
      </c>
      <c r="C426" s="112" t="s">
        <v>687</v>
      </c>
      <c r="D426" s="21">
        <f t="shared" si="8"/>
        <v>8699887.75</v>
      </c>
      <c r="E426" s="24">
        <f t="shared" si="8"/>
        <v>0</v>
      </c>
      <c r="F426" s="104">
        <v>8699887.75</v>
      </c>
      <c r="G426" s="104">
        <v>0</v>
      </c>
      <c r="H426" s="105"/>
      <c r="I426" s="105"/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1709</v>
      </c>
      <c r="B427" s="111" t="s">
        <v>688</v>
      </c>
      <c r="C427" s="112" t="s">
        <v>689</v>
      </c>
      <c r="D427" s="21">
        <f t="shared" si="8"/>
        <v>0</v>
      </c>
      <c r="E427" s="24">
        <f t="shared" si="8"/>
        <v>0</v>
      </c>
      <c r="F427" s="104"/>
      <c r="G427" s="104"/>
      <c r="H427" s="113"/>
      <c r="I427" s="113"/>
      <c r="J427" s="31"/>
      <c r="K427" s="32"/>
      <c r="L427" s="113"/>
      <c r="M427" s="113"/>
      <c r="N427" s="31"/>
      <c r="O427" s="32"/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1709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0</v>
      </c>
      <c r="F428" s="104"/>
      <c r="G428" s="104"/>
      <c r="H428" s="113"/>
      <c r="I428" s="113"/>
      <c r="J428" s="31"/>
      <c r="K428" s="32"/>
      <c r="L428" s="113"/>
      <c r="M428" s="113"/>
      <c r="N428" s="31"/>
      <c r="O428" s="32"/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1709</v>
      </c>
      <c r="B429" s="111" t="s">
        <v>692</v>
      </c>
      <c r="C429" s="112" t="s">
        <v>693</v>
      </c>
      <c r="D429" s="21">
        <f t="shared" si="8"/>
        <v>0</v>
      </c>
      <c r="E429" s="24">
        <f t="shared" si="8"/>
        <v>0</v>
      </c>
      <c r="F429" s="104"/>
      <c r="G429" s="104"/>
      <c r="H429" s="113"/>
      <c r="I429" s="113"/>
      <c r="J429" s="31"/>
      <c r="K429" s="32"/>
      <c r="L429" s="113"/>
      <c r="M429" s="113"/>
      <c r="N429" s="31"/>
      <c r="O429" s="32"/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1709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142741</v>
      </c>
      <c r="F430" s="104">
        <v>0</v>
      </c>
      <c r="G430" s="104">
        <v>142741</v>
      </c>
      <c r="H430" s="105"/>
      <c r="I430" s="105"/>
      <c r="J430" s="106"/>
      <c r="K430" s="107"/>
      <c r="L430" s="105"/>
      <c r="M430" s="105"/>
      <c r="N430" s="106"/>
      <c r="O430" s="107"/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1709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288770</v>
      </c>
      <c r="F431" s="104">
        <v>0</v>
      </c>
      <c r="G431" s="104">
        <v>288770</v>
      </c>
      <c r="H431" s="105"/>
      <c r="I431" s="105"/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1709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1709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0</v>
      </c>
      <c r="F433" s="104"/>
      <c r="G433" s="104"/>
      <c r="H433" s="105"/>
      <c r="I433" s="105"/>
      <c r="J433" s="106"/>
      <c r="K433" s="107"/>
      <c r="L433" s="105"/>
      <c r="M433" s="105"/>
      <c r="N433" s="106"/>
      <c r="O433" s="107"/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1709</v>
      </c>
      <c r="B434" s="111" t="s">
        <v>702</v>
      </c>
      <c r="C434" s="112" t="s">
        <v>1602</v>
      </c>
      <c r="D434" s="21">
        <f t="shared" si="8"/>
        <v>0</v>
      </c>
      <c r="E434" s="24">
        <f t="shared" si="8"/>
        <v>64446.75</v>
      </c>
      <c r="F434" s="104">
        <v>0</v>
      </c>
      <c r="G434" s="104">
        <v>64446.75</v>
      </c>
      <c r="H434" s="105"/>
      <c r="I434" s="105"/>
      <c r="J434" s="106"/>
      <c r="K434" s="107"/>
      <c r="L434" s="105"/>
      <c r="M434" s="105"/>
      <c r="N434" s="106"/>
      <c r="O434" s="107"/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1709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0</v>
      </c>
      <c r="F435" s="104"/>
      <c r="G435" s="104"/>
      <c r="H435" s="105"/>
      <c r="I435" s="105"/>
      <c r="J435" s="106"/>
      <c r="K435" s="107"/>
      <c r="L435" s="105"/>
      <c r="M435" s="105"/>
      <c r="N435" s="106"/>
      <c r="O435" s="107"/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1709</v>
      </c>
      <c r="B436" s="111" t="s">
        <v>705</v>
      </c>
      <c r="C436" s="112" t="s">
        <v>1673</v>
      </c>
      <c r="D436" s="21">
        <f t="shared" si="8"/>
        <v>0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/>
      <c r="M436" s="113"/>
      <c r="N436" s="31"/>
      <c r="O436" s="32"/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1709</v>
      </c>
      <c r="B437" s="111" t="s">
        <v>706</v>
      </c>
      <c r="C437" s="112" t="s">
        <v>1674</v>
      </c>
      <c r="D437" s="21">
        <f t="shared" si="8"/>
        <v>0</v>
      </c>
      <c r="E437" s="24">
        <f t="shared" si="8"/>
        <v>0</v>
      </c>
      <c r="F437" s="104"/>
      <c r="G437" s="104"/>
      <c r="H437" s="105"/>
      <c r="I437" s="105"/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1709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1709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1709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1709</v>
      </c>
      <c r="B441" s="111" t="s">
        <v>713</v>
      </c>
      <c r="C441" s="112" t="s">
        <v>714</v>
      </c>
      <c r="D441" s="21">
        <f t="shared" si="8"/>
        <v>0</v>
      </c>
      <c r="E441" s="24">
        <f t="shared" si="8"/>
        <v>0</v>
      </c>
      <c r="F441" s="104"/>
      <c r="G441" s="104"/>
      <c r="H441" s="105"/>
      <c r="I441" s="105"/>
      <c r="J441" s="106"/>
      <c r="K441" s="107"/>
      <c r="L441" s="105"/>
      <c r="M441" s="105"/>
      <c r="N441" s="106"/>
      <c r="O441" s="107"/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1709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1709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1558.5</v>
      </c>
      <c r="F443" s="104">
        <v>0</v>
      </c>
      <c r="G443" s="104">
        <v>1558.5</v>
      </c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1709</v>
      </c>
      <c r="B444" s="111" t="s">
        <v>719</v>
      </c>
      <c r="C444" s="112" t="s">
        <v>720</v>
      </c>
      <c r="D444" s="21">
        <f t="shared" si="8"/>
        <v>0</v>
      </c>
      <c r="E444" s="24">
        <f t="shared" si="8"/>
        <v>0</v>
      </c>
      <c r="F444" s="104"/>
      <c r="G444" s="104"/>
      <c r="H444" s="105"/>
      <c r="I444" s="105"/>
      <c r="J444" s="106"/>
      <c r="K444" s="107"/>
      <c r="L444" s="105"/>
      <c r="M444" s="105"/>
      <c r="N444" s="106"/>
      <c r="O444" s="107"/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1709</v>
      </c>
      <c r="B445" s="111" t="s">
        <v>721</v>
      </c>
      <c r="C445" s="112" t="s">
        <v>722</v>
      </c>
      <c r="D445" s="21">
        <f t="shared" si="8"/>
        <v>0</v>
      </c>
      <c r="E445" s="24">
        <f t="shared" si="8"/>
        <v>0</v>
      </c>
      <c r="F445" s="104"/>
      <c r="G445" s="104"/>
      <c r="H445" s="105"/>
      <c r="I445" s="105"/>
      <c r="J445" s="106"/>
      <c r="K445" s="107"/>
      <c r="L445" s="105"/>
      <c r="M445" s="105"/>
      <c r="N445" s="106"/>
      <c r="O445" s="107"/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1709</v>
      </c>
      <c r="B446" s="111" t="s">
        <v>723</v>
      </c>
      <c r="C446" s="112" t="s">
        <v>724</v>
      </c>
      <c r="D446" s="21">
        <f t="shared" si="8"/>
        <v>0</v>
      </c>
      <c r="E446" s="24">
        <f t="shared" si="8"/>
        <v>0</v>
      </c>
      <c r="F446" s="104"/>
      <c r="G446" s="104"/>
      <c r="H446" s="105"/>
      <c r="I446" s="105"/>
      <c r="J446" s="106"/>
      <c r="K446" s="107"/>
      <c r="L446" s="105"/>
      <c r="M446" s="105"/>
      <c r="N446" s="106"/>
      <c r="O446" s="107"/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1709</v>
      </c>
      <c r="B447" s="111" t="s">
        <v>1603</v>
      </c>
      <c r="C447" s="112" t="s">
        <v>1604</v>
      </c>
      <c r="D447" s="21">
        <f t="shared" si="8"/>
        <v>0</v>
      </c>
      <c r="E447" s="24">
        <f t="shared" si="8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1709</v>
      </c>
      <c r="B448" s="111" t="s">
        <v>1605</v>
      </c>
      <c r="C448" s="112" t="s">
        <v>1606</v>
      </c>
      <c r="D448" s="21">
        <f t="shared" si="8"/>
        <v>0</v>
      </c>
      <c r="E448" s="24">
        <f t="shared" si="8"/>
        <v>0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1709</v>
      </c>
      <c r="B449" s="111" t="s">
        <v>725</v>
      </c>
      <c r="C449" s="112" t="s">
        <v>726</v>
      </c>
      <c r="D449" s="21">
        <f t="shared" si="8"/>
        <v>0</v>
      </c>
      <c r="E449" s="24">
        <f t="shared" si="8"/>
        <v>0</v>
      </c>
      <c r="F449" s="104"/>
      <c r="G449" s="104"/>
      <c r="H449" s="113"/>
      <c r="I449" s="113"/>
      <c r="J449" s="31"/>
      <c r="K449" s="32"/>
      <c r="L449" s="113"/>
      <c r="M449" s="113"/>
      <c r="N449" s="31"/>
      <c r="O449" s="32"/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1709</v>
      </c>
      <c r="B450" s="111" t="s">
        <v>727</v>
      </c>
      <c r="C450" s="112" t="s">
        <v>728</v>
      </c>
      <c r="D450" s="21">
        <f t="shared" si="8"/>
        <v>660</v>
      </c>
      <c r="E450" s="24">
        <f t="shared" si="8"/>
        <v>1541185.75</v>
      </c>
      <c r="F450" s="104">
        <v>660</v>
      </c>
      <c r="G450" s="104">
        <v>1541185.75</v>
      </c>
      <c r="H450" s="113"/>
      <c r="I450" s="113"/>
      <c r="J450" s="31"/>
      <c r="K450" s="32"/>
      <c r="L450" s="113"/>
      <c r="M450" s="113"/>
      <c r="N450" s="31"/>
      <c r="O450" s="32"/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1709</v>
      </c>
      <c r="B451" s="111" t="s">
        <v>729</v>
      </c>
      <c r="C451" s="112" t="s">
        <v>730</v>
      </c>
      <c r="D451" s="21">
        <f t="shared" si="8"/>
        <v>0</v>
      </c>
      <c r="E451" s="24">
        <f t="shared" si="8"/>
        <v>862713.55</v>
      </c>
      <c r="F451" s="104">
        <v>0</v>
      </c>
      <c r="G451" s="104">
        <v>862713.55</v>
      </c>
      <c r="H451" s="113"/>
      <c r="I451" s="113"/>
      <c r="J451" s="31"/>
      <c r="K451" s="32"/>
      <c r="L451" s="113"/>
      <c r="M451" s="113"/>
      <c r="N451" s="31"/>
      <c r="O451" s="32"/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1709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0</v>
      </c>
      <c r="E452" s="24">
        <f t="shared" si="9"/>
        <v>0</v>
      </c>
      <c r="F452" s="104"/>
      <c r="G452" s="104"/>
      <c r="H452" s="105"/>
      <c r="I452" s="105"/>
      <c r="J452" s="106"/>
      <c r="K452" s="107"/>
      <c r="L452" s="105"/>
      <c r="M452" s="105"/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1709</v>
      </c>
      <c r="B453" s="111" t="s">
        <v>733</v>
      </c>
      <c r="C453" s="112" t="s">
        <v>734</v>
      </c>
      <c r="D453" s="21">
        <f t="shared" si="9"/>
        <v>0</v>
      </c>
      <c r="E453" s="24">
        <f t="shared" si="9"/>
        <v>0</v>
      </c>
      <c r="F453" s="104"/>
      <c r="G453" s="104"/>
      <c r="H453" s="105"/>
      <c r="I453" s="105"/>
      <c r="J453" s="106"/>
      <c r="K453" s="107"/>
      <c r="L453" s="105"/>
      <c r="M453" s="105"/>
      <c r="N453" s="106"/>
      <c r="O453" s="107"/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1709</v>
      </c>
      <c r="B454" s="111" t="s">
        <v>1607</v>
      </c>
      <c r="C454" s="112" t="s">
        <v>1608</v>
      </c>
      <c r="D454" s="21">
        <f t="shared" si="9"/>
        <v>0</v>
      </c>
      <c r="E454" s="24">
        <f t="shared" si="9"/>
        <v>0</v>
      </c>
      <c r="F454" s="104"/>
      <c r="G454" s="104"/>
      <c r="H454" s="113"/>
      <c r="I454" s="113"/>
      <c r="J454" s="31"/>
      <c r="K454" s="32"/>
      <c r="L454" s="113"/>
      <c r="M454" s="113"/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1709</v>
      </c>
      <c r="B455" s="111" t="s">
        <v>1609</v>
      </c>
      <c r="C455" s="112" t="s">
        <v>1610</v>
      </c>
      <c r="D455" s="21">
        <f t="shared" si="9"/>
        <v>0</v>
      </c>
      <c r="E455" s="24">
        <f t="shared" si="9"/>
        <v>0</v>
      </c>
      <c r="F455" s="104"/>
      <c r="G455" s="104"/>
      <c r="H455" s="113"/>
      <c r="I455" s="113"/>
      <c r="J455" s="31"/>
      <c r="K455" s="32"/>
      <c r="L455" s="113"/>
      <c r="M455" s="113"/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1709</v>
      </c>
      <c r="B456" s="111" t="s">
        <v>735</v>
      </c>
      <c r="C456" s="112" t="s">
        <v>736</v>
      </c>
      <c r="D456" s="21">
        <f t="shared" si="9"/>
        <v>0</v>
      </c>
      <c r="E456" s="24">
        <f t="shared" si="9"/>
        <v>173354</v>
      </c>
      <c r="F456" s="104">
        <v>0</v>
      </c>
      <c r="G456" s="104">
        <v>173354</v>
      </c>
      <c r="H456" s="113"/>
      <c r="I456" s="113"/>
      <c r="J456" s="31"/>
      <c r="K456" s="32"/>
      <c r="L456" s="113"/>
      <c r="M456" s="113"/>
      <c r="N456" s="31"/>
      <c r="O456" s="32"/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1709</v>
      </c>
      <c r="B457" s="111" t="s">
        <v>737</v>
      </c>
      <c r="C457" s="112" t="s">
        <v>738</v>
      </c>
      <c r="D457" s="21">
        <f t="shared" si="9"/>
        <v>0</v>
      </c>
      <c r="E457" s="24">
        <f t="shared" si="9"/>
        <v>187936.5</v>
      </c>
      <c r="F457" s="104">
        <v>0</v>
      </c>
      <c r="G457" s="104">
        <v>187936.5</v>
      </c>
      <c r="H457" s="105"/>
      <c r="I457" s="105"/>
      <c r="J457" s="106"/>
      <c r="K457" s="107"/>
      <c r="L457" s="105"/>
      <c r="M457" s="105"/>
      <c r="N457" s="106"/>
      <c r="O457" s="107"/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1709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622510.5</v>
      </c>
      <c r="F458" s="104">
        <v>0</v>
      </c>
      <c r="G458" s="104">
        <v>622510.5</v>
      </c>
      <c r="H458" s="105"/>
      <c r="I458" s="105"/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1709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0</v>
      </c>
      <c r="F459" s="104"/>
      <c r="G459" s="104"/>
      <c r="H459" s="105"/>
      <c r="I459" s="105"/>
      <c r="J459" s="106"/>
      <c r="K459" s="107"/>
      <c r="L459" s="105"/>
      <c r="M459" s="105"/>
      <c r="N459" s="106"/>
      <c r="O459" s="107"/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1709</v>
      </c>
      <c r="B460" s="111" t="s">
        <v>743</v>
      </c>
      <c r="C460" s="112" t="s">
        <v>744</v>
      </c>
      <c r="D460" s="21">
        <f t="shared" si="9"/>
        <v>1146293.97</v>
      </c>
      <c r="E460" s="24">
        <f t="shared" si="9"/>
        <v>0</v>
      </c>
      <c r="F460" s="104">
        <v>1146293.97</v>
      </c>
      <c r="G460" s="104">
        <v>0</v>
      </c>
      <c r="H460" s="105"/>
      <c r="I460" s="105"/>
      <c r="J460" s="106"/>
      <c r="K460" s="107"/>
      <c r="L460" s="105"/>
      <c r="M460" s="105"/>
      <c r="N460" s="106"/>
      <c r="O460" s="107"/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1709</v>
      </c>
      <c r="B461" s="111" t="s">
        <v>745</v>
      </c>
      <c r="C461" s="112" t="s">
        <v>746</v>
      </c>
      <c r="D461" s="21">
        <f t="shared" si="9"/>
        <v>436682.34</v>
      </c>
      <c r="E461" s="24">
        <f t="shared" si="9"/>
        <v>0</v>
      </c>
      <c r="F461" s="104">
        <v>436682.34</v>
      </c>
      <c r="G461" s="104">
        <v>0</v>
      </c>
      <c r="H461" s="113"/>
      <c r="I461" s="113"/>
      <c r="J461" s="31"/>
      <c r="K461" s="32"/>
      <c r="L461" s="113"/>
      <c r="M461" s="113"/>
      <c r="N461" s="31"/>
      <c r="O461" s="32"/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1709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1709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1709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608950</v>
      </c>
      <c r="F464" s="104">
        <v>0</v>
      </c>
      <c r="G464" s="104">
        <v>608950</v>
      </c>
      <c r="H464" s="113"/>
      <c r="I464" s="113"/>
      <c r="J464" s="31"/>
      <c r="K464" s="32"/>
      <c r="L464" s="113"/>
      <c r="M464" s="113"/>
      <c r="N464" s="31"/>
      <c r="O464" s="32"/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1709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1709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1709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2250.75</v>
      </c>
      <c r="F467" s="104">
        <v>0</v>
      </c>
      <c r="G467" s="104">
        <v>2250.75</v>
      </c>
      <c r="H467" s="105"/>
      <c r="I467" s="105"/>
      <c r="J467" s="106"/>
      <c r="K467" s="107"/>
      <c r="L467" s="105"/>
      <c r="M467" s="105"/>
      <c r="N467" s="106"/>
      <c r="O467" s="107"/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1709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3103.75</v>
      </c>
      <c r="F468" s="104">
        <v>0</v>
      </c>
      <c r="G468" s="104">
        <v>3103.75</v>
      </c>
      <c r="H468" s="113"/>
      <c r="I468" s="113"/>
      <c r="J468" s="31"/>
      <c r="K468" s="32"/>
      <c r="L468" s="113"/>
      <c r="M468" s="113"/>
      <c r="N468" s="31"/>
      <c r="O468" s="32"/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1709</v>
      </c>
      <c r="B469" s="111" t="s">
        <v>761</v>
      </c>
      <c r="C469" s="112" t="s">
        <v>762</v>
      </c>
      <c r="D469" s="21">
        <f t="shared" si="9"/>
        <v>6520.08</v>
      </c>
      <c r="E469" s="24">
        <f t="shared" si="9"/>
        <v>0</v>
      </c>
      <c r="F469" s="104">
        <v>6520.08</v>
      </c>
      <c r="G469" s="104">
        <v>0</v>
      </c>
      <c r="H469" s="113"/>
      <c r="I469" s="113"/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1709</v>
      </c>
      <c r="B470" s="111" t="s">
        <v>763</v>
      </c>
      <c r="C470" s="112" t="s">
        <v>764</v>
      </c>
      <c r="D470" s="21">
        <f t="shared" si="9"/>
        <v>143.78</v>
      </c>
      <c r="E470" s="24">
        <f t="shared" si="9"/>
        <v>0</v>
      </c>
      <c r="F470" s="104">
        <v>143.78</v>
      </c>
      <c r="G470" s="104">
        <v>0</v>
      </c>
      <c r="H470" s="105"/>
      <c r="I470" s="105"/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1709</v>
      </c>
      <c r="B471" s="111" t="s">
        <v>765</v>
      </c>
      <c r="C471" s="112" t="s">
        <v>1675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1709</v>
      </c>
      <c r="B472" s="111" t="s">
        <v>766</v>
      </c>
      <c r="C472" s="112" t="s">
        <v>767</v>
      </c>
      <c r="D472" s="21">
        <f t="shared" si="9"/>
        <v>2063.7199999999998</v>
      </c>
      <c r="E472" s="24">
        <f t="shared" si="9"/>
        <v>0</v>
      </c>
      <c r="F472" s="104">
        <v>2063.7199999999998</v>
      </c>
      <c r="G472" s="104">
        <v>0</v>
      </c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1709</v>
      </c>
      <c r="B473" s="111" t="s">
        <v>768</v>
      </c>
      <c r="C473" s="112" t="s">
        <v>1676</v>
      </c>
      <c r="D473" s="21">
        <f t="shared" si="9"/>
        <v>0</v>
      </c>
      <c r="E473" s="24">
        <f t="shared" si="9"/>
        <v>0</v>
      </c>
      <c r="F473" s="104"/>
      <c r="G473" s="104"/>
      <c r="H473" s="105"/>
      <c r="I473" s="105"/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1709</v>
      </c>
      <c r="B474" s="111" t="s">
        <v>769</v>
      </c>
      <c r="C474" s="112" t="s">
        <v>1677</v>
      </c>
      <c r="D474" s="21">
        <f t="shared" si="9"/>
        <v>0</v>
      </c>
      <c r="E474" s="24">
        <f t="shared" si="9"/>
        <v>6863</v>
      </c>
      <c r="F474" s="104">
        <v>0</v>
      </c>
      <c r="G474" s="104">
        <v>6863</v>
      </c>
      <c r="H474" s="105"/>
      <c r="I474" s="105"/>
      <c r="J474" s="106"/>
      <c r="K474" s="107"/>
      <c r="L474" s="105"/>
      <c r="M474" s="105"/>
      <c r="N474" s="106"/>
      <c r="O474" s="107"/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1709</v>
      </c>
      <c r="B475" s="111" t="s">
        <v>770</v>
      </c>
      <c r="C475" s="112" t="s">
        <v>771</v>
      </c>
      <c r="D475" s="21">
        <f t="shared" si="9"/>
        <v>0</v>
      </c>
      <c r="E475" s="24">
        <f t="shared" si="9"/>
        <v>13113</v>
      </c>
      <c r="F475" s="104">
        <v>0</v>
      </c>
      <c r="G475" s="104">
        <v>13113</v>
      </c>
      <c r="H475" s="113"/>
      <c r="I475" s="113"/>
      <c r="J475" s="31"/>
      <c r="K475" s="32"/>
      <c r="L475" s="113"/>
      <c r="M475" s="113"/>
      <c r="N475" s="31"/>
      <c r="O475" s="32"/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1709</v>
      </c>
      <c r="B476" s="111" t="s">
        <v>772</v>
      </c>
      <c r="C476" s="112" t="s">
        <v>1678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1709</v>
      </c>
      <c r="B477" s="111" t="s">
        <v>773</v>
      </c>
      <c r="C477" s="112" t="s">
        <v>774</v>
      </c>
      <c r="D477" s="21">
        <f t="shared" si="9"/>
        <v>0</v>
      </c>
      <c r="E477" s="24">
        <f t="shared" si="9"/>
        <v>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1709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1000</v>
      </c>
      <c r="F478" s="104">
        <v>0</v>
      </c>
      <c r="G478" s="104">
        <v>1000</v>
      </c>
      <c r="H478" s="113"/>
      <c r="I478" s="113"/>
      <c r="J478" s="31"/>
      <c r="K478" s="32"/>
      <c r="L478" s="113"/>
      <c r="M478" s="113"/>
      <c r="N478" s="31"/>
      <c r="O478" s="32"/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1709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1709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1709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1709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1170</v>
      </c>
      <c r="F482" s="104">
        <v>0</v>
      </c>
      <c r="G482" s="104">
        <v>1170</v>
      </c>
      <c r="H482" s="113"/>
      <c r="I482" s="113"/>
      <c r="J482" s="31"/>
      <c r="K482" s="32"/>
      <c r="L482" s="113"/>
      <c r="M482" s="113"/>
      <c r="N482" s="31"/>
      <c r="O482" s="32"/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1709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0</v>
      </c>
      <c r="F483" s="104"/>
      <c r="G483" s="104"/>
      <c r="H483" s="105"/>
      <c r="I483" s="105"/>
      <c r="J483" s="106"/>
      <c r="K483" s="107"/>
      <c r="L483" s="105"/>
      <c r="M483" s="105"/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1709</v>
      </c>
      <c r="B484" s="111" t="s">
        <v>787</v>
      </c>
      <c r="C484" s="112" t="s">
        <v>788</v>
      </c>
      <c r="D484" s="21">
        <f t="shared" si="9"/>
        <v>0</v>
      </c>
      <c r="E484" s="24">
        <f t="shared" si="9"/>
        <v>0</v>
      </c>
      <c r="F484" s="104"/>
      <c r="G484" s="104"/>
      <c r="H484" s="113"/>
      <c r="I484" s="113"/>
      <c r="J484" s="31"/>
      <c r="K484" s="32"/>
      <c r="L484" s="113"/>
      <c r="M484" s="113"/>
      <c r="N484" s="31"/>
      <c r="O484" s="32"/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1709</v>
      </c>
      <c r="B485" s="111" t="s">
        <v>789</v>
      </c>
      <c r="C485" s="112" t="s">
        <v>790</v>
      </c>
      <c r="D485" s="21">
        <f t="shared" si="9"/>
        <v>0</v>
      </c>
      <c r="E485" s="24">
        <f t="shared" si="9"/>
        <v>0</v>
      </c>
      <c r="F485" s="104"/>
      <c r="G485" s="104"/>
      <c r="H485" s="113"/>
      <c r="I485" s="113"/>
      <c r="J485" s="31"/>
      <c r="K485" s="32"/>
      <c r="L485" s="113"/>
      <c r="M485" s="113"/>
      <c r="N485" s="31"/>
      <c r="O485" s="32"/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1709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0</v>
      </c>
      <c r="F486" s="104"/>
      <c r="G486" s="104"/>
      <c r="H486" s="105"/>
      <c r="I486" s="105"/>
      <c r="J486" s="106"/>
      <c r="K486" s="107"/>
      <c r="L486" s="105"/>
      <c r="M486" s="105"/>
      <c r="N486" s="106"/>
      <c r="O486" s="107"/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1709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1890</v>
      </c>
      <c r="F487" s="104">
        <v>0</v>
      </c>
      <c r="G487" s="104">
        <v>1890</v>
      </c>
      <c r="H487" s="113"/>
      <c r="I487" s="113"/>
      <c r="J487" s="31"/>
      <c r="K487" s="32"/>
      <c r="L487" s="113"/>
      <c r="M487" s="113"/>
      <c r="N487" s="31"/>
      <c r="O487" s="32"/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1709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28221</v>
      </c>
      <c r="F488" s="104">
        <v>0</v>
      </c>
      <c r="G488" s="104">
        <v>28221</v>
      </c>
      <c r="H488" s="113"/>
      <c r="I488" s="113"/>
      <c r="J488" s="31"/>
      <c r="K488" s="32"/>
      <c r="L488" s="113"/>
      <c r="M488" s="113"/>
      <c r="N488" s="31"/>
      <c r="O488" s="32"/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1709</v>
      </c>
      <c r="B489" s="111" t="s">
        <v>797</v>
      </c>
      <c r="C489" s="112" t="s">
        <v>798</v>
      </c>
      <c r="D489" s="21">
        <f t="shared" si="9"/>
        <v>1890</v>
      </c>
      <c r="E489" s="24">
        <f t="shared" si="9"/>
        <v>0</v>
      </c>
      <c r="F489" s="104">
        <v>1890</v>
      </c>
      <c r="G489" s="104">
        <v>0</v>
      </c>
      <c r="H489" s="113"/>
      <c r="I489" s="113"/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1709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1709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1709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1709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1709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17968</v>
      </c>
      <c r="F494" s="104">
        <v>0</v>
      </c>
      <c r="G494" s="104">
        <v>17968</v>
      </c>
      <c r="H494" s="113"/>
      <c r="I494" s="113"/>
      <c r="J494" s="31"/>
      <c r="K494" s="32"/>
      <c r="L494" s="113"/>
      <c r="M494" s="113"/>
      <c r="N494" s="31"/>
      <c r="O494" s="32"/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1709</v>
      </c>
      <c r="B495" s="111" t="s">
        <v>809</v>
      </c>
      <c r="C495" s="112" t="s">
        <v>1679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1709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1709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1709</v>
      </c>
      <c r="B498" s="111" t="s">
        <v>814</v>
      </c>
      <c r="C498" s="112" t="s">
        <v>815</v>
      </c>
      <c r="D498" s="21">
        <f t="shared" si="9"/>
        <v>0</v>
      </c>
      <c r="E498" s="24">
        <f t="shared" si="9"/>
        <v>6502025.2400000002</v>
      </c>
      <c r="F498" s="104">
        <v>0</v>
      </c>
      <c r="G498" s="104">
        <v>6502025.2400000002</v>
      </c>
      <c r="H498" s="105"/>
      <c r="I498" s="105"/>
      <c r="J498" s="106"/>
      <c r="K498" s="107"/>
      <c r="L498" s="105"/>
      <c r="M498" s="105"/>
      <c r="N498" s="106"/>
      <c r="O498" s="107"/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1709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1345143.97</v>
      </c>
      <c r="F499" s="104">
        <v>0</v>
      </c>
      <c r="G499" s="104">
        <v>1345143.97</v>
      </c>
      <c r="H499" s="113"/>
      <c r="I499" s="113"/>
      <c r="J499" s="31"/>
      <c r="K499" s="32"/>
      <c r="L499" s="113"/>
      <c r="M499" s="113"/>
      <c r="N499" s="31"/>
      <c r="O499" s="32"/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1709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1709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0</v>
      </c>
      <c r="F501" s="104"/>
      <c r="G501" s="104"/>
      <c r="H501" s="113"/>
      <c r="I501" s="113"/>
      <c r="J501" s="31"/>
      <c r="K501" s="32"/>
      <c r="L501" s="113"/>
      <c r="M501" s="113"/>
      <c r="N501" s="31"/>
      <c r="O501" s="32"/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1709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1709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1709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1709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10045018.380000001</v>
      </c>
      <c r="F505" s="104">
        <v>0</v>
      </c>
      <c r="G505" s="104">
        <v>10045018.380000001</v>
      </c>
      <c r="H505" s="105"/>
      <c r="I505" s="105"/>
      <c r="J505" s="106"/>
      <c r="K505" s="107"/>
      <c r="L505" s="105"/>
      <c r="M505" s="105"/>
      <c r="N505" s="106"/>
      <c r="O505" s="107"/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1709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1709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4186</v>
      </c>
      <c r="F507" s="104">
        <v>0</v>
      </c>
      <c r="G507" s="104">
        <v>4186</v>
      </c>
      <c r="H507" s="113"/>
      <c r="I507" s="113"/>
      <c r="J507" s="31"/>
      <c r="K507" s="32"/>
      <c r="L507" s="113"/>
      <c r="M507" s="113"/>
      <c r="N507" s="31"/>
      <c r="O507" s="32"/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1709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1709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1709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493715.45</v>
      </c>
      <c r="F510" s="104">
        <v>0</v>
      </c>
      <c r="G510" s="104">
        <v>493715.45</v>
      </c>
      <c r="H510" s="105"/>
      <c r="I510" s="105"/>
      <c r="J510" s="106"/>
      <c r="K510" s="107"/>
      <c r="L510" s="105"/>
      <c r="M510" s="105"/>
      <c r="N510" s="106"/>
      <c r="O510" s="107"/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1709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1709</v>
      </c>
      <c r="B512" s="111" t="s">
        <v>1611</v>
      </c>
      <c r="C512" s="112" t="s">
        <v>1612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1709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1709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1709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1709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1709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1709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1709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1709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0</v>
      </c>
      <c r="F520" s="104"/>
      <c r="G520" s="104"/>
      <c r="H520" s="113"/>
      <c r="I520" s="113"/>
      <c r="J520" s="31"/>
      <c r="K520" s="32"/>
      <c r="L520" s="113"/>
      <c r="M520" s="113"/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1709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69800</v>
      </c>
      <c r="F521" s="104">
        <v>0</v>
      </c>
      <c r="G521" s="104">
        <v>69800</v>
      </c>
      <c r="H521" s="105"/>
      <c r="I521" s="105"/>
      <c r="J521" s="106"/>
      <c r="K521" s="107"/>
      <c r="L521" s="105"/>
      <c r="M521" s="105"/>
      <c r="N521" s="106"/>
      <c r="O521" s="107"/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1709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0</v>
      </c>
      <c r="F522" s="104"/>
      <c r="G522" s="104"/>
      <c r="H522" s="105"/>
      <c r="I522" s="105"/>
      <c r="J522" s="106"/>
      <c r="K522" s="107"/>
      <c r="L522" s="105"/>
      <c r="M522" s="105"/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1709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32900</v>
      </c>
      <c r="F523" s="104">
        <v>0</v>
      </c>
      <c r="G523" s="104">
        <v>32900</v>
      </c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1709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1709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1709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200155.93</v>
      </c>
      <c r="F526" s="104">
        <v>0</v>
      </c>
      <c r="G526" s="104">
        <v>200155.93</v>
      </c>
      <c r="H526" s="105"/>
      <c r="I526" s="105"/>
      <c r="J526" s="106"/>
      <c r="K526" s="107"/>
      <c r="L526" s="105"/>
      <c r="M526" s="105"/>
      <c r="N526" s="106"/>
      <c r="O526" s="107"/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1709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0</v>
      </c>
      <c r="F527" s="104"/>
      <c r="G527" s="104"/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1709</v>
      </c>
      <c r="B528" s="111" t="s">
        <v>870</v>
      </c>
      <c r="C528" s="112" t="s">
        <v>1680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1709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1709</v>
      </c>
      <c r="B530" s="111" t="s">
        <v>873</v>
      </c>
      <c r="C530" s="112" t="s">
        <v>1681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1709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1709</v>
      </c>
      <c r="B532" s="111" t="s">
        <v>876</v>
      </c>
      <c r="C532" s="112" t="s">
        <v>1682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1709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1709</v>
      </c>
      <c r="B534" s="111" t="s">
        <v>879</v>
      </c>
      <c r="C534" s="112" t="s">
        <v>1683</v>
      </c>
      <c r="D534" s="21">
        <f t="shared" si="10"/>
        <v>0</v>
      </c>
      <c r="E534" s="24">
        <f t="shared" si="10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1709</v>
      </c>
      <c r="B535" s="111" t="s">
        <v>880</v>
      </c>
      <c r="C535" s="112" t="s">
        <v>1684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1709</v>
      </c>
      <c r="B536" s="111" t="s">
        <v>881</v>
      </c>
      <c r="C536" s="112" t="s">
        <v>1685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1709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67050</v>
      </c>
      <c r="F537" s="104">
        <v>0</v>
      </c>
      <c r="G537" s="104">
        <v>67050</v>
      </c>
      <c r="H537" s="105"/>
      <c r="I537" s="105"/>
      <c r="J537" s="106"/>
      <c r="K537" s="107"/>
      <c r="L537" s="105"/>
      <c r="M537" s="105"/>
      <c r="N537" s="106"/>
      <c r="O537" s="107"/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1709</v>
      </c>
      <c r="B538" s="111" t="s">
        <v>884</v>
      </c>
      <c r="C538" s="112" t="s">
        <v>885</v>
      </c>
      <c r="D538" s="21">
        <f t="shared" si="10"/>
        <v>8092892.9000000004</v>
      </c>
      <c r="E538" s="24">
        <f t="shared" si="10"/>
        <v>0</v>
      </c>
      <c r="F538" s="104">
        <v>8092892.9000000004</v>
      </c>
      <c r="G538" s="104">
        <v>0</v>
      </c>
      <c r="H538" s="113"/>
      <c r="I538" s="113"/>
      <c r="J538" s="31"/>
      <c r="K538" s="32"/>
      <c r="L538" s="113"/>
      <c r="M538" s="113"/>
      <c r="N538" s="31"/>
      <c r="O538" s="32"/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1709</v>
      </c>
      <c r="B539" s="111" t="s">
        <v>886</v>
      </c>
      <c r="C539" s="112" t="s">
        <v>887</v>
      </c>
      <c r="D539" s="21">
        <f t="shared" si="10"/>
        <v>748520</v>
      </c>
      <c r="E539" s="24">
        <f t="shared" si="10"/>
        <v>0</v>
      </c>
      <c r="F539" s="104">
        <v>748520</v>
      </c>
      <c r="G539" s="104">
        <v>0</v>
      </c>
      <c r="H539" s="113"/>
      <c r="I539" s="113"/>
      <c r="J539" s="31"/>
      <c r="K539" s="32"/>
      <c r="L539" s="113"/>
      <c r="M539" s="113"/>
      <c r="N539" s="31"/>
      <c r="O539" s="32"/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1709</v>
      </c>
      <c r="B540" s="111" t="s">
        <v>888</v>
      </c>
      <c r="C540" s="112" t="s">
        <v>1686</v>
      </c>
      <c r="D540" s="21">
        <f t="shared" si="10"/>
        <v>36419.35</v>
      </c>
      <c r="E540" s="24">
        <f t="shared" si="10"/>
        <v>0</v>
      </c>
      <c r="F540" s="104">
        <v>36419.35</v>
      </c>
      <c r="G540" s="104">
        <v>0</v>
      </c>
      <c r="H540" s="105"/>
      <c r="I540" s="105"/>
      <c r="J540" s="106"/>
      <c r="K540" s="107"/>
      <c r="L540" s="105"/>
      <c r="M540" s="105"/>
      <c r="N540" s="106"/>
      <c r="O540" s="107"/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1709</v>
      </c>
      <c r="B541" s="111" t="s">
        <v>889</v>
      </c>
      <c r="C541" s="112" t="s">
        <v>890</v>
      </c>
      <c r="D541" s="21">
        <f t="shared" si="10"/>
        <v>294519.34999999998</v>
      </c>
      <c r="E541" s="24">
        <f t="shared" si="10"/>
        <v>0</v>
      </c>
      <c r="F541" s="104">
        <v>294519.34999999998</v>
      </c>
      <c r="G541" s="104">
        <v>0</v>
      </c>
      <c r="H541" s="105"/>
      <c r="I541" s="105"/>
      <c r="J541" s="106"/>
      <c r="K541" s="107"/>
      <c r="L541" s="105"/>
      <c r="M541" s="105"/>
      <c r="N541" s="106"/>
      <c r="O541" s="107"/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1709</v>
      </c>
      <c r="B542" s="111" t="s">
        <v>891</v>
      </c>
      <c r="C542" s="112" t="s">
        <v>892</v>
      </c>
      <c r="D542" s="21">
        <f t="shared" si="10"/>
        <v>38664.519999999997</v>
      </c>
      <c r="E542" s="24">
        <f t="shared" si="10"/>
        <v>0</v>
      </c>
      <c r="F542" s="104">
        <v>38664.519999999997</v>
      </c>
      <c r="G542" s="104">
        <v>0</v>
      </c>
      <c r="H542" s="113"/>
      <c r="I542" s="113"/>
      <c r="J542" s="31"/>
      <c r="K542" s="32"/>
      <c r="L542" s="113"/>
      <c r="M542" s="113"/>
      <c r="N542" s="31"/>
      <c r="O542" s="32"/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1709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1709</v>
      </c>
      <c r="B544" s="111" t="s">
        <v>895</v>
      </c>
      <c r="C544" s="112" t="s">
        <v>896</v>
      </c>
      <c r="D544" s="21">
        <f t="shared" si="10"/>
        <v>0</v>
      </c>
      <c r="E544" s="24">
        <f t="shared" si="10"/>
        <v>0</v>
      </c>
      <c r="F544" s="104"/>
      <c r="G544" s="104"/>
      <c r="H544" s="113"/>
      <c r="I544" s="113"/>
      <c r="J544" s="31"/>
      <c r="K544" s="32"/>
      <c r="L544" s="113"/>
      <c r="M544" s="113"/>
      <c r="N544" s="31"/>
      <c r="O544" s="32"/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1709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1709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1709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1709</v>
      </c>
      <c r="B548" s="111" t="s">
        <v>903</v>
      </c>
      <c r="C548" s="112" t="s">
        <v>904</v>
      </c>
      <c r="D548" s="21">
        <f t="shared" si="10"/>
        <v>199820</v>
      </c>
      <c r="E548" s="24">
        <f t="shared" si="10"/>
        <v>0</v>
      </c>
      <c r="F548" s="104">
        <v>199820</v>
      </c>
      <c r="G548" s="104">
        <v>0</v>
      </c>
      <c r="H548" s="105"/>
      <c r="I548" s="105"/>
      <c r="J548" s="106"/>
      <c r="K548" s="107"/>
      <c r="L548" s="105"/>
      <c r="M548" s="105"/>
      <c r="N548" s="106"/>
      <c r="O548" s="107"/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1709</v>
      </c>
      <c r="B549" s="111" t="s">
        <v>905</v>
      </c>
      <c r="C549" s="112" t="s">
        <v>906</v>
      </c>
      <c r="D549" s="21">
        <f t="shared" si="10"/>
        <v>196590</v>
      </c>
      <c r="E549" s="24">
        <f t="shared" si="10"/>
        <v>0</v>
      </c>
      <c r="F549" s="104">
        <v>196590</v>
      </c>
      <c r="G549" s="104">
        <v>0</v>
      </c>
      <c r="H549" s="105"/>
      <c r="I549" s="105"/>
      <c r="J549" s="106"/>
      <c r="K549" s="107"/>
      <c r="L549" s="105"/>
      <c r="M549" s="105"/>
      <c r="N549" s="106"/>
      <c r="O549" s="107"/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1709</v>
      </c>
      <c r="B550" s="111" t="s">
        <v>907</v>
      </c>
      <c r="C550" s="112" t="s">
        <v>908</v>
      </c>
      <c r="D550" s="21">
        <f t="shared" si="10"/>
        <v>7120</v>
      </c>
      <c r="E550" s="24">
        <f t="shared" si="10"/>
        <v>0</v>
      </c>
      <c r="F550" s="104">
        <v>7120</v>
      </c>
      <c r="G550" s="104">
        <v>0</v>
      </c>
      <c r="H550" s="105"/>
      <c r="I550" s="105"/>
      <c r="J550" s="106"/>
      <c r="K550" s="107"/>
      <c r="L550" s="105"/>
      <c r="M550" s="105"/>
      <c r="N550" s="106"/>
      <c r="O550" s="107"/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1709</v>
      </c>
      <c r="B551" s="111" t="s">
        <v>909</v>
      </c>
      <c r="C551" s="112" t="s">
        <v>910</v>
      </c>
      <c r="D551" s="21">
        <f t="shared" si="10"/>
        <v>6560</v>
      </c>
      <c r="E551" s="24">
        <f t="shared" si="10"/>
        <v>0</v>
      </c>
      <c r="F551" s="104">
        <v>6560</v>
      </c>
      <c r="G551" s="104">
        <v>0</v>
      </c>
      <c r="H551" s="113"/>
      <c r="I551" s="113"/>
      <c r="J551" s="31"/>
      <c r="K551" s="32"/>
      <c r="L551" s="113"/>
      <c r="M551" s="113"/>
      <c r="N551" s="31"/>
      <c r="O551" s="32"/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1709</v>
      </c>
      <c r="B552" s="111" t="s">
        <v>911</v>
      </c>
      <c r="C552" s="112" t="s">
        <v>912</v>
      </c>
      <c r="D552" s="21">
        <f t="shared" si="10"/>
        <v>950409.68</v>
      </c>
      <c r="E552" s="24">
        <f t="shared" si="10"/>
        <v>0</v>
      </c>
      <c r="F552" s="104">
        <v>950409.68</v>
      </c>
      <c r="G552" s="104">
        <v>0</v>
      </c>
      <c r="H552" s="113"/>
      <c r="I552" s="113"/>
      <c r="J552" s="31"/>
      <c r="K552" s="32"/>
      <c r="L552" s="113"/>
      <c r="M552" s="113"/>
      <c r="N552" s="31"/>
      <c r="O552" s="32"/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1709</v>
      </c>
      <c r="B553" s="111" t="s">
        <v>913</v>
      </c>
      <c r="C553" s="112" t="s">
        <v>914</v>
      </c>
      <c r="D553" s="21">
        <f t="shared" si="10"/>
        <v>1675350</v>
      </c>
      <c r="E553" s="24">
        <f t="shared" si="10"/>
        <v>0</v>
      </c>
      <c r="F553" s="104">
        <v>1675350</v>
      </c>
      <c r="G553" s="104">
        <v>0</v>
      </c>
      <c r="H553" s="105"/>
      <c r="I553" s="105"/>
      <c r="J553" s="106"/>
      <c r="K553" s="107"/>
      <c r="L553" s="105"/>
      <c r="M553" s="105"/>
      <c r="N553" s="106"/>
      <c r="O553" s="107"/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1709</v>
      </c>
      <c r="B554" s="111" t="s">
        <v>915</v>
      </c>
      <c r="C554" s="112" t="s">
        <v>916</v>
      </c>
      <c r="D554" s="21">
        <f t="shared" si="10"/>
        <v>1193608.75</v>
      </c>
      <c r="E554" s="24">
        <f t="shared" si="10"/>
        <v>0</v>
      </c>
      <c r="F554" s="104">
        <v>1193608.75</v>
      </c>
      <c r="G554" s="104">
        <v>0</v>
      </c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1709</v>
      </c>
      <c r="B555" s="111" t="s">
        <v>917</v>
      </c>
      <c r="C555" s="112" t="s">
        <v>918</v>
      </c>
      <c r="D555" s="21">
        <f t="shared" si="10"/>
        <v>229747.5</v>
      </c>
      <c r="E555" s="24">
        <f t="shared" si="10"/>
        <v>0</v>
      </c>
      <c r="F555" s="104">
        <v>229747.5</v>
      </c>
      <c r="G555" s="104">
        <v>0</v>
      </c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1709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1709</v>
      </c>
      <c r="B557" s="111" t="s">
        <v>921</v>
      </c>
      <c r="C557" s="112" t="s">
        <v>922</v>
      </c>
      <c r="D557" s="21">
        <f t="shared" si="10"/>
        <v>276860</v>
      </c>
      <c r="E557" s="24">
        <f t="shared" si="10"/>
        <v>0</v>
      </c>
      <c r="F557" s="104">
        <v>276860</v>
      </c>
      <c r="G557" s="104">
        <v>0</v>
      </c>
      <c r="H557" s="105"/>
      <c r="I557" s="105"/>
      <c r="J557" s="106"/>
      <c r="K557" s="107"/>
      <c r="L557" s="105"/>
      <c r="M557" s="105"/>
      <c r="N557" s="106"/>
      <c r="O557" s="107"/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1709</v>
      </c>
      <c r="B558" s="111" t="s">
        <v>923</v>
      </c>
      <c r="C558" s="112" t="s">
        <v>924</v>
      </c>
      <c r="D558" s="21">
        <f t="shared" si="10"/>
        <v>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/>
      <c r="M558" s="113"/>
      <c r="N558" s="31"/>
      <c r="O558" s="32"/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1709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1709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1709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1709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1709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1709</v>
      </c>
      <c r="B564" s="111" t="s">
        <v>935</v>
      </c>
      <c r="C564" s="112" t="s">
        <v>936</v>
      </c>
      <c r="D564" s="21">
        <f t="shared" si="10"/>
        <v>157232.26</v>
      </c>
      <c r="E564" s="24">
        <f t="shared" si="10"/>
        <v>0</v>
      </c>
      <c r="F564" s="104">
        <v>157232.26</v>
      </c>
      <c r="G564" s="104">
        <v>0</v>
      </c>
      <c r="H564" s="113"/>
      <c r="I564" s="113"/>
      <c r="J564" s="31"/>
      <c r="K564" s="32"/>
      <c r="L564" s="113"/>
      <c r="M564" s="113"/>
      <c r="N564" s="31"/>
      <c r="O564" s="32"/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1709</v>
      </c>
      <c r="B565" s="111" t="s">
        <v>937</v>
      </c>
      <c r="C565" s="112" t="s">
        <v>938</v>
      </c>
      <c r="D565" s="21">
        <f t="shared" si="10"/>
        <v>3500</v>
      </c>
      <c r="E565" s="24">
        <f t="shared" si="10"/>
        <v>0</v>
      </c>
      <c r="F565" s="104">
        <v>3500</v>
      </c>
      <c r="G565" s="104">
        <v>0</v>
      </c>
      <c r="H565" s="113"/>
      <c r="I565" s="113"/>
      <c r="J565" s="31"/>
      <c r="K565" s="32"/>
      <c r="L565" s="113"/>
      <c r="M565" s="113"/>
      <c r="N565" s="31"/>
      <c r="O565" s="32"/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1709</v>
      </c>
      <c r="B566" s="111" t="s">
        <v>939</v>
      </c>
      <c r="C566" s="112" t="s">
        <v>940</v>
      </c>
      <c r="D566" s="21">
        <f t="shared" si="10"/>
        <v>296525</v>
      </c>
      <c r="E566" s="24">
        <f t="shared" si="10"/>
        <v>0</v>
      </c>
      <c r="F566" s="104">
        <v>296525</v>
      </c>
      <c r="G566" s="104">
        <v>0</v>
      </c>
      <c r="H566" s="105"/>
      <c r="I566" s="105"/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1709</v>
      </c>
      <c r="B567" s="111" t="s">
        <v>941</v>
      </c>
      <c r="C567" s="112" t="s">
        <v>1613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1709</v>
      </c>
      <c r="B568" s="111" t="s">
        <v>1614</v>
      </c>
      <c r="C568" s="112" t="s">
        <v>1615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1709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1709</v>
      </c>
      <c r="B570" s="111" t="s">
        <v>944</v>
      </c>
      <c r="C570" s="112" t="s">
        <v>945</v>
      </c>
      <c r="D570" s="21">
        <f t="shared" si="10"/>
        <v>145828.85999999999</v>
      </c>
      <c r="E570" s="24">
        <f t="shared" si="10"/>
        <v>0</v>
      </c>
      <c r="F570" s="104">
        <v>145828.85999999999</v>
      </c>
      <c r="G570" s="104">
        <v>0</v>
      </c>
      <c r="H570" s="113"/>
      <c r="I570" s="113"/>
      <c r="J570" s="31"/>
      <c r="K570" s="32"/>
      <c r="L570" s="113"/>
      <c r="M570" s="113"/>
      <c r="N570" s="31"/>
      <c r="O570" s="32"/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1709</v>
      </c>
      <c r="B571" s="111" t="s">
        <v>946</v>
      </c>
      <c r="C571" s="112" t="s">
        <v>947</v>
      </c>
      <c r="D571" s="21">
        <f t="shared" si="10"/>
        <v>218743.29</v>
      </c>
      <c r="E571" s="24">
        <f t="shared" si="10"/>
        <v>0</v>
      </c>
      <c r="F571" s="104">
        <v>218743.29</v>
      </c>
      <c r="G571" s="104">
        <v>0</v>
      </c>
      <c r="H571" s="113"/>
      <c r="I571" s="113"/>
      <c r="J571" s="31"/>
      <c r="K571" s="32"/>
      <c r="L571" s="113"/>
      <c r="M571" s="113"/>
      <c r="N571" s="31"/>
      <c r="O571" s="32"/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1709</v>
      </c>
      <c r="B572" s="111" t="s">
        <v>948</v>
      </c>
      <c r="C572" s="112" t="s">
        <v>949</v>
      </c>
      <c r="D572" s="21">
        <f t="shared" si="10"/>
        <v>11892.3</v>
      </c>
      <c r="E572" s="24">
        <f t="shared" si="10"/>
        <v>0</v>
      </c>
      <c r="F572" s="104">
        <v>11892.3</v>
      </c>
      <c r="G572" s="104">
        <v>0</v>
      </c>
      <c r="H572" s="113"/>
      <c r="I572" s="113"/>
      <c r="J572" s="31"/>
      <c r="K572" s="32"/>
      <c r="L572" s="113"/>
      <c r="M572" s="113"/>
      <c r="N572" s="31"/>
      <c r="O572" s="32"/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1709</v>
      </c>
      <c r="B573" s="111" t="s">
        <v>950</v>
      </c>
      <c r="C573" s="112" t="s">
        <v>951</v>
      </c>
      <c r="D573" s="21">
        <f t="shared" si="10"/>
        <v>4186</v>
      </c>
      <c r="E573" s="24">
        <f t="shared" si="10"/>
        <v>0</v>
      </c>
      <c r="F573" s="104">
        <v>4186</v>
      </c>
      <c r="G573" s="104">
        <v>0</v>
      </c>
      <c r="H573" s="113"/>
      <c r="I573" s="113"/>
      <c r="J573" s="31"/>
      <c r="K573" s="32"/>
      <c r="L573" s="113"/>
      <c r="M573" s="113"/>
      <c r="N573" s="31"/>
      <c r="O573" s="32"/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1709</v>
      </c>
      <c r="B574" s="111" t="s">
        <v>952</v>
      </c>
      <c r="C574" s="112" t="s">
        <v>953</v>
      </c>
      <c r="D574" s="21">
        <f t="shared" si="10"/>
        <v>73075</v>
      </c>
      <c r="E574" s="24">
        <f t="shared" si="10"/>
        <v>0</v>
      </c>
      <c r="F574" s="104">
        <v>73075</v>
      </c>
      <c r="G574" s="104">
        <v>0</v>
      </c>
      <c r="H574" s="113"/>
      <c r="I574" s="113"/>
      <c r="J574" s="31"/>
      <c r="K574" s="32"/>
      <c r="L574" s="113"/>
      <c r="M574" s="113"/>
      <c r="N574" s="31"/>
      <c r="O574" s="32"/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1709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1709</v>
      </c>
      <c r="B576" s="111" t="s">
        <v>956</v>
      </c>
      <c r="C576" s="112" t="s">
        <v>1616</v>
      </c>
      <c r="D576" s="21">
        <f t="shared" si="10"/>
        <v>8995.6</v>
      </c>
      <c r="E576" s="24">
        <f t="shared" si="10"/>
        <v>0</v>
      </c>
      <c r="F576" s="104">
        <v>8995.6</v>
      </c>
      <c r="G576" s="104">
        <v>0</v>
      </c>
      <c r="H576" s="105"/>
      <c r="I576" s="105"/>
      <c r="J576" s="106"/>
      <c r="K576" s="107"/>
      <c r="L576" s="105"/>
      <c r="M576" s="105"/>
      <c r="N576" s="106"/>
      <c r="O576" s="107"/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1709</v>
      </c>
      <c r="B577" s="111" t="s">
        <v>957</v>
      </c>
      <c r="C577" s="112" t="s">
        <v>1687</v>
      </c>
      <c r="D577" s="21">
        <f t="shared" si="10"/>
        <v>0</v>
      </c>
      <c r="E577" s="24">
        <f t="shared" si="10"/>
        <v>0</v>
      </c>
      <c r="F577" s="104"/>
      <c r="G577" s="104"/>
      <c r="H577" s="113"/>
      <c r="I577" s="113"/>
      <c r="J577" s="31"/>
      <c r="K577" s="32"/>
      <c r="L577" s="113"/>
      <c r="M577" s="113"/>
      <c r="N577" s="31"/>
      <c r="O577" s="32"/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1709</v>
      </c>
      <c r="B578" s="111" t="s">
        <v>958</v>
      </c>
      <c r="C578" s="112" t="s">
        <v>1688</v>
      </c>
      <c r="D578" s="21">
        <f t="shared" si="10"/>
        <v>8500</v>
      </c>
      <c r="E578" s="24">
        <f t="shared" si="10"/>
        <v>0</v>
      </c>
      <c r="F578" s="104">
        <v>8500</v>
      </c>
      <c r="G578" s="104">
        <v>0</v>
      </c>
      <c r="H578" s="113"/>
      <c r="I578" s="113"/>
      <c r="J578" s="31"/>
      <c r="K578" s="32"/>
      <c r="L578" s="113"/>
      <c r="M578" s="113"/>
      <c r="N578" s="31"/>
      <c r="O578" s="32"/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1709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1709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1709</v>
      </c>
      <c r="B581" s="111" t="s">
        <v>963</v>
      </c>
      <c r="C581" s="112" t="s">
        <v>1689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1709</v>
      </c>
      <c r="B582" s="111" t="s">
        <v>964</v>
      </c>
      <c r="C582" s="112" t="s">
        <v>1690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1709</v>
      </c>
      <c r="B583" s="111" t="s">
        <v>965</v>
      </c>
      <c r="C583" s="112" t="s">
        <v>966</v>
      </c>
      <c r="D583" s="21">
        <f t="shared" si="11"/>
        <v>0</v>
      </c>
      <c r="E583" s="24">
        <f t="shared" si="11"/>
        <v>0</v>
      </c>
      <c r="F583" s="104"/>
      <c r="G583" s="104"/>
      <c r="H583" s="113"/>
      <c r="I583" s="113"/>
      <c r="J583" s="31"/>
      <c r="K583" s="32"/>
      <c r="L583" s="113"/>
      <c r="M583" s="113"/>
      <c r="N583" s="31"/>
      <c r="O583" s="32"/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1709</v>
      </c>
      <c r="B584" s="111" t="s">
        <v>967</v>
      </c>
      <c r="C584" s="112" t="s">
        <v>968</v>
      </c>
      <c r="D584" s="21">
        <f t="shared" si="11"/>
        <v>0</v>
      </c>
      <c r="E584" s="24">
        <f t="shared" si="11"/>
        <v>0</v>
      </c>
      <c r="F584" s="104"/>
      <c r="G584" s="104"/>
      <c r="H584" s="113"/>
      <c r="I584" s="113"/>
      <c r="J584" s="31"/>
      <c r="K584" s="32"/>
      <c r="L584" s="113"/>
      <c r="M584" s="113"/>
      <c r="N584" s="31"/>
      <c r="O584" s="32"/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1709</v>
      </c>
      <c r="B585" s="111" t="s">
        <v>969</v>
      </c>
      <c r="C585" s="112" t="s">
        <v>970</v>
      </c>
      <c r="D585" s="21">
        <f t="shared" si="11"/>
        <v>42400</v>
      </c>
      <c r="E585" s="24">
        <f t="shared" si="11"/>
        <v>0</v>
      </c>
      <c r="F585" s="104">
        <v>42400</v>
      </c>
      <c r="G585" s="104">
        <v>0</v>
      </c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1709</v>
      </c>
      <c r="B586" s="111" t="s">
        <v>971</v>
      </c>
      <c r="C586" s="112" t="s">
        <v>972</v>
      </c>
      <c r="D586" s="21">
        <f t="shared" si="11"/>
        <v>1436000</v>
      </c>
      <c r="E586" s="24">
        <f t="shared" si="11"/>
        <v>0</v>
      </c>
      <c r="F586" s="104">
        <v>1436000</v>
      </c>
      <c r="G586" s="104">
        <v>0</v>
      </c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1709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1709</v>
      </c>
      <c r="B588" s="111" t="s">
        <v>975</v>
      </c>
      <c r="C588" s="112" t="s">
        <v>1617</v>
      </c>
      <c r="D588" s="21">
        <f t="shared" si="11"/>
        <v>0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1709</v>
      </c>
      <c r="B589" s="111" t="s">
        <v>976</v>
      </c>
      <c r="C589" s="112" t="s">
        <v>1618</v>
      </c>
      <c r="D589" s="21">
        <f t="shared" si="11"/>
        <v>0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/>
      <c r="M589" s="113"/>
      <c r="N589" s="31"/>
      <c r="O589" s="32"/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1709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1709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1709</v>
      </c>
      <c r="B592" s="111" t="s">
        <v>981</v>
      </c>
      <c r="C592" s="112" t="s">
        <v>982</v>
      </c>
      <c r="D592" s="21">
        <f t="shared" si="11"/>
        <v>111400</v>
      </c>
      <c r="E592" s="24">
        <f t="shared" si="11"/>
        <v>0</v>
      </c>
      <c r="F592" s="104">
        <v>111400</v>
      </c>
      <c r="G592" s="104">
        <v>0</v>
      </c>
      <c r="H592" s="113"/>
      <c r="I592" s="113"/>
      <c r="J592" s="31"/>
      <c r="K592" s="32"/>
      <c r="L592" s="113"/>
      <c r="M592" s="113"/>
      <c r="N592" s="31"/>
      <c r="O592" s="32"/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1709</v>
      </c>
      <c r="B593" s="111" t="s">
        <v>983</v>
      </c>
      <c r="C593" s="112" t="s">
        <v>1619</v>
      </c>
      <c r="D593" s="21">
        <f t="shared" si="11"/>
        <v>5851</v>
      </c>
      <c r="E593" s="24">
        <f t="shared" si="11"/>
        <v>0</v>
      </c>
      <c r="F593" s="104">
        <v>5851</v>
      </c>
      <c r="G593" s="104">
        <v>0</v>
      </c>
      <c r="H593" s="113"/>
      <c r="I593" s="113"/>
      <c r="J593" s="31"/>
      <c r="K593" s="32"/>
      <c r="L593" s="113"/>
      <c r="M593" s="113"/>
      <c r="N593" s="31"/>
      <c r="O593" s="32"/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1709</v>
      </c>
      <c r="B594" s="111" t="s">
        <v>984</v>
      </c>
      <c r="C594" s="112" t="s">
        <v>1620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1709</v>
      </c>
      <c r="B595" s="111" t="s">
        <v>985</v>
      </c>
      <c r="C595" s="112" t="s">
        <v>1621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1709</v>
      </c>
      <c r="B596" s="111" t="s">
        <v>986</v>
      </c>
      <c r="C596" s="112" t="s">
        <v>1622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1709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1709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1709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1709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1709</v>
      </c>
      <c r="B601" s="111" t="s">
        <v>995</v>
      </c>
      <c r="C601" s="112" t="s">
        <v>982</v>
      </c>
      <c r="D601" s="21">
        <f t="shared" si="11"/>
        <v>0</v>
      </c>
      <c r="E601" s="24">
        <f t="shared" si="11"/>
        <v>0</v>
      </c>
      <c r="F601" s="104"/>
      <c r="G601" s="104"/>
      <c r="H601" s="113"/>
      <c r="I601" s="113"/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1709</v>
      </c>
      <c r="B602" s="111" t="s">
        <v>996</v>
      </c>
      <c r="C602" s="112" t="s">
        <v>1691</v>
      </c>
      <c r="D602" s="21">
        <f t="shared" si="11"/>
        <v>0</v>
      </c>
      <c r="E602" s="24">
        <f t="shared" si="11"/>
        <v>0</v>
      </c>
      <c r="F602" s="104"/>
      <c r="G602" s="104"/>
      <c r="H602" s="105"/>
      <c r="I602" s="105"/>
      <c r="J602" s="106"/>
      <c r="K602" s="107"/>
      <c r="L602" s="105"/>
      <c r="M602" s="105"/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1709</v>
      </c>
      <c r="B603" s="111" t="s">
        <v>997</v>
      </c>
      <c r="C603" s="112" t="s">
        <v>1692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1709</v>
      </c>
      <c r="B604" s="111" t="s">
        <v>998</v>
      </c>
      <c r="C604" s="112" t="s">
        <v>1693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1709</v>
      </c>
      <c r="B605" s="111" t="s">
        <v>999</v>
      </c>
      <c r="C605" s="112" t="s">
        <v>1694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1709</v>
      </c>
      <c r="B606" s="111" t="s">
        <v>1000</v>
      </c>
      <c r="C606" s="112" t="s">
        <v>1623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1709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1709</v>
      </c>
      <c r="B608" s="111" t="s">
        <v>1003</v>
      </c>
      <c r="C608" s="112" t="s">
        <v>1624</v>
      </c>
      <c r="D608" s="21">
        <f t="shared" si="11"/>
        <v>0</v>
      </c>
      <c r="E608" s="24">
        <f t="shared" si="11"/>
        <v>0</v>
      </c>
      <c r="F608" s="104"/>
      <c r="G608" s="104"/>
      <c r="H608" s="113"/>
      <c r="I608" s="113"/>
      <c r="J608" s="31"/>
      <c r="K608" s="32"/>
      <c r="L608" s="113"/>
      <c r="M608" s="113"/>
      <c r="N608" s="31"/>
      <c r="O608" s="32"/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1709</v>
      </c>
      <c r="B609" s="111" t="s">
        <v>1004</v>
      </c>
      <c r="C609" s="112" t="s">
        <v>1625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1709</v>
      </c>
      <c r="B610" s="111" t="s">
        <v>1005</v>
      </c>
      <c r="C610" s="112" t="s">
        <v>1626</v>
      </c>
      <c r="D610" s="21">
        <f t="shared" si="11"/>
        <v>63037</v>
      </c>
      <c r="E610" s="24">
        <f t="shared" si="11"/>
        <v>0</v>
      </c>
      <c r="F610" s="104">
        <v>63037</v>
      </c>
      <c r="G610" s="104">
        <v>0</v>
      </c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1709</v>
      </c>
      <c r="B611" s="111" t="s">
        <v>1006</v>
      </c>
      <c r="C611" s="112" t="s">
        <v>1007</v>
      </c>
      <c r="D611" s="21">
        <f t="shared" si="11"/>
        <v>0</v>
      </c>
      <c r="E611" s="24">
        <f t="shared" si="11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1709</v>
      </c>
      <c r="B612" s="111" t="s">
        <v>1008</v>
      </c>
      <c r="C612" s="112" t="s">
        <v>1009</v>
      </c>
      <c r="D612" s="21">
        <f t="shared" si="11"/>
        <v>360</v>
      </c>
      <c r="E612" s="24">
        <f t="shared" si="11"/>
        <v>0</v>
      </c>
      <c r="F612" s="104">
        <v>360</v>
      </c>
      <c r="G612" s="104">
        <v>0</v>
      </c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1709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1709</v>
      </c>
      <c r="B614" s="111" t="s">
        <v>1012</v>
      </c>
      <c r="C614" s="112" t="s">
        <v>1013</v>
      </c>
      <c r="D614" s="21">
        <f t="shared" si="11"/>
        <v>0</v>
      </c>
      <c r="E614" s="24">
        <f t="shared" si="11"/>
        <v>0</v>
      </c>
      <c r="F614" s="104"/>
      <c r="G614" s="104"/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1709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1709</v>
      </c>
      <c r="B616" s="111" t="s">
        <v>1016</v>
      </c>
      <c r="C616" s="112" t="s">
        <v>1017</v>
      </c>
      <c r="D616" s="21">
        <f t="shared" si="11"/>
        <v>0</v>
      </c>
      <c r="E616" s="24">
        <f t="shared" si="11"/>
        <v>0</v>
      </c>
      <c r="F616" s="104"/>
      <c r="G616" s="104"/>
      <c r="H616" s="113"/>
      <c r="I616" s="113"/>
      <c r="J616" s="31"/>
      <c r="K616" s="32"/>
      <c r="L616" s="113"/>
      <c r="M616" s="113"/>
      <c r="N616" s="31"/>
      <c r="O616" s="32"/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1709</v>
      </c>
      <c r="B617" s="111" t="s">
        <v>1018</v>
      </c>
      <c r="C617" s="112" t="s">
        <v>1019</v>
      </c>
      <c r="D617" s="21">
        <f t="shared" si="11"/>
        <v>74230.720000000001</v>
      </c>
      <c r="E617" s="24">
        <f t="shared" si="11"/>
        <v>0</v>
      </c>
      <c r="F617" s="104">
        <v>74230.720000000001</v>
      </c>
      <c r="G617" s="104">
        <v>0</v>
      </c>
      <c r="H617" s="105"/>
      <c r="I617" s="105"/>
      <c r="J617" s="106"/>
      <c r="K617" s="107"/>
      <c r="L617" s="105"/>
      <c r="M617" s="105"/>
      <c r="N617" s="106"/>
      <c r="O617" s="107"/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1709</v>
      </c>
      <c r="B618" s="111" t="s">
        <v>1020</v>
      </c>
      <c r="C618" s="112" t="s">
        <v>1021</v>
      </c>
      <c r="D618" s="21">
        <f t="shared" si="11"/>
        <v>0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/>
      <c r="O618" s="107"/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1709</v>
      </c>
      <c r="B619" s="111" t="s">
        <v>1022</v>
      </c>
      <c r="C619" s="112" t="s">
        <v>1023</v>
      </c>
      <c r="D619" s="21">
        <f t="shared" si="11"/>
        <v>83249</v>
      </c>
      <c r="E619" s="24">
        <f t="shared" si="11"/>
        <v>0</v>
      </c>
      <c r="F619" s="104">
        <v>83249</v>
      </c>
      <c r="G619" s="104">
        <v>0</v>
      </c>
      <c r="H619" s="105"/>
      <c r="I619" s="105"/>
      <c r="J619" s="106"/>
      <c r="K619" s="107"/>
      <c r="L619" s="105"/>
      <c r="M619" s="105"/>
      <c r="N619" s="106"/>
      <c r="O619" s="107"/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1709</v>
      </c>
      <c r="B620" s="111" t="s">
        <v>1024</v>
      </c>
      <c r="C620" s="112" t="s">
        <v>1025</v>
      </c>
      <c r="D620" s="21">
        <f t="shared" si="11"/>
        <v>10687</v>
      </c>
      <c r="E620" s="24">
        <f t="shared" si="11"/>
        <v>0</v>
      </c>
      <c r="F620" s="104">
        <v>10687</v>
      </c>
      <c r="G620" s="104">
        <v>0</v>
      </c>
      <c r="H620" s="113"/>
      <c r="I620" s="113"/>
      <c r="J620" s="31"/>
      <c r="K620" s="32"/>
      <c r="L620" s="113"/>
      <c r="M620" s="113"/>
      <c r="N620" s="31"/>
      <c r="O620" s="32"/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1709</v>
      </c>
      <c r="B621" s="111" t="s">
        <v>1026</v>
      </c>
      <c r="C621" s="112" t="s">
        <v>1027</v>
      </c>
      <c r="D621" s="21">
        <f t="shared" si="11"/>
        <v>13840</v>
      </c>
      <c r="E621" s="24">
        <f t="shared" si="11"/>
        <v>0</v>
      </c>
      <c r="F621" s="104">
        <v>13840</v>
      </c>
      <c r="G621" s="104">
        <v>0</v>
      </c>
      <c r="H621" s="113"/>
      <c r="I621" s="113"/>
      <c r="J621" s="31"/>
      <c r="K621" s="32"/>
      <c r="L621" s="113"/>
      <c r="M621" s="113"/>
      <c r="N621" s="31"/>
      <c r="O621" s="32"/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1709</v>
      </c>
      <c r="B622" s="111" t="s">
        <v>1028</v>
      </c>
      <c r="C622" s="112" t="s">
        <v>1029</v>
      </c>
      <c r="D622" s="21">
        <f t="shared" si="11"/>
        <v>506915.33</v>
      </c>
      <c r="E622" s="24">
        <f t="shared" si="11"/>
        <v>0</v>
      </c>
      <c r="F622" s="104">
        <v>506915.33</v>
      </c>
      <c r="G622" s="104">
        <v>0</v>
      </c>
      <c r="H622" s="105"/>
      <c r="I622" s="105"/>
      <c r="J622" s="106"/>
      <c r="K622" s="107"/>
      <c r="L622" s="105"/>
      <c r="M622" s="105"/>
      <c r="N622" s="106"/>
      <c r="O622" s="107"/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1709</v>
      </c>
      <c r="B623" s="111" t="s">
        <v>1030</v>
      </c>
      <c r="C623" s="112" t="s">
        <v>1031</v>
      </c>
      <c r="D623" s="21">
        <f t="shared" si="11"/>
        <v>257190</v>
      </c>
      <c r="E623" s="24">
        <f t="shared" si="11"/>
        <v>0</v>
      </c>
      <c r="F623" s="104">
        <v>257190</v>
      </c>
      <c r="G623" s="104">
        <v>0</v>
      </c>
      <c r="H623" s="105"/>
      <c r="I623" s="105"/>
      <c r="J623" s="106"/>
      <c r="K623" s="107"/>
      <c r="L623" s="105"/>
      <c r="M623" s="105"/>
      <c r="N623" s="106"/>
      <c r="O623" s="107"/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1709</v>
      </c>
      <c r="B624" s="111" t="s">
        <v>1032</v>
      </c>
      <c r="C624" s="112" t="s">
        <v>1033</v>
      </c>
      <c r="D624" s="21">
        <f t="shared" si="11"/>
        <v>0</v>
      </c>
      <c r="E624" s="24">
        <f t="shared" si="11"/>
        <v>0</v>
      </c>
      <c r="F624" s="104"/>
      <c r="G624" s="104"/>
      <c r="H624" s="113"/>
      <c r="I624" s="113"/>
      <c r="J624" s="31"/>
      <c r="K624" s="32"/>
      <c r="L624" s="113"/>
      <c r="M624" s="113"/>
      <c r="N624" s="31"/>
      <c r="O624" s="32"/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1709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1709</v>
      </c>
      <c r="B626" s="111" t="s">
        <v>1036</v>
      </c>
      <c r="C626" s="112" t="s">
        <v>1037</v>
      </c>
      <c r="D626" s="21">
        <f t="shared" si="11"/>
        <v>0</v>
      </c>
      <c r="E626" s="24">
        <f t="shared" si="11"/>
        <v>0</v>
      </c>
      <c r="F626" s="104"/>
      <c r="G626" s="104"/>
      <c r="H626" s="105"/>
      <c r="I626" s="105"/>
      <c r="J626" s="106"/>
      <c r="K626" s="107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1709</v>
      </c>
      <c r="B627" s="111" t="s">
        <v>1038</v>
      </c>
      <c r="C627" s="112" t="s">
        <v>1039</v>
      </c>
      <c r="D627" s="21">
        <f t="shared" si="11"/>
        <v>0</v>
      </c>
      <c r="E627" s="24">
        <f t="shared" si="11"/>
        <v>0</v>
      </c>
      <c r="F627" s="104"/>
      <c r="G627" s="104"/>
      <c r="H627" s="113"/>
      <c r="I627" s="113"/>
      <c r="J627" s="31"/>
      <c r="K627" s="32"/>
      <c r="L627" s="113"/>
      <c r="M627" s="113"/>
      <c r="N627" s="31"/>
      <c r="O627" s="32"/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1709</v>
      </c>
      <c r="B628" s="111" t="s">
        <v>1040</v>
      </c>
      <c r="C628" s="112" t="s">
        <v>1041</v>
      </c>
      <c r="D628" s="21">
        <f t="shared" si="11"/>
        <v>0</v>
      </c>
      <c r="E628" s="24">
        <f t="shared" si="11"/>
        <v>0</v>
      </c>
      <c r="F628" s="104"/>
      <c r="G628" s="104"/>
      <c r="H628" s="105"/>
      <c r="I628" s="105"/>
      <c r="J628" s="106"/>
      <c r="K628" s="107"/>
      <c r="L628" s="105"/>
      <c r="M628" s="105"/>
      <c r="N628" s="106"/>
      <c r="O628" s="107"/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1709</v>
      </c>
      <c r="B629" s="111" t="s">
        <v>1042</v>
      </c>
      <c r="C629" s="112" t="s">
        <v>1043</v>
      </c>
      <c r="D629" s="21">
        <f t="shared" si="11"/>
        <v>153371.68</v>
      </c>
      <c r="E629" s="24">
        <f t="shared" si="11"/>
        <v>0</v>
      </c>
      <c r="F629" s="104">
        <v>153371.68</v>
      </c>
      <c r="G629" s="104">
        <v>0</v>
      </c>
      <c r="H629" s="105"/>
      <c r="I629" s="105"/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1709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1709</v>
      </c>
      <c r="B631" s="111" t="s">
        <v>1046</v>
      </c>
      <c r="C631" s="112" t="s">
        <v>1047</v>
      </c>
      <c r="D631" s="21">
        <f t="shared" si="11"/>
        <v>340356.46</v>
      </c>
      <c r="E631" s="24">
        <f t="shared" si="11"/>
        <v>0</v>
      </c>
      <c r="F631" s="104">
        <v>340356.46</v>
      </c>
      <c r="G631" s="104">
        <v>0</v>
      </c>
      <c r="H631" s="105"/>
      <c r="I631" s="105"/>
      <c r="J631" s="106"/>
      <c r="K631" s="107"/>
      <c r="L631" s="105"/>
      <c r="M631" s="105"/>
      <c r="N631" s="106"/>
      <c r="O631" s="107"/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1709</v>
      </c>
      <c r="B632" s="111" t="s">
        <v>1048</v>
      </c>
      <c r="C632" s="112" t="s">
        <v>1049</v>
      </c>
      <c r="D632" s="21">
        <f t="shared" si="11"/>
        <v>0</v>
      </c>
      <c r="E632" s="24">
        <f t="shared" si="11"/>
        <v>0</v>
      </c>
      <c r="F632" s="104"/>
      <c r="G632" s="104"/>
      <c r="H632" s="105"/>
      <c r="I632" s="105"/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1709</v>
      </c>
      <c r="B633" s="111" t="s">
        <v>1050</v>
      </c>
      <c r="C633" s="112" t="s">
        <v>1051</v>
      </c>
      <c r="D633" s="21">
        <f t="shared" si="11"/>
        <v>29000</v>
      </c>
      <c r="E633" s="24">
        <f t="shared" si="11"/>
        <v>0</v>
      </c>
      <c r="F633" s="104">
        <v>29000</v>
      </c>
      <c r="G633" s="104">
        <v>0</v>
      </c>
      <c r="H633" s="113"/>
      <c r="I633" s="113"/>
      <c r="J633" s="31"/>
      <c r="K633" s="32"/>
      <c r="L633" s="113"/>
      <c r="M633" s="113"/>
      <c r="N633" s="31"/>
      <c r="O633" s="32"/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1709</v>
      </c>
      <c r="B634" s="111" t="s">
        <v>1052</v>
      </c>
      <c r="C634" s="112" t="s">
        <v>1053</v>
      </c>
      <c r="D634" s="21">
        <f t="shared" si="11"/>
        <v>0</v>
      </c>
      <c r="E634" s="24">
        <f t="shared" si="11"/>
        <v>0</v>
      </c>
      <c r="F634" s="104"/>
      <c r="G634" s="104"/>
      <c r="H634" s="105"/>
      <c r="I634" s="105"/>
      <c r="J634" s="106"/>
      <c r="K634" s="107"/>
      <c r="L634" s="105"/>
      <c r="M634" s="105"/>
      <c r="N634" s="106"/>
      <c r="O634" s="107"/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1709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1709</v>
      </c>
      <c r="B636" s="111" t="s">
        <v>1056</v>
      </c>
      <c r="C636" s="112" t="s">
        <v>1057</v>
      </c>
      <c r="D636" s="21">
        <f t="shared" si="11"/>
        <v>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1709</v>
      </c>
      <c r="B637" s="111" t="s">
        <v>1058</v>
      </c>
      <c r="C637" s="112" t="s">
        <v>1059</v>
      </c>
      <c r="D637" s="21">
        <f t="shared" si="11"/>
        <v>0</v>
      </c>
      <c r="E637" s="24">
        <f t="shared" si="11"/>
        <v>0</v>
      </c>
      <c r="F637" s="104"/>
      <c r="G637" s="104"/>
      <c r="H637" s="105"/>
      <c r="I637" s="105"/>
      <c r="J637" s="106"/>
      <c r="K637" s="107"/>
      <c r="L637" s="105"/>
      <c r="M637" s="105"/>
      <c r="N637" s="106"/>
      <c r="O637" s="107"/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1709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1709</v>
      </c>
      <c r="B639" s="111" t="s">
        <v>1062</v>
      </c>
      <c r="C639" s="112" t="s">
        <v>1063</v>
      </c>
      <c r="D639" s="21">
        <f t="shared" si="11"/>
        <v>141802.70000000001</v>
      </c>
      <c r="E639" s="24">
        <f t="shared" si="11"/>
        <v>0</v>
      </c>
      <c r="F639" s="104">
        <v>141802.70000000001</v>
      </c>
      <c r="G639" s="104">
        <v>0</v>
      </c>
      <c r="H639" s="105"/>
      <c r="I639" s="105"/>
      <c r="J639" s="106"/>
      <c r="K639" s="107"/>
      <c r="L639" s="105"/>
      <c r="M639" s="105"/>
      <c r="N639" s="106"/>
      <c r="O639" s="107"/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1709</v>
      </c>
      <c r="B640" s="111" t="s">
        <v>1064</v>
      </c>
      <c r="C640" s="112" t="s">
        <v>1065</v>
      </c>
      <c r="D640" s="21">
        <f t="shared" si="11"/>
        <v>0</v>
      </c>
      <c r="E640" s="24">
        <f t="shared" si="11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1709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1709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1709</v>
      </c>
      <c r="B643" s="111" t="s">
        <v>1070</v>
      </c>
      <c r="C643" s="112" t="s">
        <v>1071</v>
      </c>
      <c r="D643" s="21">
        <f t="shared" si="11"/>
        <v>199450</v>
      </c>
      <c r="E643" s="24">
        <f t="shared" si="11"/>
        <v>0</v>
      </c>
      <c r="F643" s="104">
        <v>199450</v>
      </c>
      <c r="G643" s="104">
        <v>0</v>
      </c>
      <c r="H643" s="105"/>
      <c r="I643" s="105"/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1709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0</v>
      </c>
      <c r="E644" s="24">
        <f t="shared" si="12"/>
        <v>0</v>
      </c>
      <c r="F644" s="104"/>
      <c r="G644" s="104"/>
      <c r="H644" s="105"/>
      <c r="I644" s="105"/>
      <c r="J644" s="106"/>
      <c r="K644" s="107"/>
      <c r="L644" s="105"/>
      <c r="M644" s="105"/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1709</v>
      </c>
      <c r="B645" s="111" t="s">
        <v>1074</v>
      </c>
      <c r="C645" s="112" t="s">
        <v>1075</v>
      </c>
      <c r="D645" s="21">
        <f t="shared" si="12"/>
        <v>125749</v>
      </c>
      <c r="E645" s="24">
        <f t="shared" si="12"/>
        <v>0</v>
      </c>
      <c r="F645" s="104">
        <v>125749</v>
      </c>
      <c r="G645" s="104">
        <v>0</v>
      </c>
      <c r="H645" s="105"/>
      <c r="I645" s="105"/>
      <c r="J645" s="106"/>
      <c r="K645" s="107"/>
      <c r="L645" s="105"/>
      <c r="M645" s="105"/>
      <c r="N645" s="106"/>
      <c r="O645" s="107"/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1709</v>
      </c>
      <c r="B646" s="111" t="s">
        <v>1076</v>
      </c>
      <c r="C646" s="112" t="s">
        <v>1077</v>
      </c>
      <c r="D646" s="21">
        <f t="shared" si="12"/>
        <v>125000</v>
      </c>
      <c r="E646" s="24">
        <f t="shared" si="12"/>
        <v>0</v>
      </c>
      <c r="F646" s="104">
        <v>125000</v>
      </c>
      <c r="G646" s="104">
        <v>0</v>
      </c>
      <c r="H646" s="105"/>
      <c r="I646" s="105"/>
      <c r="J646" s="106"/>
      <c r="K646" s="107"/>
      <c r="L646" s="105"/>
      <c r="M646" s="105"/>
      <c r="N646" s="106"/>
      <c r="O646" s="107"/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1709</v>
      </c>
      <c r="B647" s="111" t="s">
        <v>1078</v>
      </c>
      <c r="C647" s="112" t="s">
        <v>1079</v>
      </c>
      <c r="D647" s="21">
        <f t="shared" si="12"/>
        <v>268630</v>
      </c>
      <c r="E647" s="24">
        <f t="shared" si="12"/>
        <v>0</v>
      </c>
      <c r="F647" s="104">
        <v>268630</v>
      </c>
      <c r="G647" s="104">
        <v>0</v>
      </c>
      <c r="H647" s="105"/>
      <c r="I647" s="105"/>
      <c r="J647" s="106"/>
      <c r="K647" s="107"/>
      <c r="L647" s="105"/>
      <c r="M647" s="105"/>
      <c r="N647" s="106"/>
      <c r="O647" s="107"/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1709</v>
      </c>
      <c r="B648" s="111" t="s">
        <v>1080</v>
      </c>
      <c r="C648" s="112" t="s">
        <v>1081</v>
      </c>
      <c r="D648" s="21">
        <f t="shared" si="12"/>
        <v>1908696.88</v>
      </c>
      <c r="E648" s="24">
        <f t="shared" si="12"/>
        <v>0</v>
      </c>
      <c r="F648" s="104">
        <v>1908696.88</v>
      </c>
      <c r="G648" s="104">
        <v>0</v>
      </c>
      <c r="H648" s="105"/>
      <c r="I648" s="105"/>
      <c r="J648" s="106"/>
      <c r="K648" s="107"/>
      <c r="L648" s="105"/>
      <c r="M648" s="105"/>
      <c r="N648" s="106"/>
      <c r="O648" s="107"/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1709</v>
      </c>
      <c r="B649" s="111" t="s">
        <v>1082</v>
      </c>
      <c r="C649" s="112" t="s">
        <v>1083</v>
      </c>
      <c r="D649" s="21">
        <f t="shared" si="12"/>
        <v>710925</v>
      </c>
      <c r="E649" s="24">
        <f t="shared" si="12"/>
        <v>0</v>
      </c>
      <c r="F649" s="104">
        <v>710925</v>
      </c>
      <c r="G649" s="104">
        <v>0</v>
      </c>
      <c r="H649" s="113"/>
      <c r="I649" s="113"/>
      <c r="J649" s="31"/>
      <c r="K649" s="32"/>
      <c r="L649" s="113"/>
      <c r="M649" s="113"/>
      <c r="N649" s="31"/>
      <c r="O649" s="32"/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1709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1709</v>
      </c>
      <c r="B651" s="111" t="s">
        <v>1086</v>
      </c>
      <c r="C651" s="112" t="s">
        <v>1087</v>
      </c>
      <c r="D651" s="21">
        <f t="shared" si="12"/>
        <v>6</v>
      </c>
      <c r="E651" s="24">
        <f t="shared" si="12"/>
        <v>0</v>
      </c>
      <c r="F651" s="104">
        <v>6</v>
      </c>
      <c r="G651" s="104">
        <v>0</v>
      </c>
      <c r="H651" s="113"/>
      <c r="I651" s="113"/>
      <c r="J651" s="31"/>
      <c r="K651" s="32"/>
      <c r="L651" s="113"/>
      <c r="M651" s="113"/>
      <c r="N651" s="31"/>
      <c r="O651" s="32"/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1709</v>
      </c>
      <c r="B652" s="111" t="s">
        <v>1088</v>
      </c>
      <c r="C652" s="112" t="s">
        <v>1089</v>
      </c>
      <c r="D652" s="21">
        <f t="shared" si="12"/>
        <v>1333995.22</v>
      </c>
      <c r="E652" s="24">
        <f t="shared" si="12"/>
        <v>0</v>
      </c>
      <c r="F652" s="104">
        <v>1333995.22</v>
      </c>
      <c r="G652" s="104">
        <v>0</v>
      </c>
      <c r="H652" s="113"/>
      <c r="I652" s="113"/>
      <c r="J652" s="31"/>
      <c r="K652" s="32"/>
      <c r="L652" s="113"/>
      <c r="M652" s="113"/>
      <c r="N652" s="31"/>
      <c r="O652" s="32"/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1709</v>
      </c>
      <c r="B653" s="111" t="s">
        <v>1090</v>
      </c>
      <c r="C653" s="112" t="s">
        <v>1091</v>
      </c>
      <c r="D653" s="21">
        <f t="shared" si="12"/>
        <v>1960.67</v>
      </c>
      <c r="E653" s="24">
        <f t="shared" si="12"/>
        <v>1211.67</v>
      </c>
      <c r="F653" s="104">
        <v>1960.67</v>
      </c>
      <c r="G653" s="104">
        <v>1211.67</v>
      </c>
      <c r="H653" s="105"/>
      <c r="I653" s="105"/>
      <c r="J653" s="106"/>
      <c r="K653" s="107"/>
      <c r="L653" s="105"/>
      <c r="M653" s="105"/>
      <c r="N653" s="106"/>
      <c r="O653" s="107"/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1709</v>
      </c>
      <c r="B654" s="111" t="s">
        <v>1092</v>
      </c>
      <c r="C654" s="112" t="s">
        <v>1093</v>
      </c>
      <c r="D654" s="21">
        <f t="shared" si="12"/>
        <v>5697.54</v>
      </c>
      <c r="E654" s="24">
        <f t="shared" si="12"/>
        <v>0</v>
      </c>
      <c r="F654" s="104">
        <v>5697.54</v>
      </c>
      <c r="G654" s="104">
        <v>0</v>
      </c>
      <c r="H654" s="113"/>
      <c r="I654" s="113"/>
      <c r="J654" s="31"/>
      <c r="K654" s="32"/>
      <c r="L654" s="113"/>
      <c r="M654" s="113"/>
      <c r="N654" s="31"/>
      <c r="O654" s="32"/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1709</v>
      </c>
      <c r="B655" s="111" t="s">
        <v>1094</v>
      </c>
      <c r="C655" s="112" t="s">
        <v>1095</v>
      </c>
      <c r="D655" s="21">
        <f t="shared" si="12"/>
        <v>10334.870000000001</v>
      </c>
      <c r="E655" s="24">
        <f t="shared" si="12"/>
        <v>0</v>
      </c>
      <c r="F655" s="104">
        <v>10334.870000000001</v>
      </c>
      <c r="G655" s="104">
        <v>0</v>
      </c>
      <c r="H655" s="113"/>
      <c r="I655" s="113"/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1709</v>
      </c>
      <c r="B656" s="111" t="s">
        <v>1096</v>
      </c>
      <c r="C656" s="112" t="s">
        <v>1097</v>
      </c>
      <c r="D656" s="21">
        <f t="shared" si="12"/>
        <v>7550</v>
      </c>
      <c r="E656" s="24">
        <f t="shared" si="12"/>
        <v>0</v>
      </c>
      <c r="F656" s="104">
        <v>7550</v>
      </c>
      <c r="G656" s="104">
        <v>0</v>
      </c>
      <c r="H656" s="113"/>
      <c r="I656" s="113"/>
      <c r="J656" s="31"/>
      <c r="K656" s="32"/>
      <c r="L656" s="113"/>
      <c r="M656" s="113"/>
      <c r="N656" s="31"/>
      <c r="O656" s="32"/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1709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1709</v>
      </c>
      <c r="B658" s="111" t="s">
        <v>1100</v>
      </c>
      <c r="C658" s="112" t="s">
        <v>1101</v>
      </c>
      <c r="D658" s="21">
        <f t="shared" si="12"/>
        <v>14068.45</v>
      </c>
      <c r="E658" s="24">
        <f t="shared" si="12"/>
        <v>0</v>
      </c>
      <c r="F658" s="104">
        <v>14068.45</v>
      </c>
      <c r="G658" s="104">
        <v>0</v>
      </c>
      <c r="H658" s="113"/>
      <c r="I658" s="113"/>
      <c r="J658" s="31"/>
      <c r="K658" s="32"/>
      <c r="L658" s="113"/>
      <c r="M658" s="113"/>
      <c r="N658" s="31"/>
      <c r="O658" s="32"/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1709</v>
      </c>
      <c r="B659" s="111" t="s">
        <v>1102</v>
      </c>
      <c r="C659" s="112" t="s">
        <v>1103</v>
      </c>
      <c r="D659" s="21">
        <f t="shared" si="12"/>
        <v>7357710.75</v>
      </c>
      <c r="E659" s="24">
        <f t="shared" si="12"/>
        <v>0</v>
      </c>
      <c r="F659" s="104">
        <v>7357710.75</v>
      </c>
      <c r="G659" s="104">
        <v>0</v>
      </c>
      <c r="H659" s="113"/>
      <c r="I659" s="113"/>
      <c r="J659" s="31"/>
      <c r="K659" s="32"/>
      <c r="L659" s="113"/>
      <c r="M659" s="113"/>
      <c r="N659" s="31"/>
      <c r="O659" s="32"/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1709</v>
      </c>
      <c r="B660" s="111" t="s">
        <v>1104</v>
      </c>
      <c r="C660" s="112" t="s">
        <v>1105</v>
      </c>
      <c r="D660" s="21">
        <f t="shared" si="12"/>
        <v>236075.05</v>
      </c>
      <c r="E660" s="24">
        <f t="shared" si="12"/>
        <v>0</v>
      </c>
      <c r="F660" s="104">
        <v>236075.05</v>
      </c>
      <c r="G660" s="104">
        <v>0</v>
      </c>
      <c r="H660" s="105"/>
      <c r="I660" s="105"/>
      <c r="J660" s="106"/>
      <c r="K660" s="107"/>
      <c r="L660" s="105"/>
      <c r="M660" s="105"/>
      <c r="N660" s="106"/>
      <c r="O660" s="107"/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1709</v>
      </c>
      <c r="B661" s="111" t="s">
        <v>1106</v>
      </c>
      <c r="C661" s="112" t="s">
        <v>1107</v>
      </c>
      <c r="D661" s="21">
        <f t="shared" si="12"/>
        <v>6819513.6600000001</v>
      </c>
      <c r="E661" s="24">
        <f t="shared" si="12"/>
        <v>0</v>
      </c>
      <c r="F661" s="104">
        <v>6819513.6600000001</v>
      </c>
      <c r="G661" s="104">
        <v>0</v>
      </c>
      <c r="H661" s="113"/>
      <c r="I661" s="113"/>
      <c r="J661" s="31"/>
      <c r="K661" s="32"/>
      <c r="L661" s="113"/>
      <c r="M661" s="113"/>
      <c r="N661" s="31"/>
      <c r="O661" s="32"/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1709</v>
      </c>
      <c r="B662" s="111" t="s">
        <v>1108</v>
      </c>
      <c r="C662" s="112" t="s">
        <v>1109</v>
      </c>
      <c r="D662" s="21">
        <f t="shared" si="12"/>
        <v>325364.02</v>
      </c>
      <c r="E662" s="24">
        <f t="shared" si="12"/>
        <v>0</v>
      </c>
      <c r="F662" s="104">
        <v>325364.02</v>
      </c>
      <c r="G662" s="104">
        <v>0</v>
      </c>
      <c r="H662" s="105"/>
      <c r="I662" s="105"/>
      <c r="J662" s="106"/>
      <c r="K662" s="107"/>
      <c r="L662" s="105"/>
      <c r="M662" s="105"/>
      <c r="N662" s="106"/>
      <c r="O662" s="107"/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1709</v>
      </c>
      <c r="B663" s="111" t="s">
        <v>1110</v>
      </c>
      <c r="C663" s="112" t="s">
        <v>1111</v>
      </c>
      <c r="D663" s="21">
        <f t="shared" si="12"/>
        <v>450880.74</v>
      </c>
      <c r="E663" s="24">
        <f t="shared" si="12"/>
        <v>0</v>
      </c>
      <c r="F663" s="104">
        <v>450880.74</v>
      </c>
      <c r="G663" s="104">
        <v>0</v>
      </c>
      <c r="H663" s="113"/>
      <c r="I663" s="113"/>
      <c r="J663" s="31"/>
      <c r="K663" s="32"/>
      <c r="L663" s="113"/>
      <c r="M663" s="113"/>
      <c r="N663" s="31"/>
      <c r="O663" s="32"/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1709</v>
      </c>
      <c r="B664" s="111" t="s">
        <v>1112</v>
      </c>
      <c r="C664" s="112" t="s">
        <v>1113</v>
      </c>
      <c r="D664" s="21">
        <f t="shared" si="12"/>
        <v>0</v>
      </c>
      <c r="E664" s="24">
        <f t="shared" si="12"/>
        <v>0</v>
      </c>
      <c r="F664" s="104"/>
      <c r="G664" s="104"/>
      <c r="H664" s="105"/>
      <c r="I664" s="105"/>
      <c r="J664" s="106"/>
      <c r="K664" s="107"/>
      <c r="L664" s="105"/>
      <c r="M664" s="105"/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1709</v>
      </c>
      <c r="B665" s="111" t="s">
        <v>1114</v>
      </c>
      <c r="C665" s="112" t="s">
        <v>1115</v>
      </c>
      <c r="D665" s="21">
        <f t="shared" si="12"/>
        <v>10608.3</v>
      </c>
      <c r="E665" s="24">
        <f t="shared" si="12"/>
        <v>0</v>
      </c>
      <c r="F665" s="104">
        <v>10608.3</v>
      </c>
      <c r="G665" s="104">
        <v>0</v>
      </c>
      <c r="H665" s="105"/>
      <c r="I665" s="105"/>
      <c r="J665" s="106"/>
      <c r="K665" s="107"/>
      <c r="L665" s="105"/>
      <c r="M665" s="105"/>
      <c r="N665" s="106"/>
      <c r="O665" s="107"/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1709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1709</v>
      </c>
      <c r="B667" s="111" t="s">
        <v>1118</v>
      </c>
      <c r="C667" s="112" t="s">
        <v>1119</v>
      </c>
      <c r="D667" s="21">
        <f t="shared" si="12"/>
        <v>166260</v>
      </c>
      <c r="E667" s="24">
        <f t="shared" si="12"/>
        <v>0</v>
      </c>
      <c r="F667" s="104">
        <v>166260</v>
      </c>
      <c r="G667" s="104">
        <v>0</v>
      </c>
      <c r="H667" s="113"/>
      <c r="I667" s="113"/>
      <c r="J667" s="31"/>
      <c r="K667" s="32"/>
      <c r="L667" s="113"/>
      <c r="M667" s="113"/>
      <c r="N667" s="31"/>
      <c r="O667" s="32"/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1704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1709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1709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1709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1709</v>
      </c>
      <c r="B671" s="111" t="s">
        <v>1126</v>
      </c>
      <c r="C671" s="112" t="s">
        <v>1127</v>
      </c>
      <c r="D671" s="21">
        <f t="shared" si="12"/>
        <v>64461.67</v>
      </c>
      <c r="E671" s="24">
        <f t="shared" si="12"/>
        <v>0</v>
      </c>
      <c r="F671" s="104">
        <v>64461.67</v>
      </c>
      <c r="G671" s="104">
        <v>0</v>
      </c>
      <c r="H671" s="113"/>
      <c r="I671" s="113"/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1709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1709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1709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1709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1709</v>
      </c>
      <c r="B676" s="111" t="s">
        <v>1136</v>
      </c>
      <c r="C676" s="112" t="s">
        <v>1137</v>
      </c>
      <c r="D676" s="21">
        <f t="shared" si="12"/>
        <v>0</v>
      </c>
      <c r="E676" s="24">
        <f t="shared" si="12"/>
        <v>0</v>
      </c>
      <c r="F676" s="104"/>
      <c r="G676" s="104"/>
      <c r="H676" s="105"/>
      <c r="I676" s="105"/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1709</v>
      </c>
      <c r="B677" s="111" t="s">
        <v>1138</v>
      </c>
      <c r="C677" s="112" t="s">
        <v>1627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1709</v>
      </c>
      <c r="B678" s="111" t="s">
        <v>1139</v>
      </c>
      <c r="C678" s="112" t="s">
        <v>1140</v>
      </c>
      <c r="D678" s="21">
        <f t="shared" si="12"/>
        <v>3600</v>
      </c>
      <c r="E678" s="24">
        <f t="shared" si="12"/>
        <v>0</v>
      </c>
      <c r="F678" s="104">
        <v>3600</v>
      </c>
      <c r="G678" s="104">
        <v>0</v>
      </c>
      <c r="H678" s="105"/>
      <c r="I678" s="105"/>
      <c r="J678" s="106"/>
      <c r="K678" s="107"/>
      <c r="L678" s="105"/>
      <c r="M678" s="105"/>
      <c r="N678" s="106"/>
      <c r="O678" s="107"/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1709</v>
      </c>
      <c r="B679" s="111" t="s">
        <v>1141</v>
      </c>
      <c r="C679" s="112" t="s">
        <v>1628</v>
      </c>
      <c r="D679" s="21">
        <f t="shared" si="12"/>
        <v>440618</v>
      </c>
      <c r="E679" s="24">
        <f t="shared" si="12"/>
        <v>0</v>
      </c>
      <c r="F679" s="104">
        <v>440618</v>
      </c>
      <c r="G679" s="104">
        <v>0</v>
      </c>
      <c r="H679" s="105"/>
      <c r="I679" s="105"/>
      <c r="J679" s="106"/>
      <c r="K679" s="107"/>
      <c r="L679" s="105"/>
      <c r="M679" s="105"/>
      <c r="N679" s="106"/>
      <c r="O679" s="107"/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1709</v>
      </c>
      <c r="B680" s="111" t="s">
        <v>1142</v>
      </c>
      <c r="C680" s="112" t="s">
        <v>1143</v>
      </c>
      <c r="D680" s="21">
        <f t="shared" si="12"/>
        <v>702250.4</v>
      </c>
      <c r="E680" s="24">
        <f t="shared" si="12"/>
        <v>0</v>
      </c>
      <c r="F680" s="104">
        <v>702250.4</v>
      </c>
      <c r="G680" s="104">
        <v>0</v>
      </c>
      <c r="H680" s="105"/>
      <c r="I680" s="105"/>
      <c r="J680" s="106"/>
      <c r="K680" s="107"/>
      <c r="L680" s="105"/>
      <c r="M680" s="105"/>
      <c r="N680" s="106"/>
      <c r="O680" s="107"/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1709</v>
      </c>
      <c r="B681" s="111" t="s">
        <v>1144</v>
      </c>
      <c r="C681" s="112" t="s">
        <v>1629</v>
      </c>
      <c r="D681" s="21">
        <f t="shared" si="12"/>
        <v>0</v>
      </c>
      <c r="E681" s="24">
        <f t="shared" si="12"/>
        <v>0</v>
      </c>
      <c r="F681" s="104"/>
      <c r="G681" s="104"/>
      <c r="H681" s="105"/>
      <c r="I681" s="105"/>
      <c r="J681" s="106"/>
      <c r="K681" s="107"/>
      <c r="L681" s="105"/>
      <c r="M681" s="105"/>
      <c r="N681" s="106"/>
      <c r="O681" s="107"/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1709</v>
      </c>
      <c r="B682" s="111" t="s">
        <v>1145</v>
      </c>
      <c r="C682" s="112" t="s">
        <v>1630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1709</v>
      </c>
      <c r="B683" s="111" t="s">
        <v>1631</v>
      </c>
      <c r="C683" s="112" t="s">
        <v>1632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1709</v>
      </c>
      <c r="B684" s="111" t="s">
        <v>1146</v>
      </c>
      <c r="C684" s="112" t="s">
        <v>1633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1709</v>
      </c>
      <c r="B685" s="111" t="s">
        <v>1147</v>
      </c>
      <c r="C685" s="112" t="s">
        <v>1634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1709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1709</v>
      </c>
      <c r="B687" s="111" t="s">
        <v>1150</v>
      </c>
      <c r="C687" s="112" t="s">
        <v>1635</v>
      </c>
      <c r="D687" s="21">
        <f t="shared" si="12"/>
        <v>4192395.85</v>
      </c>
      <c r="E687" s="24">
        <f t="shared" si="12"/>
        <v>0</v>
      </c>
      <c r="F687" s="104">
        <v>4192395.85</v>
      </c>
      <c r="G687" s="104">
        <v>0</v>
      </c>
      <c r="H687" s="113"/>
      <c r="I687" s="113"/>
      <c r="J687" s="31"/>
      <c r="K687" s="32"/>
      <c r="L687" s="113"/>
      <c r="M687" s="113"/>
      <c r="N687" s="31"/>
      <c r="O687" s="32"/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1709</v>
      </c>
      <c r="B688" s="111" t="s">
        <v>1151</v>
      </c>
      <c r="C688" s="112" t="s">
        <v>1636</v>
      </c>
      <c r="D688" s="21">
        <f t="shared" si="12"/>
        <v>466345</v>
      </c>
      <c r="E688" s="24">
        <f t="shared" si="12"/>
        <v>0</v>
      </c>
      <c r="F688" s="104">
        <v>466345</v>
      </c>
      <c r="G688" s="104">
        <v>0</v>
      </c>
      <c r="H688" s="113"/>
      <c r="I688" s="113"/>
      <c r="J688" s="31"/>
      <c r="K688" s="32"/>
      <c r="L688" s="113"/>
      <c r="M688" s="113"/>
      <c r="N688" s="31"/>
      <c r="O688" s="32"/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1709</v>
      </c>
      <c r="B689" s="111" t="s">
        <v>1152</v>
      </c>
      <c r="C689" s="112" t="s">
        <v>1637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1709</v>
      </c>
      <c r="B690" s="111" t="s">
        <v>1153</v>
      </c>
      <c r="C690" s="112" t="s">
        <v>1638</v>
      </c>
      <c r="D690" s="21">
        <f t="shared" si="12"/>
        <v>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/>
      <c r="O690" s="107"/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1709</v>
      </c>
      <c r="B691" s="111" t="s">
        <v>1154</v>
      </c>
      <c r="C691" s="112" t="s">
        <v>1639</v>
      </c>
      <c r="D691" s="21">
        <f t="shared" si="12"/>
        <v>0</v>
      </c>
      <c r="E691" s="24">
        <f t="shared" si="12"/>
        <v>0</v>
      </c>
      <c r="F691" s="104"/>
      <c r="G691" s="104"/>
      <c r="H691" s="105"/>
      <c r="I691" s="105"/>
      <c r="J691" s="106"/>
      <c r="K691" s="107"/>
      <c r="L691" s="105"/>
      <c r="M691" s="105"/>
      <c r="N691" s="106"/>
      <c r="O691" s="107"/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1709</v>
      </c>
      <c r="B692" s="111" t="s">
        <v>1155</v>
      </c>
      <c r="C692" s="112" t="s">
        <v>1156</v>
      </c>
      <c r="D692" s="21">
        <f t="shared" si="12"/>
        <v>220000</v>
      </c>
      <c r="E692" s="24">
        <f t="shared" si="12"/>
        <v>0</v>
      </c>
      <c r="F692" s="104">
        <v>220000</v>
      </c>
      <c r="G692" s="104">
        <v>0</v>
      </c>
      <c r="H692" s="113"/>
      <c r="I692" s="113"/>
      <c r="J692" s="31"/>
      <c r="K692" s="32"/>
      <c r="L692" s="113"/>
      <c r="M692" s="113"/>
      <c r="N692" s="31"/>
      <c r="O692" s="32"/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1709</v>
      </c>
      <c r="B693" s="111" t="s">
        <v>1157</v>
      </c>
      <c r="C693" s="112" t="s">
        <v>1158</v>
      </c>
      <c r="D693" s="21">
        <f t="shared" si="12"/>
        <v>50000</v>
      </c>
      <c r="E693" s="24">
        <f t="shared" si="12"/>
        <v>0</v>
      </c>
      <c r="F693" s="104">
        <v>50000</v>
      </c>
      <c r="G693" s="104">
        <v>0</v>
      </c>
      <c r="H693" s="113"/>
      <c r="I693" s="113"/>
      <c r="J693" s="31"/>
      <c r="K693" s="32"/>
      <c r="L693" s="113"/>
      <c r="M693" s="113"/>
      <c r="N693" s="31"/>
      <c r="O693" s="32"/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1709</v>
      </c>
      <c r="B694" s="111" t="s">
        <v>1159</v>
      </c>
      <c r="C694" s="112" t="s">
        <v>1160</v>
      </c>
      <c r="D694" s="21">
        <f t="shared" si="12"/>
        <v>65000</v>
      </c>
      <c r="E694" s="24">
        <f t="shared" si="12"/>
        <v>0</v>
      </c>
      <c r="F694" s="104">
        <v>65000</v>
      </c>
      <c r="G694" s="104">
        <v>0</v>
      </c>
      <c r="H694" s="113"/>
      <c r="I694" s="113"/>
      <c r="J694" s="31"/>
      <c r="K694" s="32"/>
      <c r="L694" s="113"/>
      <c r="M694" s="113"/>
      <c r="N694" s="31"/>
      <c r="O694" s="32"/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1709</v>
      </c>
      <c r="B695" s="111" t="s">
        <v>1161</v>
      </c>
      <c r="C695" s="112" t="s">
        <v>1640</v>
      </c>
      <c r="D695" s="21">
        <f t="shared" si="12"/>
        <v>62575</v>
      </c>
      <c r="E695" s="24">
        <f t="shared" si="12"/>
        <v>0</v>
      </c>
      <c r="F695" s="104">
        <v>62575</v>
      </c>
      <c r="G695" s="104">
        <v>0</v>
      </c>
      <c r="H695" s="105"/>
      <c r="I695" s="105"/>
      <c r="J695" s="106"/>
      <c r="K695" s="107"/>
      <c r="L695" s="105"/>
      <c r="M695" s="105"/>
      <c r="N695" s="106"/>
      <c r="O695" s="107"/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1709</v>
      </c>
      <c r="B696" s="111" t="s">
        <v>1162</v>
      </c>
      <c r="C696" s="112" t="s">
        <v>1163</v>
      </c>
      <c r="D696" s="21">
        <f t="shared" si="12"/>
        <v>3150</v>
      </c>
      <c r="E696" s="24">
        <f t="shared" si="12"/>
        <v>0</v>
      </c>
      <c r="F696" s="104">
        <v>3150</v>
      </c>
      <c r="G696" s="104">
        <v>0</v>
      </c>
      <c r="H696" s="105"/>
      <c r="I696" s="105"/>
      <c r="J696" s="106"/>
      <c r="K696" s="107"/>
      <c r="L696" s="105"/>
      <c r="M696" s="105"/>
      <c r="N696" s="106"/>
      <c r="O696" s="107"/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1709</v>
      </c>
      <c r="B697" s="111" t="s">
        <v>1164</v>
      </c>
      <c r="C697" s="112" t="s">
        <v>1641</v>
      </c>
      <c r="D697" s="21">
        <f t="shared" si="12"/>
        <v>17550</v>
      </c>
      <c r="E697" s="24">
        <f t="shared" si="12"/>
        <v>0</v>
      </c>
      <c r="F697" s="104">
        <v>17550</v>
      </c>
      <c r="G697" s="104">
        <v>0</v>
      </c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1709</v>
      </c>
      <c r="B698" s="111" t="s">
        <v>1165</v>
      </c>
      <c r="C698" s="112" t="s">
        <v>1166</v>
      </c>
      <c r="D698" s="21">
        <f t="shared" si="12"/>
        <v>303888</v>
      </c>
      <c r="E698" s="24">
        <f t="shared" si="12"/>
        <v>0</v>
      </c>
      <c r="F698" s="104">
        <v>303888</v>
      </c>
      <c r="G698" s="104">
        <v>0</v>
      </c>
      <c r="H698" s="105"/>
      <c r="I698" s="105"/>
      <c r="J698" s="106"/>
      <c r="K698" s="107"/>
      <c r="L698" s="105"/>
      <c r="M698" s="105"/>
      <c r="N698" s="106"/>
      <c r="O698" s="107"/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1709</v>
      </c>
      <c r="B699" s="111" t="s">
        <v>1167</v>
      </c>
      <c r="C699" s="112" t="s">
        <v>1642</v>
      </c>
      <c r="D699" s="21">
        <f t="shared" si="12"/>
        <v>1005971.36</v>
      </c>
      <c r="E699" s="24">
        <f t="shared" si="12"/>
        <v>0</v>
      </c>
      <c r="F699" s="104">
        <v>1005971.36</v>
      </c>
      <c r="G699" s="104">
        <v>0</v>
      </c>
      <c r="H699" s="113"/>
      <c r="I699" s="113"/>
      <c r="J699" s="31"/>
      <c r="K699" s="32"/>
      <c r="L699" s="113"/>
      <c r="M699" s="113"/>
      <c r="N699" s="31"/>
      <c r="O699" s="32"/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1709</v>
      </c>
      <c r="B700" s="111" t="s">
        <v>1168</v>
      </c>
      <c r="C700" s="112" t="s">
        <v>1643</v>
      </c>
      <c r="D700" s="21">
        <f t="shared" si="12"/>
        <v>12664.61</v>
      </c>
      <c r="E700" s="24">
        <f t="shared" si="12"/>
        <v>0</v>
      </c>
      <c r="F700" s="104">
        <v>12664.61</v>
      </c>
      <c r="G700" s="104">
        <v>0</v>
      </c>
      <c r="H700" s="113"/>
      <c r="I700" s="113"/>
      <c r="J700" s="31"/>
      <c r="K700" s="32"/>
      <c r="L700" s="113"/>
      <c r="M700" s="113"/>
      <c r="N700" s="31"/>
      <c r="O700" s="32"/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1709</v>
      </c>
      <c r="B701" s="111" t="s">
        <v>1169</v>
      </c>
      <c r="C701" s="112" t="s">
        <v>1644</v>
      </c>
      <c r="D701" s="21">
        <f t="shared" si="12"/>
        <v>13602.82</v>
      </c>
      <c r="E701" s="24">
        <f t="shared" si="12"/>
        <v>0</v>
      </c>
      <c r="F701" s="104">
        <v>13602.82</v>
      </c>
      <c r="G701" s="104">
        <v>0</v>
      </c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1709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1709</v>
      </c>
      <c r="B703" s="111" t="s">
        <v>1172</v>
      </c>
      <c r="C703" s="112" t="s">
        <v>1645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1709</v>
      </c>
      <c r="B704" s="111" t="s">
        <v>1173</v>
      </c>
      <c r="C704" s="112" t="s">
        <v>1646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1709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1709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1709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1709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13416.67</v>
      </c>
      <c r="E708" s="24">
        <f t="shared" si="13"/>
        <v>0</v>
      </c>
      <c r="F708" s="104">
        <v>13416.67</v>
      </c>
      <c r="G708" s="104">
        <v>0</v>
      </c>
      <c r="H708" s="105"/>
      <c r="I708" s="105"/>
      <c r="J708" s="106"/>
      <c r="K708" s="107"/>
      <c r="L708" s="105"/>
      <c r="M708" s="105"/>
      <c r="N708" s="106"/>
      <c r="O708" s="107"/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1709</v>
      </c>
      <c r="B709" s="111" t="s">
        <v>1182</v>
      </c>
      <c r="C709" s="112" t="s">
        <v>1183</v>
      </c>
      <c r="D709" s="21">
        <f t="shared" si="13"/>
        <v>70836.350000000006</v>
      </c>
      <c r="E709" s="24">
        <f t="shared" si="13"/>
        <v>0</v>
      </c>
      <c r="F709" s="104">
        <v>70836.350000000006</v>
      </c>
      <c r="G709" s="104">
        <v>0</v>
      </c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1709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1709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1709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1709</v>
      </c>
      <c r="B713" s="111" t="s">
        <v>1190</v>
      </c>
      <c r="C713" s="112" t="s">
        <v>1191</v>
      </c>
      <c r="D713" s="21">
        <f t="shared" si="13"/>
        <v>794657.04</v>
      </c>
      <c r="E713" s="24">
        <f t="shared" si="13"/>
        <v>0</v>
      </c>
      <c r="F713" s="104">
        <v>794657.04</v>
      </c>
      <c r="G713" s="104">
        <v>0</v>
      </c>
      <c r="H713" s="105"/>
      <c r="I713" s="105"/>
      <c r="J713" s="106"/>
      <c r="K713" s="107"/>
      <c r="L713" s="105"/>
      <c r="M713" s="105"/>
      <c r="N713" s="106"/>
      <c r="O713" s="107"/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1709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1709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1709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1709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1709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1709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1709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1709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1709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1709</v>
      </c>
      <c r="B723" s="111" t="s">
        <v>1210</v>
      </c>
      <c r="C723" s="112" t="s">
        <v>1647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1709</v>
      </c>
      <c r="B724" s="111" t="s">
        <v>1211</v>
      </c>
      <c r="C724" s="112" t="s">
        <v>1212</v>
      </c>
      <c r="D724" s="21">
        <f t="shared" si="13"/>
        <v>50524.58</v>
      </c>
      <c r="E724" s="24">
        <f t="shared" si="13"/>
        <v>0</v>
      </c>
      <c r="F724" s="104">
        <v>50524.58</v>
      </c>
      <c r="G724" s="104">
        <v>0</v>
      </c>
      <c r="H724" s="105"/>
      <c r="I724" s="105"/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1709</v>
      </c>
      <c r="B725" s="111" t="s">
        <v>1213</v>
      </c>
      <c r="C725" s="112" t="s">
        <v>1214</v>
      </c>
      <c r="D725" s="21">
        <f t="shared" si="13"/>
        <v>122646.73</v>
      </c>
      <c r="E725" s="24">
        <f t="shared" si="13"/>
        <v>0</v>
      </c>
      <c r="F725" s="104">
        <v>122646.73</v>
      </c>
      <c r="G725" s="104">
        <v>0</v>
      </c>
      <c r="H725" s="113"/>
      <c r="I725" s="113"/>
      <c r="J725" s="31"/>
      <c r="K725" s="32"/>
      <c r="L725" s="113"/>
      <c r="M725" s="113"/>
      <c r="N725" s="31"/>
      <c r="O725" s="32"/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1709</v>
      </c>
      <c r="B726" s="111" t="s">
        <v>1215</v>
      </c>
      <c r="C726" s="112" t="s">
        <v>1216</v>
      </c>
      <c r="D726" s="21">
        <f t="shared" si="13"/>
        <v>33092.31</v>
      </c>
      <c r="E726" s="24">
        <f t="shared" si="13"/>
        <v>0</v>
      </c>
      <c r="F726" s="104">
        <v>33092.31</v>
      </c>
      <c r="G726" s="104">
        <v>0</v>
      </c>
      <c r="H726" s="105"/>
      <c r="I726" s="105"/>
      <c r="J726" s="106"/>
      <c r="K726" s="107"/>
      <c r="L726" s="105"/>
      <c r="M726" s="105"/>
      <c r="N726" s="106"/>
      <c r="O726" s="107"/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1709</v>
      </c>
      <c r="B727" s="111" t="s">
        <v>1217</v>
      </c>
      <c r="C727" s="112" t="s">
        <v>1218</v>
      </c>
      <c r="D727" s="21">
        <f t="shared" si="13"/>
        <v>51714.06</v>
      </c>
      <c r="E727" s="24">
        <f t="shared" si="13"/>
        <v>0</v>
      </c>
      <c r="F727" s="104">
        <v>51714.06</v>
      </c>
      <c r="G727" s="104">
        <v>0</v>
      </c>
      <c r="H727" s="113"/>
      <c r="I727" s="113"/>
      <c r="J727" s="31"/>
      <c r="K727" s="32"/>
      <c r="L727" s="113"/>
      <c r="M727" s="113"/>
      <c r="N727" s="31"/>
      <c r="O727" s="32"/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1709</v>
      </c>
      <c r="B728" s="111" t="s">
        <v>1219</v>
      </c>
      <c r="C728" s="112" t="s">
        <v>1220</v>
      </c>
      <c r="D728" s="21">
        <f t="shared" si="13"/>
        <v>0</v>
      </c>
      <c r="E728" s="24">
        <f t="shared" si="1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1709</v>
      </c>
      <c r="B729" s="111" t="s">
        <v>1221</v>
      </c>
      <c r="C729" s="112" t="s">
        <v>1222</v>
      </c>
      <c r="D729" s="21">
        <f t="shared" si="13"/>
        <v>0</v>
      </c>
      <c r="E729" s="24">
        <f t="shared" si="1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1709</v>
      </c>
      <c r="B730" s="111" t="s">
        <v>1223</v>
      </c>
      <c r="C730" s="112" t="s">
        <v>1224</v>
      </c>
      <c r="D730" s="21">
        <f t="shared" si="13"/>
        <v>7100.79</v>
      </c>
      <c r="E730" s="24">
        <f t="shared" si="13"/>
        <v>0</v>
      </c>
      <c r="F730" s="104">
        <v>7100.79</v>
      </c>
      <c r="G730" s="104">
        <v>0</v>
      </c>
      <c r="H730" s="113"/>
      <c r="I730" s="113"/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1709</v>
      </c>
      <c r="B731" s="111" t="s">
        <v>1225</v>
      </c>
      <c r="C731" s="112" t="s">
        <v>1226</v>
      </c>
      <c r="D731" s="21">
        <f t="shared" si="13"/>
        <v>0</v>
      </c>
      <c r="E731" s="24">
        <f t="shared" si="1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1709</v>
      </c>
      <c r="B732" s="111" t="s">
        <v>1227</v>
      </c>
      <c r="C732" s="112" t="s">
        <v>1228</v>
      </c>
      <c r="D732" s="21">
        <f t="shared" si="13"/>
        <v>0</v>
      </c>
      <c r="E732" s="24">
        <f t="shared" si="1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1709</v>
      </c>
      <c r="B733" s="111" t="s">
        <v>1229</v>
      </c>
      <c r="C733" s="112" t="s">
        <v>1230</v>
      </c>
      <c r="D733" s="21">
        <f t="shared" si="13"/>
        <v>74131.7</v>
      </c>
      <c r="E733" s="24">
        <f t="shared" si="13"/>
        <v>0</v>
      </c>
      <c r="F733" s="104">
        <v>74131.7</v>
      </c>
      <c r="G733" s="104">
        <v>0</v>
      </c>
      <c r="H733" s="113"/>
      <c r="I733" s="113"/>
      <c r="J733" s="31"/>
      <c r="K733" s="32"/>
      <c r="L733" s="113"/>
      <c r="M733" s="113"/>
      <c r="N733" s="31"/>
      <c r="O733" s="32"/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1709</v>
      </c>
      <c r="B734" s="111" t="s">
        <v>1231</v>
      </c>
      <c r="C734" s="112" t="s">
        <v>1232</v>
      </c>
      <c r="D734" s="21">
        <f t="shared" si="13"/>
        <v>283781.65000000002</v>
      </c>
      <c r="E734" s="24">
        <f t="shared" si="13"/>
        <v>0</v>
      </c>
      <c r="F734" s="104">
        <v>283781.65000000002</v>
      </c>
      <c r="G734" s="104">
        <v>0</v>
      </c>
      <c r="H734" s="113"/>
      <c r="I734" s="113"/>
      <c r="J734" s="31"/>
      <c r="K734" s="32"/>
      <c r="L734" s="113"/>
      <c r="M734" s="113"/>
      <c r="N734" s="31"/>
      <c r="O734" s="32"/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1709</v>
      </c>
      <c r="B735" s="111" t="s">
        <v>1233</v>
      </c>
      <c r="C735" s="112" t="s">
        <v>1234</v>
      </c>
      <c r="D735" s="21">
        <f t="shared" si="13"/>
        <v>8456.84</v>
      </c>
      <c r="E735" s="24">
        <f t="shared" si="13"/>
        <v>0</v>
      </c>
      <c r="F735" s="104">
        <v>8456.84</v>
      </c>
      <c r="G735" s="104">
        <v>0</v>
      </c>
      <c r="H735" s="113"/>
      <c r="I735" s="113"/>
      <c r="J735" s="31"/>
      <c r="K735" s="32"/>
      <c r="L735" s="113"/>
      <c r="M735" s="113"/>
      <c r="N735" s="31"/>
      <c r="O735" s="32"/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1709</v>
      </c>
      <c r="B736" s="111" t="s">
        <v>1235</v>
      </c>
      <c r="C736" s="112" t="s">
        <v>1236</v>
      </c>
      <c r="D736" s="21">
        <f t="shared" si="13"/>
        <v>5774.57</v>
      </c>
      <c r="E736" s="24">
        <f t="shared" si="13"/>
        <v>0</v>
      </c>
      <c r="F736" s="104">
        <v>5774.57</v>
      </c>
      <c r="G736" s="104">
        <v>0</v>
      </c>
      <c r="H736" s="113"/>
      <c r="I736" s="113"/>
      <c r="J736" s="31"/>
      <c r="K736" s="32"/>
      <c r="L736" s="113"/>
      <c r="M736" s="113"/>
      <c r="N736" s="31"/>
      <c r="O736" s="32"/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1709</v>
      </c>
      <c r="B737" s="111" t="s">
        <v>1237</v>
      </c>
      <c r="C737" s="112" t="s">
        <v>1238</v>
      </c>
      <c r="D737" s="21">
        <f t="shared" si="13"/>
        <v>7552.53</v>
      </c>
      <c r="E737" s="24">
        <f t="shared" si="13"/>
        <v>0</v>
      </c>
      <c r="F737" s="104">
        <v>7552.53</v>
      </c>
      <c r="G737" s="104">
        <v>0</v>
      </c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1709</v>
      </c>
      <c r="B738" s="111" t="s">
        <v>1239</v>
      </c>
      <c r="C738" s="112" t="s">
        <v>1240</v>
      </c>
      <c r="D738" s="21">
        <f t="shared" si="13"/>
        <v>2333.34</v>
      </c>
      <c r="E738" s="24">
        <f t="shared" si="13"/>
        <v>0</v>
      </c>
      <c r="F738" s="104">
        <v>2333.34</v>
      </c>
      <c r="G738" s="104">
        <v>0</v>
      </c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1709</v>
      </c>
      <c r="B739" s="111" t="s">
        <v>1241</v>
      </c>
      <c r="C739" s="112" t="s">
        <v>1242</v>
      </c>
      <c r="D739" s="21">
        <f t="shared" si="13"/>
        <v>2013917.86</v>
      </c>
      <c r="E739" s="24">
        <f t="shared" si="13"/>
        <v>0</v>
      </c>
      <c r="F739" s="104">
        <v>2013917.86</v>
      </c>
      <c r="G739" s="104">
        <v>0</v>
      </c>
      <c r="H739" s="113"/>
      <c r="I739" s="113"/>
      <c r="J739" s="31"/>
      <c r="K739" s="32"/>
      <c r="L739" s="113"/>
      <c r="M739" s="113"/>
      <c r="N739" s="31"/>
      <c r="O739" s="32"/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1709</v>
      </c>
      <c r="B740" s="111" t="s">
        <v>1243</v>
      </c>
      <c r="C740" s="112" t="s">
        <v>1244</v>
      </c>
      <c r="D740" s="21">
        <f t="shared" si="13"/>
        <v>84409.83</v>
      </c>
      <c r="E740" s="24">
        <f t="shared" si="13"/>
        <v>0</v>
      </c>
      <c r="F740" s="104">
        <v>84409.83</v>
      </c>
      <c r="G740" s="104">
        <v>0</v>
      </c>
      <c r="H740" s="113"/>
      <c r="I740" s="113"/>
      <c r="J740" s="31"/>
      <c r="K740" s="32"/>
      <c r="L740" s="113"/>
      <c r="M740" s="113"/>
      <c r="N740" s="31"/>
      <c r="O740" s="32"/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1709</v>
      </c>
      <c r="B741" s="111" t="s">
        <v>1245</v>
      </c>
      <c r="C741" s="112" t="s">
        <v>1246</v>
      </c>
      <c r="D741" s="21">
        <f t="shared" si="13"/>
        <v>16800.5</v>
      </c>
      <c r="E741" s="24">
        <f t="shared" si="13"/>
        <v>0</v>
      </c>
      <c r="F741" s="104">
        <v>16800.5</v>
      </c>
      <c r="G741" s="104">
        <v>0</v>
      </c>
      <c r="H741" s="113"/>
      <c r="I741" s="113"/>
      <c r="J741" s="31"/>
      <c r="K741" s="32"/>
      <c r="L741" s="113"/>
      <c r="M741" s="113"/>
      <c r="N741" s="31"/>
      <c r="O741" s="32"/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1709</v>
      </c>
      <c r="B742" s="111" t="s">
        <v>1247</v>
      </c>
      <c r="C742" s="112" t="s">
        <v>1248</v>
      </c>
      <c r="D742" s="21">
        <f t="shared" si="13"/>
        <v>333.33</v>
      </c>
      <c r="E742" s="24">
        <f t="shared" si="13"/>
        <v>0</v>
      </c>
      <c r="F742" s="104">
        <v>333.33</v>
      </c>
      <c r="G742" s="104">
        <v>0</v>
      </c>
      <c r="H742" s="113"/>
      <c r="I742" s="113"/>
      <c r="J742" s="31"/>
      <c r="K742" s="32"/>
      <c r="L742" s="113"/>
      <c r="M742" s="113"/>
      <c r="N742" s="31"/>
      <c r="O742" s="32"/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1709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1709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1709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1709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1709</v>
      </c>
      <c r="B747" s="111" t="s">
        <v>1648</v>
      </c>
      <c r="C747" s="112" t="s">
        <v>1649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1709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1709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1709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1709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1709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1709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1709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1709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1709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1709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1709</v>
      </c>
      <c r="B758" s="111" t="s">
        <v>1277</v>
      </c>
      <c r="C758" s="112" t="s">
        <v>1278</v>
      </c>
      <c r="D758" s="21">
        <f t="shared" si="13"/>
        <v>86738</v>
      </c>
      <c r="E758" s="24">
        <f t="shared" si="13"/>
        <v>0</v>
      </c>
      <c r="F758" s="104">
        <v>86738</v>
      </c>
      <c r="G758" s="104">
        <v>0</v>
      </c>
      <c r="H758" s="113"/>
      <c r="I758" s="113"/>
      <c r="J758" s="31"/>
      <c r="K758" s="32"/>
      <c r="L758" s="113"/>
      <c r="M758" s="113"/>
      <c r="N758" s="31"/>
      <c r="O758" s="32"/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1709</v>
      </c>
      <c r="B759" s="111" t="s">
        <v>1279</v>
      </c>
      <c r="C759" s="112" t="s">
        <v>1280</v>
      </c>
      <c r="D759" s="21">
        <f t="shared" si="13"/>
        <v>40434</v>
      </c>
      <c r="E759" s="24">
        <f t="shared" si="13"/>
        <v>0</v>
      </c>
      <c r="F759" s="104">
        <v>40434</v>
      </c>
      <c r="G759" s="104">
        <v>0</v>
      </c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1709</v>
      </c>
      <c r="B760" s="111" t="s">
        <v>1650</v>
      </c>
      <c r="C760" s="112" t="s">
        <v>1651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1709</v>
      </c>
      <c r="B761" s="111" t="s">
        <v>1281</v>
      </c>
      <c r="C761" s="112" t="s">
        <v>1282</v>
      </c>
      <c r="D761" s="21">
        <f t="shared" si="13"/>
        <v>853157.24</v>
      </c>
      <c r="E761" s="24">
        <f t="shared" si="13"/>
        <v>0</v>
      </c>
      <c r="F761" s="104">
        <v>853157.24</v>
      </c>
      <c r="G761" s="104">
        <v>0</v>
      </c>
      <c r="H761" s="113"/>
      <c r="I761" s="113"/>
      <c r="J761" s="31"/>
      <c r="K761" s="32"/>
      <c r="L761" s="113"/>
      <c r="M761" s="113"/>
      <c r="N761" s="31"/>
      <c r="O761" s="32"/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1709</v>
      </c>
      <c r="B762" s="111" t="s">
        <v>1283</v>
      </c>
      <c r="C762" s="112" t="s">
        <v>1652</v>
      </c>
      <c r="D762" s="21">
        <f t="shared" si="13"/>
        <v>1746708.71</v>
      </c>
      <c r="E762" s="24">
        <f t="shared" si="13"/>
        <v>0</v>
      </c>
      <c r="F762" s="104">
        <v>1746708.71</v>
      </c>
      <c r="G762" s="104">
        <v>0</v>
      </c>
      <c r="H762" s="113"/>
      <c r="I762" s="113"/>
      <c r="J762" s="31"/>
      <c r="K762" s="32"/>
      <c r="L762" s="113"/>
      <c r="M762" s="113"/>
      <c r="N762" s="31"/>
      <c r="O762" s="32"/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1709</v>
      </c>
      <c r="B763" s="111" t="s">
        <v>1653</v>
      </c>
      <c r="C763" s="112" t="s">
        <v>1654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1709</v>
      </c>
      <c r="B764" s="111" t="s">
        <v>1655</v>
      </c>
      <c r="C764" s="112" t="s">
        <v>1656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1709</v>
      </c>
      <c r="B765" s="111" t="s">
        <v>1284</v>
      </c>
      <c r="C765" s="112" t="s">
        <v>1285</v>
      </c>
      <c r="D765" s="21">
        <f t="shared" si="13"/>
        <v>6790</v>
      </c>
      <c r="E765" s="24">
        <f t="shared" si="13"/>
        <v>0</v>
      </c>
      <c r="F765" s="104">
        <v>6790</v>
      </c>
      <c r="G765" s="104">
        <v>0</v>
      </c>
      <c r="H765" s="113"/>
      <c r="I765" s="113"/>
      <c r="J765" s="31"/>
      <c r="K765" s="32"/>
      <c r="L765" s="113"/>
      <c r="M765" s="113"/>
      <c r="N765" s="31"/>
      <c r="O765" s="32"/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1709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1709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1709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1709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1709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1709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1709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1709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1709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1709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1709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1709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1709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1709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1709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1709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1709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1709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1709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1709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1709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1709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1709</v>
      </c>
      <c r="B788" s="111" t="s">
        <v>1330</v>
      </c>
      <c r="C788" s="112" t="s">
        <v>1657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1709</v>
      </c>
      <c r="B789" s="111" t="s">
        <v>1331</v>
      </c>
      <c r="C789" s="112" t="s">
        <v>1332</v>
      </c>
      <c r="D789" s="21">
        <f t="shared" si="14"/>
        <v>0</v>
      </c>
      <c r="E789" s="24">
        <f t="shared" si="14"/>
        <v>0</v>
      </c>
      <c r="F789" s="104"/>
      <c r="G789" s="104"/>
      <c r="H789" s="113"/>
      <c r="I789" s="113"/>
      <c r="J789" s="31"/>
      <c r="K789" s="32"/>
      <c r="L789" s="113"/>
      <c r="M789" s="113"/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1709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1709</v>
      </c>
      <c r="B791" s="111" t="s">
        <v>1335</v>
      </c>
      <c r="C791" s="112" t="s">
        <v>1658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1709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1709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1709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1709</v>
      </c>
      <c r="B795" s="111" t="s">
        <v>1342</v>
      </c>
      <c r="C795" s="112" t="s">
        <v>1695</v>
      </c>
      <c r="D795" s="21">
        <f t="shared" si="14"/>
        <v>0</v>
      </c>
      <c r="E795" s="24">
        <f t="shared" si="14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1709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1709</v>
      </c>
      <c r="B797" s="111" t="s">
        <v>1345</v>
      </c>
      <c r="C797" s="112" t="s">
        <v>1346</v>
      </c>
      <c r="D797" s="21">
        <f t="shared" si="14"/>
        <v>0</v>
      </c>
      <c r="E797" s="24">
        <f t="shared" si="14"/>
        <v>0</v>
      </c>
      <c r="F797" s="104"/>
      <c r="G797" s="104"/>
      <c r="H797" s="113"/>
      <c r="I797" s="113"/>
      <c r="J797" s="31"/>
      <c r="K797" s="32"/>
      <c r="L797" s="113"/>
      <c r="M797" s="113"/>
      <c r="N797" s="31"/>
      <c r="O797" s="32"/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1709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1709</v>
      </c>
      <c r="B799" s="111" t="s">
        <v>1349</v>
      </c>
      <c r="C799" s="112" t="s">
        <v>1350</v>
      </c>
      <c r="D799" s="21">
        <f t="shared" si="14"/>
        <v>55885.57</v>
      </c>
      <c r="E799" s="24">
        <f t="shared" si="14"/>
        <v>0</v>
      </c>
      <c r="F799" s="104">
        <v>55885.57</v>
      </c>
      <c r="G799" s="104">
        <v>0</v>
      </c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1709</v>
      </c>
      <c r="B800" s="111" t="s">
        <v>1351</v>
      </c>
      <c r="C800" s="112" t="s">
        <v>1352</v>
      </c>
      <c r="D800" s="21">
        <f t="shared" si="14"/>
        <v>565000</v>
      </c>
      <c r="E800" s="24">
        <f t="shared" si="14"/>
        <v>0</v>
      </c>
      <c r="F800" s="104">
        <v>565000</v>
      </c>
      <c r="G800" s="104">
        <v>0</v>
      </c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1709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1709</v>
      </c>
      <c r="B802" s="111" t="s">
        <v>1355</v>
      </c>
      <c r="C802" s="112" t="s">
        <v>1659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1709</v>
      </c>
      <c r="B803" s="111" t="s">
        <v>1356</v>
      </c>
      <c r="C803" s="112" t="s">
        <v>1660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1709</v>
      </c>
      <c r="B804" s="111" t="s">
        <v>1357</v>
      </c>
      <c r="C804" s="112" t="s">
        <v>1661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1709</v>
      </c>
      <c r="B805" s="111" t="s">
        <v>1358</v>
      </c>
      <c r="C805" s="112" t="s">
        <v>1662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1709</v>
      </c>
      <c r="B806" s="111" t="s">
        <v>1359</v>
      </c>
      <c r="C806" s="112" t="s">
        <v>1663</v>
      </c>
      <c r="D806" s="21">
        <f t="shared" si="14"/>
        <v>0</v>
      </c>
      <c r="E806" s="24">
        <f t="shared" si="14"/>
        <v>0</v>
      </c>
      <c r="F806" s="104"/>
      <c r="G806" s="104"/>
      <c r="H806" s="105"/>
      <c r="I806" s="105"/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1709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1710</v>
      </c>
      <c r="B808" s="111" t="s">
        <v>3</v>
      </c>
      <c r="C808" s="112" t="s">
        <v>4</v>
      </c>
      <c r="D808" s="21">
        <f t="shared" si="14"/>
        <v>336389.04</v>
      </c>
      <c r="E808" s="24">
        <f t="shared" si="14"/>
        <v>337474.04</v>
      </c>
      <c r="F808" s="104">
        <v>336389.04</v>
      </c>
      <c r="G808" s="104">
        <v>337474.04</v>
      </c>
      <c r="H808" s="105"/>
      <c r="I808" s="105"/>
      <c r="J808" s="106"/>
      <c r="K808" s="107"/>
      <c r="L808" s="105"/>
      <c r="M808" s="105"/>
      <c r="N808" s="106"/>
      <c r="O808" s="107"/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1710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1710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1710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1710</v>
      </c>
      <c r="B812" s="111" t="s">
        <v>11</v>
      </c>
      <c r="C812" s="112" t="s">
        <v>1438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1710</v>
      </c>
      <c r="B813" s="111" t="s">
        <v>12</v>
      </c>
      <c r="C813" s="112" t="s">
        <v>1439</v>
      </c>
      <c r="D813" s="21">
        <f t="shared" si="14"/>
        <v>0</v>
      </c>
      <c r="E813" s="24">
        <f t="shared" si="14"/>
        <v>0</v>
      </c>
      <c r="F813" s="104">
        <v>0</v>
      </c>
      <c r="G813" s="104">
        <v>0</v>
      </c>
      <c r="H813" s="105"/>
      <c r="I813" s="105"/>
      <c r="J813" s="106"/>
      <c r="K813" s="107"/>
      <c r="L813" s="105"/>
      <c r="M813" s="105"/>
      <c r="N813" s="106"/>
      <c r="O813" s="107"/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1710</v>
      </c>
      <c r="B814" s="111" t="s">
        <v>1440</v>
      </c>
      <c r="C814" s="112" t="s">
        <v>1441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1710</v>
      </c>
      <c r="B815" s="111" t="s">
        <v>1442</v>
      </c>
      <c r="C815" s="112" t="s">
        <v>1443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1710</v>
      </c>
      <c r="B816" s="111" t="s">
        <v>13</v>
      </c>
      <c r="C816" s="112" t="s">
        <v>1444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1710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1710</v>
      </c>
      <c r="B818" s="111" t="s">
        <v>16</v>
      </c>
      <c r="C818" s="112" t="s">
        <v>1445</v>
      </c>
      <c r="D818" s="21">
        <f t="shared" si="14"/>
        <v>1967220.5</v>
      </c>
      <c r="E818" s="24">
        <f t="shared" si="14"/>
        <v>1967220.5</v>
      </c>
      <c r="F818" s="104">
        <v>1967220.5</v>
      </c>
      <c r="G818" s="104">
        <v>1967220.5</v>
      </c>
      <c r="H818" s="113"/>
      <c r="I818" s="113"/>
      <c r="J818" s="31"/>
      <c r="K818" s="32"/>
      <c r="L818" s="113"/>
      <c r="M818" s="113"/>
      <c r="N818" s="31"/>
      <c r="O818" s="32"/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1710</v>
      </c>
      <c r="B819" s="111" t="s">
        <v>17</v>
      </c>
      <c r="C819" s="112" t="s">
        <v>1446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1710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1710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1710</v>
      </c>
      <c r="B822" s="111" t="s">
        <v>22</v>
      </c>
      <c r="C822" s="112" t="s">
        <v>1447</v>
      </c>
      <c r="D822" s="21">
        <f t="shared" si="14"/>
        <v>0</v>
      </c>
      <c r="E822" s="24">
        <f t="shared" si="14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1710</v>
      </c>
      <c r="B823" s="111" t="s">
        <v>23</v>
      </c>
      <c r="C823" s="112" t="s">
        <v>1700</v>
      </c>
      <c r="D823" s="21">
        <f t="shared" si="14"/>
        <v>0</v>
      </c>
      <c r="E823" s="24">
        <f t="shared" si="14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1710</v>
      </c>
      <c r="B824" s="111" t="s">
        <v>24</v>
      </c>
      <c r="C824" s="112" t="s">
        <v>1448</v>
      </c>
      <c r="D824" s="21">
        <f t="shared" si="14"/>
        <v>0</v>
      </c>
      <c r="E824" s="24">
        <f t="shared" si="14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1710</v>
      </c>
      <c r="B825" s="111" t="s">
        <v>25</v>
      </c>
      <c r="C825" s="112" t="s">
        <v>26</v>
      </c>
      <c r="D825" s="21">
        <f t="shared" si="14"/>
        <v>0</v>
      </c>
      <c r="E825" s="24">
        <f t="shared" si="14"/>
        <v>0</v>
      </c>
      <c r="F825" s="104"/>
      <c r="G825" s="104"/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1710</v>
      </c>
      <c r="B826" s="111" t="s">
        <v>27</v>
      </c>
      <c r="C826" s="112" t="s">
        <v>1449</v>
      </c>
      <c r="D826" s="21">
        <f t="shared" si="14"/>
        <v>12995599.050000001</v>
      </c>
      <c r="E826" s="24">
        <f t="shared" si="14"/>
        <v>14471014.41</v>
      </c>
      <c r="F826" s="104">
        <v>12995599.050000001</v>
      </c>
      <c r="G826" s="104">
        <v>14471014.41</v>
      </c>
      <c r="H826" s="113"/>
      <c r="I826" s="113"/>
      <c r="J826" s="31"/>
      <c r="K826" s="32"/>
      <c r="L826" s="113"/>
      <c r="M826" s="113"/>
      <c r="N826" s="31"/>
      <c r="O826" s="32"/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1710</v>
      </c>
      <c r="B827" s="111" t="s">
        <v>28</v>
      </c>
      <c r="C827" s="112" t="s">
        <v>1450</v>
      </c>
      <c r="D827" s="21">
        <f t="shared" si="14"/>
        <v>0</v>
      </c>
      <c r="E827" s="24">
        <f t="shared" si="14"/>
        <v>2467.5</v>
      </c>
      <c r="F827" s="104">
        <v>0</v>
      </c>
      <c r="G827" s="104">
        <v>2467.5</v>
      </c>
      <c r="H827" s="105"/>
      <c r="I827" s="105"/>
      <c r="J827" s="106"/>
      <c r="K827" s="107"/>
      <c r="L827" s="105"/>
      <c r="M827" s="105"/>
      <c r="N827" s="106"/>
      <c r="O827" s="107"/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1710</v>
      </c>
      <c r="B828" s="111" t="s">
        <v>29</v>
      </c>
      <c r="C828" s="112" t="s">
        <v>1451</v>
      </c>
      <c r="D828" s="21">
        <f t="shared" si="14"/>
        <v>0</v>
      </c>
      <c r="E828" s="24">
        <f t="shared" si="14"/>
        <v>105845</v>
      </c>
      <c r="F828" s="104">
        <v>0</v>
      </c>
      <c r="G828" s="104">
        <v>105845</v>
      </c>
      <c r="H828" s="105"/>
      <c r="I828" s="105"/>
      <c r="J828" s="106"/>
      <c r="K828" s="107"/>
      <c r="L828" s="105"/>
      <c r="M828" s="105"/>
      <c r="N828" s="106"/>
      <c r="O828" s="107"/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1710</v>
      </c>
      <c r="B829" s="111" t="s">
        <v>30</v>
      </c>
      <c r="C829" s="112" t="s">
        <v>1452</v>
      </c>
      <c r="D829" s="21">
        <f t="shared" si="14"/>
        <v>5815</v>
      </c>
      <c r="E829" s="24">
        <f t="shared" si="14"/>
        <v>254726.91</v>
      </c>
      <c r="F829" s="104">
        <v>5815</v>
      </c>
      <c r="G829" s="104">
        <v>254726.91</v>
      </c>
      <c r="H829" s="113"/>
      <c r="I829" s="113"/>
      <c r="J829" s="31"/>
      <c r="K829" s="32"/>
      <c r="L829" s="113"/>
      <c r="M829" s="113"/>
      <c r="N829" s="31"/>
      <c r="O829" s="32"/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1710</v>
      </c>
      <c r="B830" s="111" t="s">
        <v>31</v>
      </c>
      <c r="C830" s="112" t="s">
        <v>1664</v>
      </c>
      <c r="D830" s="21">
        <f t="shared" si="14"/>
        <v>7653</v>
      </c>
      <c r="E830" s="24">
        <f t="shared" si="14"/>
        <v>420654.53</v>
      </c>
      <c r="F830" s="104">
        <v>7653</v>
      </c>
      <c r="G830" s="104">
        <v>420654.53</v>
      </c>
      <c r="H830" s="113"/>
      <c r="I830" s="113"/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1710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1710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1710</v>
      </c>
      <c r="B833" s="111" t="s">
        <v>36</v>
      </c>
      <c r="C833" s="112" t="s">
        <v>1453</v>
      </c>
      <c r="D833" s="21">
        <f t="shared" si="14"/>
        <v>381800</v>
      </c>
      <c r="E833" s="24">
        <f t="shared" si="14"/>
        <v>19792</v>
      </c>
      <c r="F833" s="104">
        <v>381800</v>
      </c>
      <c r="G833" s="104">
        <v>19792</v>
      </c>
      <c r="H833" s="113"/>
      <c r="I833" s="113"/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1710</v>
      </c>
      <c r="B834" s="111" t="s">
        <v>37</v>
      </c>
      <c r="C834" s="112" t="s">
        <v>1454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1710</v>
      </c>
      <c r="B835" s="111" t="s">
        <v>38</v>
      </c>
      <c r="C835" s="112" t="s">
        <v>1455</v>
      </c>
      <c r="D835" s="21">
        <f t="shared" si="14"/>
        <v>0</v>
      </c>
      <c r="E835" s="24">
        <f t="shared" si="14"/>
        <v>46284</v>
      </c>
      <c r="F835" s="104">
        <v>0</v>
      </c>
      <c r="G835" s="104">
        <v>46284</v>
      </c>
      <c r="H835" s="113"/>
      <c r="I835" s="113"/>
      <c r="J835" s="31"/>
      <c r="K835" s="32"/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1710</v>
      </c>
      <c r="B836" s="111" t="s">
        <v>39</v>
      </c>
      <c r="C836" s="112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1710</v>
      </c>
      <c r="B837" s="111" t="s">
        <v>40</v>
      </c>
      <c r="C837" s="112" t="s">
        <v>1457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1710</v>
      </c>
      <c r="B838" s="111" t="s">
        <v>1458</v>
      </c>
      <c r="C838" s="112" t="s">
        <v>56</v>
      </c>
      <c r="D838" s="21">
        <f t="shared" si="15"/>
        <v>0</v>
      </c>
      <c r="E838" s="24">
        <f t="shared" si="15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1710</v>
      </c>
      <c r="B839" s="111" t="s">
        <v>1459</v>
      </c>
      <c r="C839" s="112" t="s">
        <v>58</v>
      </c>
      <c r="D839" s="21">
        <f t="shared" si="15"/>
        <v>0</v>
      </c>
      <c r="E839" s="24">
        <f t="shared" si="15"/>
        <v>0</v>
      </c>
      <c r="F839" s="104"/>
      <c r="G839" s="104"/>
      <c r="H839" s="113"/>
      <c r="I839" s="113"/>
      <c r="J839" s="31"/>
      <c r="K839" s="32"/>
      <c r="L839" s="113"/>
      <c r="M839" s="113"/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1710</v>
      </c>
      <c r="B840" s="111" t="s">
        <v>1460</v>
      </c>
      <c r="C840" s="112" t="s">
        <v>59</v>
      </c>
      <c r="D840" s="21">
        <f t="shared" si="15"/>
        <v>0</v>
      </c>
      <c r="E840" s="24">
        <f t="shared" si="15"/>
        <v>0</v>
      </c>
      <c r="F840" s="104"/>
      <c r="G840" s="104"/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1710</v>
      </c>
      <c r="B841" s="111" t="s">
        <v>1461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1710</v>
      </c>
      <c r="B842" s="111" t="s">
        <v>1462</v>
      </c>
      <c r="C842" s="112" t="s">
        <v>1463</v>
      </c>
      <c r="D842" s="21">
        <f t="shared" si="15"/>
        <v>17200</v>
      </c>
      <c r="E842" s="24">
        <f t="shared" si="15"/>
        <v>27300</v>
      </c>
      <c r="F842" s="104">
        <v>17200</v>
      </c>
      <c r="G842" s="104">
        <v>27300</v>
      </c>
      <c r="H842" s="105"/>
      <c r="I842" s="105"/>
      <c r="J842" s="106"/>
      <c r="K842" s="107"/>
      <c r="L842" s="105"/>
      <c r="M842" s="105"/>
      <c r="N842" s="106"/>
      <c r="O842" s="107"/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1710</v>
      </c>
      <c r="B843" s="111" t="s">
        <v>1464</v>
      </c>
      <c r="C843" s="112" t="s">
        <v>67</v>
      </c>
      <c r="D843" s="21">
        <f t="shared" si="15"/>
        <v>3483430.59</v>
      </c>
      <c r="E843" s="24">
        <f t="shared" si="15"/>
        <v>3483430.59</v>
      </c>
      <c r="F843" s="104">
        <v>3483430.59</v>
      </c>
      <c r="G843" s="104">
        <v>3483430.59</v>
      </c>
      <c r="H843" s="105"/>
      <c r="I843" s="105"/>
      <c r="J843" s="106"/>
      <c r="K843" s="107"/>
      <c r="L843" s="105"/>
      <c r="M843" s="105"/>
      <c r="N843" s="106"/>
      <c r="O843" s="107"/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1710</v>
      </c>
      <c r="B844" s="111" t="s">
        <v>1465</v>
      </c>
      <c r="C844" s="112" t="s">
        <v>1466</v>
      </c>
      <c r="D844" s="21">
        <f t="shared" si="15"/>
        <v>1240314.68</v>
      </c>
      <c r="E844" s="24">
        <f t="shared" si="15"/>
        <v>0</v>
      </c>
      <c r="F844" s="104">
        <v>1240314.68</v>
      </c>
      <c r="G844" s="104">
        <v>0</v>
      </c>
      <c r="H844" s="113"/>
      <c r="I844" s="113"/>
      <c r="J844" s="31"/>
      <c r="K844" s="32"/>
      <c r="L844" s="113"/>
      <c r="M844" s="113"/>
      <c r="N844" s="31"/>
      <c r="O844" s="32"/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1710</v>
      </c>
      <c r="B845" s="111" t="s">
        <v>1467</v>
      </c>
      <c r="C845" s="112" t="s">
        <v>1468</v>
      </c>
      <c r="D845" s="21">
        <f t="shared" si="15"/>
        <v>26672</v>
      </c>
      <c r="E845" s="24">
        <f t="shared" si="15"/>
        <v>2593.8000000000002</v>
      </c>
      <c r="F845" s="104">
        <v>26672</v>
      </c>
      <c r="G845" s="104">
        <v>2593.8000000000002</v>
      </c>
      <c r="H845" s="113"/>
      <c r="I845" s="113"/>
      <c r="J845" s="31"/>
      <c r="K845" s="32"/>
      <c r="L845" s="113"/>
      <c r="M845" s="113"/>
      <c r="N845" s="31"/>
      <c r="O845" s="32"/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1710</v>
      </c>
      <c r="B846" s="111" t="s">
        <v>1469</v>
      </c>
      <c r="C846" s="112" t="s">
        <v>1470</v>
      </c>
      <c r="D846" s="21">
        <f t="shared" si="15"/>
        <v>0</v>
      </c>
      <c r="E846" s="24">
        <f t="shared" si="15"/>
        <v>0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1710</v>
      </c>
      <c r="B847" s="111" t="s">
        <v>1471</v>
      </c>
      <c r="C847" s="112" t="s">
        <v>68</v>
      </c>
      <c r="D847" s="21">
        <f t="shared" si="15"/>
        <v>244566.32</v>
      </c>
      <c r="E847" s="24">
        <f t="shared" si="15"/>
        <v>244566.32</v>
      </c>
      <c r="F847" s="104">
        <v>244566.32</v>
      </c>
      <c r="G847" s="104">
        <v>244566.32</v>
      </c>
      <c r="H847" s="113"/>
      <c r="I847" s="113"/>
      <c r="J847" s="31"/>
      <c r="K847" s="32"/>
      <c r="L847" s="113"/>
      <c r="M847" s="113"/>
      <c r="N847" s="31"/>
      <c r="O847" s="32"/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1710</v>
      </c>
      <c r="B848" s="111" t="s">
        <v>1472</v>
      </c>
      <c r="C848" s="112" t="s">
        <v>1473</v>
      </c>
      <c r="D848" s="21">
        <f t="shared" si="15"/>
        <v>36796.519999999997</v>
      </c>
      <c r="E848" s="24">
        <f t="shared" si="15"/>
        <v>0</v>
      </c>
      <c r="F848" s="104">
        <v>36796.519999999997</v>
      </c>
      <c r="G848" s="104">
        <v>0</v>
      </c>
      <c r="H848" s="105"/>
      <c r="I848" s="105"/>
      <c r="J848" s="106"/>
      <c r="K848" s="107"/>
      <c r="L848" s="105"/>
      <c r="M848" s="105"/>
      <c r="N848" s="106"/>
      <c r="O848" s="107"/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1710</v>
      </c>
      <c r="B849" s="111" t="s">
        <v>1474</v>
      </c>
      <c r="C849" s="112" t="s">
        <v>1475</v>
      </c>
      <c r="D849" s="21">
        <f t="shared" si="15"/>
        <v>11287.2</v>
      </c>
      <c r="E849" s="24">
        <f t="shared" si="15"/>
        <v>0</v>
      </c>
      <c r="F849" s="104">
        <v>11287.2</v>
      </c>
      <c r="G849" s="104">
        <v>0</v>
      </c>
      <c r="H849" s="105"/>
      <c r="I849" s="105"/>
      <c r="J849" s="106"/>
      <c r="K849" s="107"/>
      <c r="L849" s="105"/>
      <c r="M849" s="105"/>
      <c r="N849" s="106"/>
      <c r="O849" s="107"/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1710</v>
      </c>
      <c r="B850" s="111" t="s">
        <v>1476</v>
      </c>
      <c r="C850" s="112" t="s">
        <v>1477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1710</v>
      </c>
      <c r="B851" s="111" t="s">
        <v>1478</v>
      </c>
      <c r="C851" s="112" t="s">
        <v>1479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1710</v>
      </c>
      <c r="B852" s="111" t="s">
        <v>1480</v>
      </c>
      <c r="C852" s="112" t="s">
        <v>1481</v>
      </c>
      <c r="D852" s="21">
        <f t="shared" si="15"/>
        <v>0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1710</v>
      </c>
      <c r="B853" s="111" t="s">
        <v>1482</v>
      </c>
      <c r="C853" s="112" t="s">
        <v>1483</v>
      </c>
      <c r="D853" s="21">
        <f t="shared" si="15"/>
        <v>56237.84</v>
      </c>
      <c r="E853" s="24">
        <f t="shared" si="15"/>
        <v>20077.86</v>
      </c>
      <c r="F853" s="104">
        <v>56237.84</v>
      </c>
      <c r="G853" s="104">
        <v>20077.86</v>
      </c>
      <c r="H853" s="105"/>
      <c r="I853" s="105"/>
      <c r="J853" s="106"/>
      <c r="K853" s="107"/>
      <c r="L853" s="105"/>
      <c r="M853" s="105"/>
      <c r="N853" s="106"/>
      <c r="O853" s="107"/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1710</v>
      </c>
      <c r="B854" s="111" t="s">
        <v>1484</v>
      </c>
      <c r="C854" s="112" t="s">
        <v>1485</v>
      </c>
      <c r="D854" s="21">
        <f t="shared" si="15"/>
        <v>40418.1</v>
      </c>
      <c r="E854" s="24">
        <f t="shared" si="15"/>
        <v>31612.639999999999</v>
      </c>
      <c r="F854" s="104">
        <v>40418.1</v>
      </c>
      <c r="G854" s="104">
        <v>31612.639999999999</v>
      </c>
      <c r="H854" s="105"/>
      <c r="I854" s="105"/>
      <c r="J854" s="106"/>
      <c r="K854" s="107"/>
      <c r="L854" s="105"/>
      <c r="M854" s="105"/>
      <c r="N854" s="106"/>
      <c r="O854" s="107"/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1710</v>
      </c>
      <c r="B855" s="111" t="s">
        <v>1486</v>
      </c>
      <c r="C855" s="112" t="s">
        <v>1487</v>
      </c>
      <c r="D855" s="21">
        <f t="shared" si="15"/>
        <v>0</v>
      </c>
      <c r="E855" s="24">
        <f t="shared" si="15"/>
        <v>3030.3</v>
      </c>
      <c r="F855" s="104">
        <v>0</v>
      </c>
      <c r="G855" s="104">
        <v>3030.3</v>
      </c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1710</v>
      </c>
      <c r="B856" s="111" t="s">
        <v>1488</v>
      </c>
      <c r="C856" s="112" t="s">
        <v>1489</v>
      </c>
      <c r="D856" s="21">
        <f t="shared" si="15"/>
        <v>0</v>
      </c>
      <c r="E856" s="24">
        <f t="shared" si="15"/>
        <v>0</v>
      </c>
      <c r="F856" s="104"/>
      <c r="G856" s="104"/>
      <c r="H856" s="113"/>
      <c r="I856" s="113"/>
      <c r="J856" s="31"/>
      <c r="K856" s="32"/>
      <c r="L856" s="113"/>
      <c r="M856" s="113"/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1710</v>
      </c>
      <c r="B857" s="111" t="s">
        <v>1490</v>
      </c>
      <c r="C857" s="112" t="s">
        <v>1491</v>
      </c>
      <c r="D857" s="21">
        <f t="shared" si="15"/>
        <v>47928</v>
      </c>
      <c r="E857" s="24">
        <f t="shared" si="15"/>
        <v>40895</v>
      </c>
      <c r="F857" s="104">
        <v>47928</v>
      </c>
      <c r="G857" s="104">
        <v>40895</v>
      </c>
      <c r="H857" s="105"/>
      <c r="I857" s="105"/>
      <c r="J857" s="106"/>
      <c r="K857" s="107"/>
      <c r="L857" s="105"/>
      <c r="M857" s="105"/>
      <c r="N857" s="106"/>
      <c r="O857" s="107"/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1710</v>
      </c>
      <c r="B858" s="111" t="s">
        <v>1492</v>
      </c>
      <c r="C858" s="112" t="s">
        <v>70</v>
      </c>
      <c r="D858" s="21">
        <f t="shared" si="15"/>
        <v>0</v>
      </c>
      <c r="E858" s="24">
        <f t="shared" si="15"/>
        <v>300</v>
      </c>
      <c r="F858" s="104">
        <v>0</v>
      </c>
      <c r="G858" s="104">
        <v>300</v>
      </c>
      <c r="H858" s="105"/>
      <c r="I858" s="105"/>
      <c r="J858" s="106"/>
      <c r="K858" s="107"/>
      <c r="L858" s="105"/>
      <c r="M858" s="105"/>
      <c r="N858" s="106"/>
      <c r="O858" s="107"/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1710</v>
      </c>
      <c r="B859" s="111" t="s">
        <v>1493</v>
      </c>
      <c r="C859" s="112" t="s">
        <v>1494</v>
      </c>
      <c r="D859" s="21">
        <f t="shared" si="15"/>
        <v>3030.3</v>
      </c>
      <c r="E859" s="24">
        <f t="shared" si="15"/>
        <v>0</v>
      </c>
      <c r="F859" s="104">
        <v>3030.3</v>
      </c>
      <c r="G859" s="104">
        <v>0</v>
      </c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1710</v>
      </c>
      <c r="B860" s="111" t="s">
        <v>1495</v>
      </c>
      <c r="C860" s="112" t="s">
        <v>1496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1710</v>
      </c>
      <c r="B861" s="111" t="s">
        <v>1497</v>
      </c>
      <c r="C861" s="112" t="s">
        <v>71</v>
      </c>
      <c r="D861" s="21">
        <f t="shared" si="15"/>
        <v>388626.9</v>
      </c>
      <c r="E861" s="24">
        <f t="shared" si="15"/>
        <v>422054.31</v>
      </c>
      <c r="F861" s="104">
        <v>388626.9</v>
      </c>
      <c r="G861" s="104">
        <v>422054.31</v>
      </c>
      <c r="H861" s="105"/>
      <c r="I861" s="105"/>
      <c r="J861" s="106"/>
      <c r="K861" s="107"/>
      <c r="L861" s="105"/>
      <c r="M861" s="105"/>
      <c r="N861" s="106"/>
      <c r="O861" s="107"/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1710</v>
      </c>
      <c r="B862" s="111" t="s">
        <v>1498</v>
      </c>
      <c r="C862" s="112" t="s">
        <v>1499</v>
      </c>
      <c r="D862" s="21">
        <f t="shared" si="15"/>
        <v>129145.13</v>
      </c>
      <c r="E862" s="24">
        <f t="shared" si="15"/>
        <v>14649.5</v>
      </c>
      <c r="F862" s="104">
        <v>129145.13</v>
      </c>
      <c r="G862" s="104">
        <v>14649.5</v>
      </c>
      <c r="H862" s="105"/>
      <c r="I862" s="105"/>
      <c r="J862" s="106"/>
      <c r="K862" s="107"/>
      <c r="L862" s="105"/>
      <c r="M862" s="105"/>
      <c r="N862" s="106"/>
      <c r="O862" s="107"/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1710</v>
      </c>
      <c r="B863" s="111" t="s">
        <v>1500</v>
      </c>
      <c r="C863" s="112" t="s">
        <v>1501</v>
      </c>
      <c r="D863" s="21">
        <f t="shared" si="15"/>
        <v>2467.5</v>
      </c>
      <c r="E863" s="24">
        <f t="shared" si="15"/>
        <v>2467.5</v>
      </c>
      <c r="F863" s="104">
        <v>2467.5</v>
      </c>
      <c r="G863" s="104">
        <v>2467.5</v>
      </c>
      <c r="H863" s="113"/>
      <c r="I863" s="113"/>
      <c r="J863" s="31"/>
      <c r="K863" s="32"/>
      <c r="L863" s="113"/>
      <c r="M863" s="113"/>
      <c r="N863" s="31"/>
      <c r="O863" s="32"/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1710</v>
      </c>
      <c r="B864" s="111" t="s">
        <v>1502</v>
      </c>
      <c r="C864" s="112" t="s">
        <v>1503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1710</v>
      </c>
      <c r="B865" s="111" t="s">
        <v>1504</v>
      </c>
      <c r="C865" s="112" t="s">
        <v>1505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1710</v>
      </c>
      <c r="B866" s="111" t="s">
        <v>1506</v>
      </c>
      <c r="C866" s="112" t="s">
        <v>1507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1710</v>
      </c>
      <c r="B867" s="111" t="s">
        <v>1508</v>
      </c>
      <c r="C867" s="112" t="s">
        <v>1665</v>
      </c>
      <c r="D867" s="21">
        <f t="shared" si="15"/>
        <v>0</v>
      </c>
      <c r="E867" s="24">
        <f t="shared" si="15"/>
        <v>0</v>
      </c>
      <c r="F867" s="104">
        <v>0</v>
      </c>
      <c r="G867" s="104">
        <v>0</v>
      </c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1710</v>
      </c>
      <c r="B868" s="111" t="s">
        <v>1509</v>
      </c>
      <c r="C868" s="112" t="s">
        <v>1510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1710</v>
      </c>
      <c r="B869" s="111" t="s">
        <v>1511</v>
      </c>
      <c r="C869" s="112" t="s">
        <v>1512</v>
      </c>
      <c r="D869" s="21">
        <f t="shared" si="15"/>
        <v>0</v>
      </c>
      <c r="E869" s="24">
        <f t="shared" si="15"/>
        <v>0</v>
      </c>
      <c r="F869" s="104"/>
      <c r="G869" s="104"/>
      <c r="H869" s="113"/>
      <c r="I869" s="113"/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1710</v>
      </c>
      <c r="B870" s="111" t="s">
        <v>1513</v>
      </c>
      <c r="C870" s="112" t="s">
        <v>1514</v>
      </c>
      <c r="D870" s="21">
        <f t="shared" si="15"/>
        <v>0</v>
      </c>
      <c r="E870" s="24">
        <f t="shared" si="15"/>
        <v>0</v>
      </c>
      <c r="F870" s="104">
        <v>0</v>
      </c>
      <c r="G870" s="104">
        <v>0</v>
      </c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1710</v>
      </c>
      <c r="B871" s="111" t="s">
        <v>1515</v>
      </c>
      <c r="C871" s="112" t="s">
        <v>1516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1710</v>
      </c>
      <c r="B872" s="111" t="s">
        <v>1517</v>
      </c>
      <c r="C872" s="112" t="s">
        <v>1518</v>
      </c>
      <c r="D872" s="21">
        <f t="shared" si="15"/>
        <v>0</v>
      </c>
      <c r="E872" s="24">
        <f t="shared" si="15"/>
        <v>0</v>
      </c>
      <c r="F872" s="104"/>
      <c r="G872" s="104"/>
      <c r="H872" s="113"/>
      <c r="I872" s="113"/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1710</v>
      </c>
      <c r="B873" s="111" t="s">
        <v>1519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1710</v>
      </c>
      <c r="B874" s="111" t="s">
        <v>1520</v>
      </c>
      <c r="C874" s="112" t="s">
        <v>1521</v>
      </c>
      <c r="D874" s="21">
        <f t="shared" si="15"/>
        <v>0</v>
      </c>
      <c r="E874" s="24">
        <f t="shared" si="15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1710</v>
      </c>
      <c r="B875" s="111" t="s">
        <v>1522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1710</v>
      </c>
      <c r="B876" s="111" t="s">
        <v>1523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1710</v>
      </c>
      <c r="B877" s="111" t="s">
        <v>1524</v>
      </c>
      <c r="C877" s="112" t="s">
        <v>1525</v>
      </c>
      <c r="D877" s="21">
        <f t="shared" si="15"/>
        <v>43947.09</v>
      </c>
      <c r="E877" s="24">
        <f t="shared" si="15"/>
        <v>20568.5</v>
      </c>
      <c r="F877" s="104">
        <v>43947.09</v>
      </c>
      <c r="G877" s="104">
        <v>20568.5</v>
      </c>
      <c r="H877" s="113"/>
      <c r="I877" s="113"/>
      <c r="J877" s="31"/>
      <c r="K877" s="32"/>
      <c r="L877" s="113"/>
      <c r="M877" s="113"/>
      <c r="N877" s="31"/>
      <c r="O877" s="32"/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1710</v>
      </c>
      <c r="B878" s="111" t="s">
        <v>1526</v>
      </c>
      <c r="C878" s="112" t="s">
        <v>1527</v>
      </c>
      <c r="D878" s="21">
        <f t="shared" si="15"/>
        <v>42327.8</v>
      </c>
      <c r="E878" s="24">
        <f t="shared" si="15"/>
        <v>0</v>
      </c>
      <c r="F878" s="104">
        <v>42327.8</v>
      </c>
      <c r="G878" s="104">
        <v>0</v>
      </c>
      <c r="H878" s="113"/>
      <c r="I878" s="113"/>
      <c r="J878" s="31"/>
      <c r="K878" s="32"/>
      <c r="L878" s="113"/>
      <c r="M878" s="113"/>
      <c r="N878" s="31"/>
      <c r="O878" s="32"/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1710</v>
      </c>
      <c r="B879" s="111" t="s">
        <v>1528</v>
      </c>
      <c r="C879" s="112" t="s">
        <v>1529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1710</v>
      </c>
      <c r="B880" s="111" t="s">
        <v>1530</v>
      </c>
      <c r="C880" s="112" t="s">
        <v>1531</v>
      </c>
      <c r="D880" s="21">
        <f t="shared" si="15"/>
        <v>0</v>
      </c>
      <c r="E880" s="24">
        <f t="shared" si="15"/>
        <v>0</v>
      </c>
      <c r="F880" s="104"/>
      <c r="G880" s="104"/>
      <c r="H880" s="105"/>
      <c r="I880" s="105"/>
      <c r="J880" s="106"/>
      <c r="K880" s="107"/>
      <c r="L880" s="105"/>
      <c r="M880" s="105"/>
      <c r="N880" s="106"/>
      <c r="O880" s="107"/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1710</v>
      </c>
      <c r="B881" s="111" t="s">
        <v>1532</v>
      </c>
      <c r="C881" s="112" t="s">
        <v>1533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1710</v>
      </c>
      <c r="B882" s="111" t="s">
        <v>1534</v>
      </c>
      <c r="C882" s="112" t="s">
        <v>1535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1710</v>
      </c>
      <c r="B883" s="111" t="s">
        <v>1536</v>
      </c>
      <c r="C883" s="112" t="s">
        <v>69</v>
      </c>
      <c r="D883" s="21">
        <f t="shared" si="15"/>
        <v>0</v>
      </c>
      <c r="E883" s="24">
        <f t="shared" si="15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1710</v>
      </c>
      <c r="B884" s="111" t="s">
        <v>1537</v>
      </c>
      <c r="C884" s="112" t="s">
        <v>1538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1710</v>
      </c>
      <c r="B885" s="111" t="s">
        <v>1539</v>
      </c>
      <c r="C885" s="112" t="s">
        <v>1540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1710</v>
      </c>
      <c r="B886" s="111" t="s">
        <v>1541</v>
      </c>
      <c r="C886" s="112" t="s">
        <v>1542</v>
      </c>
      <c r="D886" s="21">
        <f t="shared" si="15"/>
        <v>23613.14</v>
      </c>
      <c r="E886" s="24">
        <f t="shared" si="15"/>
        <v>43455.5</v>
      </c>
      <c r="F886" s="104">
        <v>23613.14</v>
      </c>
      <c r="G886" s="104">
        <v>43455.5</v>
      </c>
      <c r="H886" s="113"/>
      <c r="I886" s="113"/>
      <c r="J886" s="31"/>
      <c r="K886" s="32"/>
      <c r="L886" s="113"/>
      <c r="M886" s="113"/>
      <c r="N886" s="31"/>
      <c r="O886" s="32"/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1710</v>
      </c>
      <c r="B887" s="111" t="s">
        <v>1543</v>
      </c>
      <c r="C887" s="112" t="s">
        <v>1544</v>
      </c>
      <c r="D887" s="21">
        <f t="shared" si="15"/>
        <v>17718.599999999999</v>
      </c>
      <c r="E887" s="24">
        <f t="shared" si="15"/>
        <v>7350.8</v>
      </c>
      <c r="F887" s="104">
        <v>17718.599999999999</v>
      </c>
      <c r="G887" s="104">
        <v>7350.8</v>
      </c>
      <c r="H887" s="113"/>
      <c r="I887" s="113"/>
      <c r="J887" s="31"/>
      <c r="K887" s="32"/>
      <c r="L887" s="113"/>
      <c r="M887" s="113"/>
      <c r="N887" s="31"/>
      <c r="O887" s="32"/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1710</v>
      </c>
      <c r="B888" s="111" t="s">
        <v>1545</v>
      </c>
      <c r="C888" s="112" t="s">
        <v>1546</v>
      </c>
      <c r="D888" s="21">
        <f t="shared" si="15"/>
        <v>55868.43</v>
      </c>
      <c r="E888" s="24">
        <f t="shared" si="15"/>
        <v>1899</v>
      </c>
      <c r="F888" s="104">
        <v>55868.43</v>
      </c>
      <c r="G888" s="104">
        <v>1899</v>
      </c>
      <c r="H888" s="105"/>
      <c r="I888" s="105"/>
      <c r="J888" s="106"/>
      <c r="K888" s="107"/>
      <c r="L888" s="105"/>
      <c r="M888" s="105"/>
      <c r="N888" s="106"/>
      <c r="O888" s="107"/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1710</v>
      </c>
      <c r="B889" s="111" t="s">
        <v>1547</v>
      </c>
      <c r="C889" s="112" t="s">
        <v>1548</v>
      </c>
      <c r="D889" s="21">
        <f t="shared" si="15"/>
        <v>8342</v>
      </c>
      <c r="E889" s="24">
        <f t="shared" si="15"/>
        <v>0</v>
      </c>
      <c r="F889" s="104">
        <v>8342</v>
      </c>
      <c r="G889" s="104">
        <v>0</v>
      </c>
      <c r="H889" s="105"/>
      <c r="I889" s="105"/>
      <c r="J889" s="106"/>
      <c r="K889" s="107"/>
      <c r="L889" s="105"/>
      <c r="M889" s="105"/>
      <c r="N889" s="106"/>
      <c r="O889" s="107"/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1710</v>
      </c>
      <c r="B890" s="111" t="s">
        <v>1549</v>
      </c>
      <c r="C890" s="112" t="s">
        <v>1550</v>
      </c>
      <c r="D890" s="21">
        <f t="shared" si="15"/>
        <v>6226.4</v>
      </c>
      <c r="E890" s="24">
        <f t="shared" si="15"/>
        <v>0</v>
      </c>
      <c r="F890" s="104">
        <v>6226.4</v>
      </c>
      <c r="G890" s="104">
        <v>0</v>
      </c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1710</v>
      </c>
      <c r="B891" s="111" t="s">
        <v>1551</v>
      </c>
      <c r="C891" s="112" t="s">
        <v>1552</v>
      </c>
      <c r="D891" s="21">
        <f t="shared" si="15"/>
        <v>0</v>
      </c>
      <c r="E891" s="24">
        <f t="shared" si="15"/>
        <v>0</v>
      </c>
      <c r="F891" s="104">
        <v>0</v>
      </c>
      <c r="G891" s="104">
        <v>0</v>
      </c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1710</v>
      </c>
      <c r="B892" s="111" t="s">
        <v>41</v>
      </c>
      <c r="C892" s="112" t="s">
        <v>1553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1710</v>
      </c>
      <c r="B893" s="111" t="s">
        <v>42</v>
      </c>
      <c r="C893" s="112" t="s">
        <v>1554</v>
      </c>
      <c r="D893" s="21">
        <f t="shared" si="15"/>
        <v>0</v>
      </c>
      <c r="E893" s="24">
        <f t="shared" si="15"/>
        <v>272138.03999999998</v>
      </c>
      <c r="F893" s="104">
        <v>0</v>
      </c>
      <c r="G893" s="104">
        <v>272138.03999999998</v>
      </c>
      <c r="H893" s="105"/>
      <c r="I893" s="105"/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1710</v>
      </c>
      <c r="B894" s="111" t="s">
        <v>43</v>
      </c>
      <c r="C894" s="112" t="s">
        <v>44</v>
      </c>
      <c r="D894" s="21">
        <f t="shared" si="15"/>
        <v>0</v>
      </c>
      <c r="E894" s="24">
        <f t="shared" si="15"/>
        <v>1089718.49</v>
      </c>
      <c r="F894" s="104">
        <v>0</v>
      </c>
      <c r="G894" s="104">
        <v>1089718.49</v>
      </c>
      <c r="H894" s="113"/>
      <c r="I894" s="113"/>
      <c r="J894" s="31"/>
      <c r="K894" s="32"/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1710</v>
      </c>
      <c r="B895" s="111" t="s">
        <v>45</v>
      </c>
      <c r="C895" s="112" t="s">
        <v>1555</v>
      </c>
      <c r="D895" s="21">
        <f t="shared" si="15"/>
        <v>0</v>
      </c>
      <c r="E895" s="24">
        <f t="shared" si="15"/>
        <v>0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1710</v>
      </c>
      <c r="B896" s="111" t="s">
        <v>46</v>
      </c>
      <c r="C896" s="112" t="s">
        <v>1556</v>
      </c>
      <c r="D896" s="21">
        <f t="shared" si="15"/>
        <v>187.06</v>
      </c>
      <c r="E896" s="24">
        <f t="shared" si="15"/>
        <v>0</v>
      </c>
      <c r="F896" s="104">
        <v>187.06</v>
      </c>
      <c r="G896" s="104">
        <v>0</v>
      </c>
      <c r="H896" s="105"/>
      <c r="I896" s="105"/>
      <c r="J896" s="106"/>
      <c r="K896" s="107"/>
      <c r="L896" s="105"/>
      <c r="M896" s="105"/>
      <c r="N896" s="106"/>
      <c r="O896" s="107"/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1710</v>
      </c>
      <c r="B897" s="111" t="s">
        <v>47</v>
      </c>
      <c r="C897" s="112" t="s">
        <v>1557</v>
      </c>
      <c r="D897" s="21">
        <f t="shared" si="15"/>
        <v>3700000</v>
      </c>
      <c r="E897" s="24">
        <f t="shared" si="15"/>
        <v>0</v>
      </c>
      <c r="F897" s="104">
        <v>3700000</v>
      </c>
      <c r="G897" s="104">
        <v>0</v>
      </c>
      <c r="H897" s="105"/>
      <c r="I897" s="105"/>
      <c r="J897" s="106"/>
      <c r="K897" s="107"/>
      <c r="L897" s="105"/>
      <c r="M897" s="105"/>
      <c r="N897" s="106"/>
      <c r="O897" s="107"/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1710</v>
      </c>
      <c r="B898" s="111" t="s">
        <v>48</v>
      </c>
      <c r="C898" s="112" t="s">
        <v>1558</v>
      </c>
      <c r="D898" s="21">
        <f t="shared" si="15"/>
        <v>0</v>
      </c>
      <c r="E898" s="24">
        <f t="shared" si="15"/>
        <v>0</v>
      </c>
      <c r="F898" s="104"/>
      <c r="G898" s="104"/>
      <c r="H898" s="105"/>
      <c r="I898" s="105"/>
      <c r="J898" s="106"/>
      <c r="K898" s="107"/>
      <c r="L898" s="105"/>
      <c r="M898" s="105"/>
      <c r="N898" s="106"/>
      <c r="O898" s="107"/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1710</v>
      </c>
      <c r="B899" s="111" t="s">
        <v>49</v>
      </c>
      <c r="C899" s="112" t="s">
        <v>1559</v>
      </c>
      <c r="D899" s="21">
        <f t="shared" si="15"/>
        <v>0</v>
      </c>
      <c r="E899" s="24">
        <f t="shared" si="15"/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1710</v>
      </c>
      <c r="B900" s="111" t="s">
        <v>50</v>
      </c>
      <c r="C900" s="112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1710</v>
      </c>
      <c r="B901" s="111" t="s">
        <v>1561</v>
      </c>
      <c r="C901" s="112" t="s">
        <v>1562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1710</v>
      </c>
      <c r="B902" s="111" t="s">
        <v>51</v>
      </c>
      <c r="C902" s="112" t="s">
        <v>1563</v>
      </c>
      <c r="D902" s="21">
        <f t="shared" si="16"/>
        <v>602686.84</v>
      </c>
      <c r="E902" s="24">
        <f t="shared" si="16"/>
        <v>624896.5</v>
      </c>
      <c r="F902" s="104">
        <v>602686.84</v>
      </c>
      <c r="G902" s="104">
        <v>624896.5</v>
      </c>
      <c r="H902" s="105"/>
      <c r="I902" s="105"/>
      <c r="J902" s="106"/>
      <c r="K902" s="107"/>
      <c r="L902" s="105"/>
      <c r="M902" s="105"/>
      <c r="N902" s="106"/>
      <c r="O902" s="107"/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1710</v>
      </c>
      <c r="B903" s="111" t="s">
        <v>52</v>
      </c>
      <c r="C903" s="112" t="s">
        <v>1564</v>
      </c>
      <c r="D903" s="21">
        <f t="shared" si="16"/>
        <v>441345.79</v>
      </c>
      <c r="E903" s="24">
        <f t="shared" si="16"/>
        <v>481557.2</v>
      </c>
      <c r="F903" s="104">
        <v>441345.79</v>
      </c>
      <c r="G903" s="104">
        <v>481557.2</v>
      </c>
      <c r="H903" s="105"/>
      <c r="I903" s="105"/>
      <c r="J903" s="106"/>
      <c r="K903" s="107"/>
      <c r="L903" s="105"/>
      <c r="M903" s="105"/>
      <c r="N903" s="106"/>
      <c r="O903" s="107"/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1710</v>
      </c>
      <c r="B904" s="111" t="s">
        <v>1701</v>
      </c>
      <c r="C904" s="112" t="s">
        <v>1565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1710</v>
      </c>
      <c r="B905" s="111" t="s">
        <v>1702</v>
      </c>
      <c r="C905" s="112" t="s">
        <v>1666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1710</v>
      </c>
      <c r="B906" s="111" t="s">
        <v>53</v>
      </c>
      <c r="C906" s="112" t="s">
        <v>1566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1710</v>
      </c>
      <c r="B907" s="111" t="s">
        <v>54</v>
      </c>
      <c r="C907" s="112" t="s">
        <v>55</v>
      </c>
      <c r="D907" s="21">
        <f t="shared" si="16"/>
        <v>0</v>
      </c>
      <c r="E907" s="24">
        <f t="shared" si="16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1710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1710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1710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1710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1710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0</v>
      </c>
      <c r="F912" s="104"/>
      <c r="G912" s="104"/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1710</v>
      </c>
      <c r="B913" s="111" t="s">
        <v>78</v>
      </c>
      <c r="C913" s="112" t="s">
        <v>79</v>
      </c>
      <c r="D913" s="21">
        <f t="shared" si="16"/>
        <v>0</v>
      </c>
      <c r="E913" s="24">
        <f t="shared" si="16"/>
        <v>0</v>
      </c>
      <c r="F913" s="104"/>
      <c r="G913" s="104"/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1710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1710</v>
      </c>
      <c r="B915" s="111" t="s">
        <v>82</v>
      </c>
      <c r="C915" s="112" t="s">
        <v>83</v>
      </c>
      <c r="D915" s="21">
        <f t="shared" si="16"/>
        <v>996659.31</v>
      </c>
      <c r="E915" s="24">
        <f t="shared" si="16"/>
        <v>929536.65</v>
      </c>
      <c r="F915" s="104">
        <v>996659.31</v>
      </c>
      <c r="G915" s="104">
        <v>929536.65</v>
      </c>
      <c r="H915" s="113"/>
      <c r="I915" s="113"/>
      <c r="J915" s="31"/>
      <c r="K915" s="32"/>
      <c r="L915" s="113"/>
      <c r="M915" s="113"/>
      <c r="N915" s="31"/>
      <c r="O915" s="32"/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1710</v>
      </c>
      <c r="B916" s="111" t="s">
        <v>84</v>
      </c>
      <c r="C916" s="112" t="s">
        <v>85</v>
      </c>
      <c r="D916" s="21">
        <f t="shared" si="16"/>
        <v>0</v>
      </c>
      <c r="E916" s="24">
        <f t="shared" si="16"/>
        <v>0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1710</v>
      </c>
      <c r="B917" s="111" t="s">
        <v>86</v>
      </c>
      <c r="C917" s="112" t="s">
        <v>87</v>
      </c>
      <c r="D917" s="21">
        <f t="shared" si="16"/>
        <v>401232.8</v>
      </c>
      <c r="E917" s="24">
        <f t="shared" si="16"/>
        <v>256973.29</v>
      </c>
      <c r="F917" s="104">
        <v>401232.8</v>
      </c>
      <c r="G917" s="104">
        <v>256973.29</v>
      </c>
      <c r="H917" s="113"/>
      <c r="I917" s="113"/>
      <c r="J917" s="31"/>
      <c r="K917" s="32"/>
      <c r="L917" s="113"/>
      <c r="M917" s="113"/>
      <c r="N917" s="31"/>
      <c r="O917" s="32"/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1710</v>
      </c>
      <c r="B918" s="111" t="s">
        <v>88</v>
      </c>
      <c r="C918" s="112" t="s">
        <v>89</v>
      </c>
      <c r="D918" s="21">
        <f t="shared" si="16"/>
        <v>978506.5</v>
      </c>
      <c r="E918" s="24">
        <f t="shared" si="16"/>
        <v>592305.5</v>
      </c>
      <c r="F918" s="104">
        <v>978506.5</v>
      </c>
      <c r="G918" s="104">
        <v>592305.5</v>
      </c>
      <c r="H918" s="105"/>
      <c r="I918" s="105"/>
      <c r="J918" s="106"/>
      <c r="K918" s="107"/>
      <c r="L918" s="105"/>
      <c r="M918" s="105"/>
      <c r="N918" s="106"/>
      <c r="O918" s="107"/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1710</v>
      </c>
      <c r="B919" s="111" t="s">
        <v>90</v>
      </c>
      <c r="C919" s="112" t="s">
        <v>91</v>
      </c>
      <c r="D919" s="21">
        <f t="shared" si="16"/>
        <v>2400</v>
      </c>
      <c r="E919" s="24">
        <f t="shared" si="16"/>
        <v>420</v>
      </c>
      <c r="F919" s="104">
        <v>2400</v>
      </c>
      <c r="G919" s="104">
        <v>420</v>
      </c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1710</v>
      </c>
      <c r="B920" s="111" t="s">
        <v>92</v>
      </c>
      <c r="C920" s="112" t="s">
        <v>93</v>
      </c>
      <c r="D920" s="21">
        <f t="shared" si="16"/>
        <v>0</v>
      </c>
      <c r="E920" s="24">
        <f t="shared" si="16"/>
        <v>24845</v>
      </c>
      <c r="F920" s="104">
        <v>0</v>
      </c>
      <c r="G920" s="104">
        <v>24845</v>
      </c>
      <c r="H920" s="105"/>
      <c r="I920" s="105"/>
      <c r="J920" s="106"/>
      <c r="K920" s="107"/>
      <c r="L920" s="105"/>
      <c r="M920" s="105"/>
      <c r="N920" s="106"/>
      <c r="O920" s="107"/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1710</v>
      </c>
      <c r="B921" s="111" t="s">
        <v>94</v>
      </c>
      <c r="C921" s="112" t="s">
        <v>95</v>
      </c>
      <c r="D921" s="21">
        <f t="shared" si="16"/>
        <v>21290</v>
      </c>
      <c r="E921" s="24">
        <f t="shared" si="16"/>
        <v>9662</v>
      </c>
      <c r="F921" s="104">
        <v>21290</v>
      </c>
      <c r="G921" s="104">
        <v>9662</v>
      </c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1710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1710</v>
      </c>
      <c r="B923" s="111" t="s">
        <v>98</v>
      </c>
      <c r="C923" s="112" t="s">
        <v>99</v>
      </c>
      <c r="D923" s="21">
        <f t="shared" si="16"/>
        <v>10000</v>
      </c>
      <c r="E923" s="24">
        <f t="shared" si="16"/>
        <v>17224.810000000001</v>
      </c>
      <c r="F923" s="104">
        <v>10000</v>
      </c>
      <c r="G923" s="104">
        <v>17224.810000000001</v>
      </c>
      <c r="H923" s="113"/>
      <c r="I923" s="113"/>
      <c r="J923" s="31"/>
      <c r="K923" s="32"/>
      <c r="L923" s="113"/>
      <c r="M923" s="113"/>
      <c r="N923" s="31"/>
      <c r="O923" s="32"/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1710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1710</v>
      </c>
      <c r="B925" s="111" t="s">
        <v>102</v>
      </c>
      <c r="C925" s="112" t="s">
        <v>103</v>
      </c>
      <c r="D925" s="21">
        <f t="shared" si="16"/>
        <v>4980</v>
      </c>
      <c r="E925" s="24">
        <f t="shared" si="16"/>
        <v>4980</v>
      </c>
      <c r="F925" s="104">
        <v>4980</v>
      </c>
      <c r="G925" s="104">
        <v>4980</v>
      </c>
      <c r="H925" s="113"/>
      <c r="I925" s="113"/>
      <c r="J925" s="31"/>
      <c r="K925" s="32"/>
      <c r="L925" s="113"/>
      <c r="M925" s="113"/>
      <c r="N925" s="31"/>
      <c r="O925" s="32"/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1710</v>
      </c>
      <c r="B926" s="111" t="s">
        <v>104</v>
      </c>
      <c r="C926" s="112" t="s">
        <v>105</v>
      </c>
      <c r="D926" s="21">
        <f t="shared" si="16"/>
        <v>2100</v>
      </c>
      <c r="E926" s="24">
        <f t="shared" si="16"/>
        <v>0</v>
      </c>
      <c r="F926" s="104">
        <v>2100</v>
      </c>
      <c r="G926" s="104">
        <v>0</v>
      </c>
      <c r="H926" s="113"/>
      <c r="I926" s="113"/>
      <c r="J926" s="31"/>
      <c r="K926" s="32"/>
      <c r="L926" s="113"/>
      <c r="M926" s="113"/>
      <c r="N926" s="31"/>
      <c r="O926" s="32"/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1710</v>
      </c>
      <c r="B927" s="111" t="s">
        <v>106</v>
      </c>
      <c r="C927" s="112" t="s">
        <v>107</v>
      </c>
      <c r="D927" s="21">
        <f t="shared" si="16"/>
        <v>0</v>
      </c>
      <c r="E927" s="24">
        <f t="shared" si="16"/>
        <v>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1710</v>
      </c>
      <c r="B928" s="111" t="s">
        <v>108</v>
      </c>
      <c r="C928" s="112" t="s">
        <v>109</v>
      </c>
      <c r="D928" s="21">
        <f t="shared" si="16"/>
        <v>14750</v>
      </c>
      <c r="E928" s="24">
        <f t="shared" si="16"/>
        <v>11430</v>
      </c>
      <c r="F928" s="104">
        <v>14750</v>
      </c>
      <c r="G928" s="104">
        <v>11430</v>
      </c>
      <c r="H928" s="105"/>
      <c r="I928" s="105"/>
      <c r="J928" s="106"/>
      <c r="K928" s="107"/>
      <c r="L928" s="105"/>
      <c r="M928" s="105"/>
      <c r="N928" s="106"/>
      <c r="O928" s="107"/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1710</v>
      </c>
      <c r="B929" s="111" t="s">
        <v>110</v>
      </c>
      <c r="C929" s="112" t="s">
        <v>111</v>
      </c>
      <c r="D929" s="21">
        <f t="shared" si="16"/>
        <v>70256</v>
      </c>
      <c r="E929" s="24">
        <f t="shared" si="16"/>
        <v>34793</v>
      </c>
      <c r="F929" s="104">
        <v>70256</v>
      </c>
      <c r="G929" s="104">
        <v>34793</v>
      </c>
      <c r="H929" s="105"/>
      <c r="I929" s="105"/>
      <c r="J929" s="106"/>
      <c r="K929" s="107"/>
      <c r="L929" s="105"/>
      <c r="M929" s="105"/>
      <c r="N929" s="106"/>
      <c r="O929" s="107"/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1710</v>
      </c>
      <c r="B930" s="111" t="s">
        <v>112</v>
      </c>
      <c r="C930" s="112" t="s">
        <v>113</v>
      </c>
      <c r="D930" s="21">
        <f t="shared" si="16"/>
        <v>3895</v>
      </c>
      <c r="E930" s="24">
        <f t="shared" si="16"/>
        <v>0</v>
      </c>
      <c r="F930" s="104">
        <v>3895</v>
      </c>
      <c r="G930" s="104">
        <v>0</v>
      </c>
      <c r="H930" s="113"/>
      <c r="I930" s="113"/>
      <c r="J930" s="31"/>
      <c r="K930" s="32"/>
      <c r="L930" s="113"/>
      <c r="M930" s="113"/>
      <c r="N930" s="31"/>
      <c r="O930" s="32"/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1710</v>
      </c>
      <c r="B931" s="111" t="s">
        <v>114</v>
      </c>
      <c r="C931" s="112" t="s">
        <v>115</v>
      </c>
      <c r="D931" s="21">
        <f t="shared" si="16"/>
        <v>0</v>
      </c>
      <c r="E931" s="24">
        <f t="shared" si="16"/>
        <v>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1710</v>
      </c>
      <c r="B932" s="111" t="s">
        <v>116</v>
      </c>
      <c r="C932" s="112" t="s">
        <v>117</v>
      </c>
      <c r="D932" s="21">
        <f t="shared" si="16"/>
        <v>0</v>
      </c>
      <c r="E932" s="24">
        <f t="shared" si="16"/>
        <v>10934.43</v>
      </c>
      <c r="F932" s="104">
        <v>0</v>
      </c>
      <c r="G932" s="104">
        <v>10934.43</v>
      </c>
      <c r="H932" s="113"/>
      <c r="I932" s="113"/>
      <c r="J932" s="31"/>
      <c r="K932" s="32"/>
      <c r="L932" s="113"/>
      <c r="M932" s="113"/>
      <c r="N932" s="31"/>
      <c r="O932" s="32"/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1710</v>
      </c>
      <c r="B933" s="111" t="s">
        <v>118</v>
      </c>
      <c r="C933" s="112" t="s">
        <v>119</v>
      </c>
      <c r="D933" s="21">
        <f t="shared" si="16"/>
        <v>129783.47</v>
      </c>
      <c r="E933" s="24">
        <f t="shared" si="16"/>
        <v>0</v>
      </c>
      <c r="F933" s="104">
        <v>129783.47</v>
      </c>
      <c r="G933" s="104">
        <v>0</v>
      </c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1710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1710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1710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1710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1710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1710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/>
      <c r="I939" s="113"/>
      <c r="J939" s="31"/>
      <c r="K939" s="32"/>
      <c r="L939" s="113"/>
      <c r="M939" s="113"/>
      <c r="N939" s="31"/>
      <c r="O939" s="32"/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1710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1710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0</v>
      </c>
      <c r="F941" s="104">
        <v>0</v>
      </c>
      <c r="G941" s="104">
        <v>0</v>
      </c>
      <c r="H941" s="105"/>
      <c r="I941" s="105"/>
      <c r="J941" s="106"/>
      <c r="K941" s="107"/>
      <c r="L941" s="105"/>
      <c r="M941" s="105"/>
      <c r="N941" s="106"/>
      <c r="O941" s="107"/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1710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/>
      <c r="I942" s="113"/>
      <c r="J942" s="31"/>
      <c r="K942" s="32"/>
      <c r="L942" s="113"/>
      <c r="M942" s="113"/>
      <c r="N942" s="31"/>
      <c r="O942" s="32"/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1710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1710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0</v>
      </c>
      <c r="F944" s="104">
        <v>0</v>
      </c>
      <c r="G944" s="104">
        <v>0</v>
      </c>
      <c r="H944" s="105"/>
      <c r="I944" s="105"/>
      <c r="J944" s="106"/>
      <c r="K944" s="107"/>
      <c r="L944" s="105"/>
      <c r="M944" s="105"/>
      <c r="N944" s="106"/>
      <c r="O944" s="107"/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1710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/>
      <c r="I945" s="105"/>
      <c r="J945" s="106"/>
      <c r="K945" s="107"/>
      <c r="L945" s="105"/>
      <c r="M945" s="105"/>
      <c r="N945" s="106"/>
      <c r="O945" s="107"/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1710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1710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206.67</v>
      </c>
      <c r="F947" s="104">
        <v>0</v>
      </c>
      <c r="G947" s="104">
        <v>206.67</v>
      </c>
      <c r="H947" s="113"/>
      <c r="I947" s="113"/>
      <c r="J947" s="31"/>
      <c r="K947" s="32"/>
      <c r="L947" s="113"/>
      <c r="M947" s="113"/>
      <c r="N947" s="31"/>
      <c r="O947" s="32"/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1710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1710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1710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1710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/>
      <c r="G951" s="104"/>
      <c r="H951" s="113"/>
      <c r="I951" s="113"/>
      <c r="J951" s="31"/>
      <c r="K951" s="32"/>
      <c r="L951" s="113"/>
      <c r="M951" s="113"/>
      <c r="N951" s="31"/>
      <c r="O951" s="32"/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1710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/>
      <c r="I952" s="105"/>
      <c r="J952" s="106"/>
      <c r="K952" s="107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1710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/>
      <c r="I953" s="105"/>
      <c r="J953" s="106"/>
      <c r="K953" s="107"/>
      <c r="L953" s="105"/>
      <c r="M953" s="105"/>
      <c r="N953" s="106"/>
      <c r="O953" s="107"/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1710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1710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/>
      <c r="G955" s="104"/>
      <c r="H955" s="113"/>
      <c r="I955" s="113"/>
      <c r="J955" s="31"/>
      <c r="K955" s="32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1710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/>
      <c r="I956" s="113"/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1710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1710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1710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1710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1710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1710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1710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0</v>
      </c>
      <c r="F963" s="104"/>
      <c r="G963" s="104"/>
      <c r="H963" s="113"/>
      <c r="I963" s="113"/>
      <c r="J963" s="31"/>
      <c r="K963" s="32"/>
      <c r="L963" s="113"/>
      <c r="M963" s="113"/>
      <c r="N963" s="31"/>
      <c r="O963" s="32"/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1710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4">
        <v>0</v>
      </c>
      <c r="G964" s="104">
        <v>0</v>
      </c>
      <c r="H964" s="105"/>
      <c r="I964" s="105"/>
      <c r="J964" s="106"/>
      <c r="K964" s="107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1710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/>
      <c r="I965" s="105"/>
      <c r="J965" s="106"/>
      <c r="K965" s="107"/>
      <c r="L965" s="105"/>
      <c r="M965" s="105"/>
      <c r="N965" s="106"/>
      <c r="O965" s="107"/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1710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7372.79</v>
      </c>
      <c r="F966" s="104">
        <v>0</v>
      </c>
      <c r="G966" s="104">
        <v>7372.79</v>
      </c>
      <c r="H966" s="113"/>
      <c r="I966" s="113"/>
      <c r="J966" s="31"/>
      <c r="K966" s="32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1710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0</v>
      </c>
      <c r="F967" s="104"/>
      <c r="G967" s="104"/>
      <c r="H967" s="105"/>
      <c r="I967" s="105"/>
      <c r="J967" s="106"/>
      <c r="K967" s="107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1710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0</v>
      </c>
      <c r="F968" s="104">
        <v>0</v>
      </c>
      <c r="G968" s="104">
        <v>0</v>
      </c>
      <c r="H968" s="105"/>
      <c r="I968" s="105"/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1710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/>
      <c r="I969" s="113"/>
      <c r="J969" s="31"/>
      <c r="K969" s="32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1710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/>
      <c r="I970" s="105"/>
      <c r="J970" s="106"/>
      <c r="K970" s="107"/>
      <c r="L970" s="105"/>
      <c r="M970" s="105"/>
      <c r="N970" s="106"/>
      <c r="O970" s="107"/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1710</v>
      </c>
      <c r="B971" s="111" t="s">
        <v>194</v>
      </c>
      <c r="C971" s="112" t="s">
        <v>195</v>
      </c>
      <c r="D971" s="21">
        <f t="shared" si="17"/>
        <v>0</v>
      </c>
      <c r="E971" s="24">
        <f t="shared" si="17"/>
        <v>0</v>
      </c>
      <c r="F971" s="104">
        <v>0</v>
      </c>
      <c r="G971" s="104">
        <v>0</v>
      </c>
      <c r="H971" s="113"/>
      <c r="I971" s="113"/>
      <c r="J971" s="31"/>
      <c r="K971" s="32"/>
      <c r="L971" s="113"/>
      <c r="M971" s="113"/>
      <c r="N971" s="31"/>
      <c r="O971" s="32"/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1710</v>
      </c>
      <c r="B972" s="111" t="s">
        <v>196</v>
      </c>
      <c r="C972" s="112" t="s">
        <v>197</v>
      </c>
      <c r="D972" s="21">
        <f t="shared" si="17"/>
        <v>0</v>
      </c>
      <c r="E972" s="24">
        <f t="shared" si="17"/>
        <v>0</v>
      </c>
      <c r="F972" s="104">
        <v>0</v>
      </c>
      <c r="G972" s="104">
        <v>0</v>
      </c>
      <c r="H972" s="113"/>
      <c r="I972" s="113"/>
      <c r="J972" s="31"/>
      <c r="K972" s="32"/>
      <c r="L972" s="113"/>
      <c r="M972" s="113"/>
      <c r="N972" s="31"/>
      <c r="O972" s="32"/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1710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>
        <v>0</v>
      </c>
      <c r="G973" s="104">
        <v>0</v>
      </c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1710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1710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/>
      <c r="I975" s="113"/>
      <c r="J975" s="31"/>
      <c r="K975" s="32"/>
      <c r="L975" s="113"/>
      <c r="M975" s="113"/>
      <c r="N975" s="31"/>
      <c r="O975" s="32"/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1710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1710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/>
      <c r="I977" s="113"/>
      <c r="J977" s="31"/>
      <c r="K977" s="32"/>
      <c r="L977" s="113"/>
      <c r="M977" s="113"/>
      <c r="N977" s="31"/>
      <c r="O977" s="32"/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1710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3848.53</v>
      </c>
      <c r="F978" s="104">
        <v>0</v>
      </c>
      <c r="G978" s="104">
        <v>3848.53</v>
      </c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1710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41603.89</v>
      </c>
      <c r="F979" s="104">
        <v>0</v>
      </c>
      <c r="G979" s="104">
        <v>41603.89</v>
      </c>
      <c r="H979" s="113"/>
      <c r="I979" s="113"/>
      <c r="J979" s="31"/>
      <c r="K979" s="32"/>
      <c r="L979" s="113"/>
      <c r="M979" s="113"/>
      <c r="N979" s="31"/>
      <c r="O979" s="32"/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1710</v>
      </c>
      <c r="B980" s="111" t="s">
        <v>212</v>
      </c>
      <c r="C980" s="112" t="s">
        <v>213</v>
      </c>
      <c r="D980" s="21">
        <f t="shared" si="17"/>
        <v>0</v>
      </c>
      <c r="E980" s="24">
        <f t="shared" si="17"/>
        <v>572.22</v>
      </c>
      <c r="F980" s="104">
        <v>0</v>
      </c>
      <c r="G980" s="104">
        <v>572.22</v>
      </c>
      <c r="H980" s="105"/>
      <c r="I980" s="105"/>
      <c r="J980" s="106"/>
      <c r="K980" s="107"/>
      <c r="L980" s="105"/>
      <c r="M980" s="105"/>
      <c r="N980" s="106"/>
      <c r="O980" s="107"/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1710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3583.33</v>
      </c>
      <c r="F981" s="104">
        <v>0</v>
      </c>
      <c r="G981" s="104">
        <v>3583.33</v>
      </c>
      <c r="H981" s="113"/>
      <c r="I981" s="113"/>
      <c r="J981" s="31"/>
      <c r="K981" s="32"/>
      <c r="L981" s="113"/>
      <c r="M981" s="113"/>
      <c r="N981" s="31"/>
      <c r="O981" s="32"/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1710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907.78</v>
      </c>
      <c r="F982" s="104">
        <v>0</v>
      </c>
      <c r="G982" s="104">
        <v>907.78</v>
      </c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1710</v>
      </c>
      <c r="B983" s="111" t="s">
        <v>218</v>
      </c>
      <c r="C983" s="112" t="s">
        <v>1567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1710</v>
      </c>
      <c r="B984" s="111" t="s">
        <v>219</v>
      </c>
      <c r="C984" s="112" t="s">
        <v>1568</v>
      </c>
      <c r="D984" s="21">
        <f t="shared" si="17"/>
        <v>0</v>
      </c>
      <c r="E984" s="24">
        <f t="shared" si="17"/>
        <v>4138.8900000000003</v>
      </c>
      <c r="F984" s="104">
        <v>0</v>
      </c>
      <c r="G984" s="104">
        <v>4138.8900000000003</v>
      </c>
      <c r="H984" s="113"/>
      <c r="I984" s="113"/>
      <c r="J984" s="31"/>
      <c r="K984" s="32"/>
      <c r="L984" s="113"/>
      <c r="M984" s="113"/>
      <c r="N984" s="31"/>
      <c r="O984" s="32"/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1710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1710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0</v>
      </c>
      <c r="F986" s="104">
        <v>0</v>
      </c>
      <c r="G986" s="104">
        <v>0</v>
      </c>
      <c r="H986" s="113"/>
      <c r="I986" s="113"/>
      <c r="J986" s="31"/>
      <c r="K986" s="32"/>
      <c r="L986" s="113"/>
      <c r="M986" s="113"/>
      <c r="N986" s="31"/>
      <c r="O986" s="32"/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1710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1710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1710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/>
      <c r="I989" s="105"/>
      <c r="J989" s="106"/>
      <c r="K989" s="107"/>
      <c r="L989" s="105"/>
      <c r="M989" s="105"/>
      <c r="N989" s="106"/>
      <c r="O989" s="107"/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1710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1710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0</v>
      </c>
      <c r="F991" s="104">
        <v>0</v>
      </c>
      <c r="G991" s="104">
        <v>0</v>
      </c>
      <c r="H991" s="105"/>
      <c r="I991" s="105"/>
      <c r="J991" s="106"/>
      <c r="K991" s="107"/>
      <c r="L991" s="105"/>
      <c r="M991" s="105"/>
      <c r="N991" s="106"/>
      <c r="O991" s="107"/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1710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/>
      <c r="I992" s="113"/>
      <c r="J992" s="31"/>
      <c r="K992" s="32"/>
      <c r="L992" s="113"/>
      <c r="M992" s="113"/>
      <c r="N992" s="31"/>
      <c r="O992" s="32"/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1710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1710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34166.67</v>
      </c>
      <c r="F994" s="104">
        <v>0</v>
      </c>
      <c r="G994" s="104">
        <v>34166.67</v>
      </c>
      <c r="H994" s="113"/>
      <c r="I994" s="113"/>
      <c r="J994" s="31"/>
      <c r="K994" s="32"/>
      <c r="L994" s="113"/>
      <c r="M994" s="113"/>
      <c r="N994" s="31"/>
      <c r="O994" s="32"/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1710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/>
      <c r="I995" s="113"/>
      <c r="J995" s="31"/>
      <c r="K995" s="32"/>
      <c r="L995" s="113"/>
      <c r="M995" s="113"/>
      <c r="N995" s="31"/>
      <c r="O995" s="32"/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1710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1710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/>
      <c r="I997" s="113"/>
      <c r="J997" s="31"/>
      <c r="K997" s="32"/>
      <c r="L997" s="113"/>
      <c r="M997" s="113"/>
      <c r="N997" s="31"/>
      <c r="O997" s="32"/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1710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/>
      <c r="G998" s="104"/>
      <c r="H998" s="113"/>
      <c r="I998" s="113"/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1710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1710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/>
      <c r="G1000" s="104"/>
      <c r="H1000" s="113"/>
      <c r="I1000" s="113"/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1710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/>
      <c r="G1001" s="104"/>
      <c r="H1001" s="113"/>
      <c r="I1001" s="113"/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1710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1710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/>
      <c r="G1003" s="104"/>
      <c r="H1003" s="113"/>
      <c r="I1003" s="113"/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1710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/>
      <c r="G1004" s="104"/>
      <c r="H1004" s="105"/>
      <c r="I1004" s="105"/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1710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1710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/>
      <c r="G1006" s="104"/>
      <c r="H1006" s="105"/>
      <c r="I1006" s="105"/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1710</v>
      </c>
      <c r="B1007" s="111" t="s">
        <v>264</v>
      </c>
      <c r="C1007" s="112" t="s">
        <v>265</v>
      </c>
      <c r="D1007" s="21">
        <f t="shared" si="17"/>
        <v>0</v>
      </c>
      <c r="E1007" s="24">
        <f t="shared" si="17"/>
        <v>0</v>
      </c>
      <c r="F1007" s="104">
        <v>0</v>
      </c>
      <c r="G1007" s="104">
        <v>0</v>
      </c>
      <c r="H1007" s="105"/>
      <c r="I1007" s="105"/>
      <c r="J1007" s="106"/>
      <c r="K1007" s="107"/>
      <c r="L1007" s="105"/>
      <c r="M1007" s="105"/>
      <c r="N1007" s="106"/>
      <c r="O1007" s="107"/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1710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1710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4238.33</v>
      </c>
      <c r="F1009" s="104">
        <v>0</v>
      </c>
      <c r="G1009" s="104">
        <v>4238.33</v>
      </c>
      <c r="H1009" s="113"/>
      <c r="I1009" s="113"/>
      <c r="J1009" s="31"/>
      <c r="K1009" s="32"/>
      <c r="L1009" s="113"/>
      <c r="M1009" s="113"/>
      <c r="N1009" s="31"/>
      <c r="O1009" s="32"/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1710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/>
      <c r="G1010" s="104"/>
      <c r="H1010" s="105"/>
      <c r="I1010" s="105"/>
      <c r="J1010" s="106"/>
      <c r="K1010" s="107"/>
      <c r="L1010" s="105"/>
      <c r="M1010" s="105"/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1710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1710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/>
      <c r="G1012" s="104"/>
      <c r="H1012" s="105"/>
      <c r="I1012" s="105"/>
      <c r="J1012" s="106"/>
      <c r="K1012" s="107"/>
      <c r="L1012" s="105"/>
      <c r="M1012" s="105"/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1710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1710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1710</v>
      </c>
      <c r="B1015" s="111" t="s">
        <v>280</v>
      </c>
      <c r="C1015" s="112" t="s">
        <v>1569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1710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/>
      <c r="I1016" s="105"/>
      <c r="J1016" s="106"/>
      <c r="K1016" s="107"/>
      <c r="L1016" s="105"/>
      <c r="M1016" s="105"/>
      <c r="N1016" s="106"/>
      <c r="O1016" s="107"/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1710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1710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0</v>
      </c>
      <c r="F1018" s="104">
        <v>0</v>
      </c>
      <c r="G1018" s="104">
        <v>0</v>
      </c>
      <c r="H1018" s="105"/>
      <c r="I1018" s="105"/>
      <c r="J1018" s="106"/>
      <c r="K1018" s="107"/>
      <c r="L1018" s="105"/>
      <c r="M1018" s="105"/>
      <c r="N1018" s="106"/>
      <c r="O1018" s="107"/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1710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1710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1710</v>
      </c>
      <c r="B1021" s="111" t="s">
        <v>291</v>
      </c>
      <c r="C1021" s="112" t="s">
        <v>1570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1710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1710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1710</v>
      </c>
      <c r="B1024" s="111" t="s">
        <v>296</v>
      </c>
      <c r="C1024" s="112" t="s">
        <v>1571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1710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1710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1710</v>
      </c>
      <c r="B1027" s="111" t="s">
        <v>301</v>
      </c>
      <c r="C1027" s="112" t="s">
        <v>1572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1710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1710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1710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1710</v>
      </c>
      <c r="B1031" s="111" t="s">
        <v>308</v>
      </c>
      <c r="C1031" s="112" t="s">
        <v>309</v>
      </c>
      <c r="D1031" s="21">
        <f t="shared" si="18"/>
        <v>0</v>
      </c>
      <c r="E1031" s="24">
        <f t="shared" si="18"/>
        <v>0</v>
      </c>
      <c r="F1031" s="104">
        <v>0</v>
      </c>
      <c r="G1031" s="104">
        <v>0</v>
      </c>
      <c r="H1031" s="105"/>
      <c r="I1031" s="105"/>
      <c r="J1031" s="106"/>
      <c r="K1031" s="107"/>
      <c r="L1031" s="105"/>
      <c r="M1031" s="105"/>
      <c r="N1031" s="106"/>
      <c r="O1031" s="107"/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1710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/>
      <c r="I1032" s="113"/>
      <c r="J1032" s="31"/>
      <c r="K1032" s="32"/>
      <c r="L1032" s="113"/>
      <c r="M1032" s="113"/>
      <c r="N1032" s="31"/>
      <c r="O1032" s="32"/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1710</v>
      </c>
      <c r="B1033" s="111" t="s">
        <v>312</v>
      </c>
      <c r="C1033" s="112" t="s">
        <v>313</v>
      </c>
      <c r="D1033" s="21">
        <f t="shared" si="18"/>
        <v>0</v>
      </c>
      <c r="E1033" s="24">
        <f t="shared" si="18"/>
        <v>0</v>
      </c>
      <c r="F1033" s="104">
        <v>0</v>
      </c>
      <c r="G1033" s="104">
        <v>0</v>
      </c>
      <c r="H1033" s="113"/>
      <c r="I1033" s="113"/>
      <c r="J1033" s="31"/>
      <c r="K1033" s="32"/>
      <c r="L1033" s="113"/>
      <c r="M1033" s="113"/>
      <c r="N1033" s="31"/>
      <c r="O1033" s="32"/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1710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/>
      <c r="I1034" s="113"/>
      <c r="J1034" s="31"/>
      <c r="K1034" s="32"/>
      <c r="L1034" s="113"/>
      <c r="M1034" s="113"/>
      <c r="N1034" s="31"/>
      <c r="O1034" s="32"/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1710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/>
      <c r="I1035" s="113"/>
      <c r="J1035" s="31"/>
      <c r="K1035" s="32"/>
      <c r="L1035" s="113"/>
      <c r="M1035" s="113"/>
      <c r="N1035" s="31"/>
      <c r="O1035" s="32"/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1710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/>
      <c r="I1036" s="113"/>
      <c r="J1036" s="31"/>
      <c r="K1036" s="32"/>
      <c r="L1036" s="113"/>
      <c r="M1036" s="113"/>
      <c r="N1036" s="31"/>
      <c r="O1036" s="32"/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1710</v>
      </c>
      <c r="B1037" s="111" t="s">
        <v>320</v>
      </c>
      <c r="C1037" s="112" t="s">
        <v>321</v>
      </c>
      <c r="D1037" s="21">
        <f t="shared" si="18"/>
        <v>0</v>
      </c>
      <c r="E1037" s="24">
        <f t="shared" si="18"/>
        <v>0</v>
      </c>
      <c r="F1037" s="104">
        <v>0</v>
      </c>
      <c r="G1037" s="104">
        <v>0</v>
      </c>
      <c r="H1037" s="113"/>
      <c r="I1037" s="113"/>
      <c r="J1037" s="31"/>
      <c r="K1037" s="32"/>
      <c r="L1037" s="113"/>
      <c r="M1037" s="113"/>
      <c r="N1037" s="31"/>
      <c r="O1037" s="32"/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1710</v>
      </c>
      <c r="B1038" s="111" t="s">
        <v>322</v>
      </c>
      <c r="C1038" s="112" t="s">
        <v>323</v>
      </c>
      <c r="D1038" s="21">
        <f t="shared" si="18"/>
        <v>0</v>
      </c>
      <c r="E1038" s="24">
        <f t="shared" si="18"/>
        <v>0</v>
      </c>
      <c r="F1038" s="104">
        <v>0</v>
      </c>
      <c r="G1038" s="104">
        <v>0</v>
      </c>
      <c r="H1038" s="113"/>
      <c r="I1038" s="113"/>
      <c r="J1038" s="31"/>
      <c r="K1038" s="32"/>
      <c r="L1038" s="113"/>
      <c r="M1038" s="113"/>
      <c r="N1038" s="31"/>
      <c r="O1038" s="32"/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1710</v>
      </c>
      <c r="B1039" s="111" t="s">
        <v>324</v>
      </c>
      <c r="C1039" s="112" t="s">
        <v>325</v>
      </c>
      <c r="D1039" s="21">
        <f t="shared" si="18"/>
        <v>0</v>
      </c>
      <c r="E1039" s="24">
        <f t="shared" si="18"/>
        <v>0</v>
      </c>
      <c r="F1039" s="104">
        <v>0</v>
      </c>
      <c r="G1039" s="104">
        <v>0</v>
      </c>
      <c r="H1039" s="113"/>
      <c r="I1039" s="113"/>
      <c r="J1039" s="31"/>
      <c r="K1039" s="32"/>
      <c r="L1039" s="113"/>
      <c r="M1039" s="113"/>
      <c r="N1039" s="31"/>
      <c r="O1039" s="32"/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1710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/>
      <c r="G1040" s="104"/>
      <c r="H1040" s="113"/>
      <c r="I1040" s="113"/>
      <c r="J1040" s="31"/>
      <c r="K1040" s="32"/>
      <c r="L1040" s="113"/>
      <c r="M1040" s="113"/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1710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36681.94</v>
      </c>
      <c r="F1041" s="104">
        <v>0</v>
      </c>
      <c r="G1041" s="104">
        <v>36681.94</v>
      </c>
      <c r="H1041" s="113"/>
      <c r="I1041" s="113"/>
      <c r="J1041" s="31"/>
      <c r="K1041" s="32"/>
      <c r="L1041" s="113"/>
      <c r="M1041" s="113"/>
      <c r="N1041" s="31"/>
      <c r="O1041" s="32"/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1710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54416.67</v>
      </c>
      <c r="F1042" s="104">
        <v>0</v>
      </c>
      <c r="G1042" s="104">
        <v>54416.67</v>
      </c>
      <c r="H1042" s="113"/>
      <c r="I1042" s="113"/>
      <c r="J1042" s="31"/>
      <c r="K1042" s="32"/>
      <c r="L1042" s="113"/>
      <c r="M1042" s="113"/>
      <c r="N1042" s="31"/>
      <c r="O1042" s="32"/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1710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583.33000000000004</v>
      </c>
      <c r="F1043" s="104">
        <v>0</v>
      </c>
      <c r="G1043" s="104">
        <v>583.33000000000004</v>
      </c>
      <c r="H1043" s="113"/>
      <c r="I1043" s="113"/>
      <c r="J1043" s="31"/>
      <c r="K1043" s="32"/>
      <c r="L1043" s="113"/>
      <c r="M1043" s="113"/>
      <c r="N1043" s="31"/>
      <c r="O1043" s="32"/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1710</v>
      </c>
      <c r="B1044" s="111" t="s">
        <v>334</v>
      </c>
      <c r="C1044" s="112" t="s">
        <v>335</v>
      </c>
      <c r="D1044" s="21">
        <f t="shared" si="18"/>
        <v>0</v>
      </c>
      <c r="E1044" s="24">
        <f t="shared" si="18"/>
        <v>4127.17</v>
      </c>
      <c r="F1044" s="104">
        <v>0</v>
      </c>
      <c r="G1044" s="104">
        <v>4127.17</v>
      </c>
      <c r="H1044" s="113"/>
      <c r="I1044" s="113"/>
      <c r="J1044" s="31"/>
      <c r="K1044" s="32"/>
      <c r="L1044" s="113"/>
      <c r="M1044" s="113"/>
      <c r="N1044" s="31"/>
      <c r="O1044" s="32"/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1710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0</v>
      </c>
      <c r="F1045" s="104">
        <v>0</v>
      </c>
      <c r="G1045" s="104">
        <v>0</v>
      </c>
      <c r="H1045" s="113"/>
      <c r="I1045" s="113"/>
      <c r="J1045" s="31"/>
      <c r="K1045" s="32"/>
      <c r="L1045" s="113"/>
      <c r="M1045" s="113"/>
      <c r="N1045" s="31"/>
      <c r="O1045" s="32"/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1710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/>
      <c r="I1046" s="113"/>
      <c r="J1046" s="31"/>
      <c r="K1046" s="32"/>
      <c r="L1046" s="113"/>
      <c r="M1046" s="113"/>
      <c r="N1046" s="31"/>
      <c r="O1046" s="32"/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1710</v>
      </c>
      <c r="B1047" s="111" t="s">
        <v>340</v>
      </c>
      <c r="C1047" s="112" t="s">
        <v>341</v>
      </c>
      <c r="D1047" s="21">
        <f t="shared" si="18"/>
        <v>0</v>
      </c>
      <c r="E1047" s="24">
        <f t="shared" si="18"/>
        <v>274617.87</v>
      </c>
      <c r="F1047" s="104">
        <v>0</v>
      </c>
      <c r="G1047" s="104">
        <v>274617.87</v>
      </c>
      <c r="H1047" s="113"/>
      <c r="I1047" s="113"/>
      <c r="J1047" s="31"/>
      <c r="K1047" s="32"/>
      <c r="L1047" s="113"/>
      <c r="M1047" s="113"/>
      <c r="N1047" s="31"/>
      <c r="O1047" s="32"/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1710</v>
      </c>
      <c r="B1048" s="111" t="s">
        <v>342</v>
      </c>
      <c r="C1048" s="112" t="s">
        <v>343</v>
      </c>
      <c r="D1048" s="21">
        <f t="shared" si="18"/>
        <v>0</v>
      </c>
      <c r="E1048" s="24">
        <f t="shared" si="18"/>
        <v>46233.61</v>
      </c>
      <c r="F1048" s="104">
        <v>0</v>
      </c>
      <c r="G1048" s="104">
        <v>46233.61</v>
      </c>
      <c r="H1048" s="113"/>
      <c r="I1048" s="113"/>
      <c r="J1048" s="31"/>
      <c r="K1048" s="32"/>
      <c r="L1048" s="113"/>
      <c r="M1048" s="113"/>
      <c r="N1048" s="31"/>
      <c r="O1048" s="32"/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1710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17400.97</v>
      </c>
      <c r="F1049" s="104">
        <v>0</v>
      </c>
      <c r="G1049" s="104">
        <v>17400.97</v>
      </c>
      <c r="H1049" s="113"/>
      <c r="I1049" s="113"/>
      <c r="J1049" s="31"/>
      <c r="K1049" s="32"/>
      <c r="L1049" s="113"/>
      <c r="M1049" s="113"/>
      <c r="N1049" s="31"/>
      <c r="O1049" s="32"/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1710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/>
      <c r="G1050" s="104"/>
      <c r="H1050" s="113"/>
      <c r="I1050" s="113"/>
      <c r="J1050" s="31"/>
      <c r="K1050" s="32"/>
      <c r="L1050" s="113"/>
      <c r="M1050" s="113"/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1710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1710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1710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/>
      <c r="G1053" s="104"/>
      <c r="H1053" s="113"/>
      <c r="I1053" s="113"/>
      <c r="J1053" s="31"/>
      <c r="K1053" s="32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1710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1710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1710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/>
      <c r="I1056" s="105"/>
      <c r="J1056" s="106"/>
      <c r="K1056" s="107"/>
      <c r="L1056" s="105"/>
      <c r="M1056" s="105"/>
      <c r="N1056" s="106"/>
      <c r="O1056" s="107"/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1710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1710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11110.13</v>
      </c>
      <c r="F1058" s="104">
        <v>0</v>
      </c>
      <c r="G1058" s="104">
        <v>11110.13</v>
      </c>
      <c r="H1058" s="105"/>
      <c r="I1058" s="105"/>
      <c r="J1058" s="106"/>
      <c r="K1058" s="107"/>
      <c r="L1058" s="105"/>
      <c r="M1058" s="105"/>
      <c r="N1058" s="106"/>
      <c r="O1058" s="107"/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1710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1710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1710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1710</v>
      </c>
      <c r="B1062" s="111" t="s">
        <v>370</v>
      </c>
      <c r="C1062" s="112" t="s">
        <v>371</v>
      </c>
      <c r="D1062" s="21">
        <f t="shared" si="18"/>
        <v>0</v>
      </c>
      <c r="E1062" s="24">
        <f t="shared" si="18"/>
        <v>0</v>
      </c>
      <c r="F1062" s="104"/>
      <c r="G1062" s="104"/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1710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1710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1710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1710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1710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1710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1710</v>
      </c>
      <c r="B1069" s="111" t="s">
        <v>384</v>
      </c>
      <c r="C1069" s="112" t="s">
        <v>1573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1710</v>
      </c>
      <c r="B1070" s="111" t="s">
        <v>386</v>
      </c>
      <c r="C1070" s="112" t="s">
        <v>1667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1710</v>
      </c>
      <c r="B1071" s="111" t="s">
        <v>388</v>
      </c>
      <c r="C1071" s="112" t="s">
        <v>1668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1710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1710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1710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1710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1710</v>
      </c>
      <c r="B1076" s="65" t="s">
        <v>398</v>
      </c>
      <c r="C1076" s="66" t="s">
        <v>1574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1710</v>
      </c>
      <c r="B1077" s="65" t="s">
        <v>400</v>
      </c>
      <c r="C1077" s="66" t="s">
        <v>1669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1710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1710</v>
      </c>
      <c r="B1079" s="65" t="s">
        <v>404</v>
      </c>
      <c r="C1079" s="66" t="s">
        <v>1575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1710</v>
      </c>
      <c r="B1080" s="65" t="s">
        <v>406</v>
      </c>
      <c r="C1080" s="66" t="s">
        <v>1576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1710</v>
      </c>
      <c r="B1081" s="65" t="s">
        <v>408</v>
      </c>
      <c r="C1081" s="66" t="s">
        <v>1577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1710</v>
      </c>
      <c r="B1082" s="111" t="s">
        <v>410</v>
      </c>
      <c r="C1082" s="112" t="s">
        <v>1578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1710</v>
      </c>
      <c r="B1083" s="111" t="s">
        <v>412</v>
      </c>
      <c r="C1083" s="112" t="s">
        <v>413</v>
      </c>
      <c r="D1083" s="21">
        <f t="shared" si="18"/>
        <v>196986.1</v>
      </c>
      <c r="E1083" s="24">
        <f t="shared" si="18"/>
        <v>758182.04</v>
      </c>
      <c r="F1083" s="104">
        <v>196986.1</v>
      </c>
      <c r="G1083" s="104">
        <v>758182.04</v>
      </c>
      <c r="H1083" s="113"/>
      <c r="I1083" s="113"/>
      <c r="J1083" s="31"/>
      <c r="K1083" s="32"/>
      <c r="L1083" s="113"/>
      <c r="M1083" s="113"/>
      <c r="N1083" s="31"/>
      <c r="O1083" s="32"/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1710</v>
      </c>
      <c r="B1084" s="111" t="s">
        <v>414</v>
      </c>
      <c r="C1084" s="112" t="s">
        <v>415</v>
      </c>
      <c r="D1084" s="21">
        <f t="shared" si="18"/>
        <v>75729.399999999994</v>
      </c>
      <c r="E1084" s="24">
        <f t="shared" si="18"/>
        <v>401242.8</v>
      </c>
      <c r="F1084" s="104">
        <v>75729.399999999994</v>
      </c>
      <c r="G1084" s="104">
        <v>401242.8</v>
      </c>
      <c r="H1084" s="113"/>
      <c r="I1084" s="113"/>
      <c r="J1084" s="31"/>
      <c r="K1084" s="32"/>
      <c r="L1084" s="113"/>
      <c r="M1084" s="113"/>
      <c r="N1084" s="31"/>
      <c r="O1084" s="32"/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1710</v>
      </c>
      <c r="B1085" s="111" t="s">
        <v>416</v>
      </c>
      <c r="C1085" s="112" t="s">
        <v>417</v>
      </c>
      <c r="D1085" s="21">
        <f t="shared" si="18"/>
        <v>127433</v>
      </c>
      <c r="E1085" s="24">
        <f t="shared" si="18"/>
        <v>978506.5</v>
      </c>
      <c r="F1085" s="104">
        <v>127433</v>
      </c>
      <c r="G1085" s="104">
        <v>978506.5</v>
      </c>
      <c r="H1085" s="113"/>
      <c r="I1085" s="113"/>
      <c r="J1085" s="31"/>
      <c r="K1085" s="32"/>
      <c r="L1085" s="113"/>
      <c r="M1085" s="113"/>
      <c r="N1085" s="31"/>
      <c r="O1085" s="32"/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1710</v>
      </c>
      <c r="B1086" s="111" t="s">
        <v>418</v>
      </c>
      <c r="C1086" s="112" t="s">
        <v>419</v>
      </c>
      <c r="D1086" s="21">
        <f t="shared" si="18"/>
        <v>49080</v>
      </c>
      <c r="E1086" s="24">
        <f t="shared" si="18"/>
        <v>127271</v>
      </c>
      <c r="F1086" s="104">
        <v>49080</v>
      </c>
      <c r="G1086" s="104">
        <v>127271</v>
      </c>
      <c r="H1086" s="105"/>
      <c r="I1086" s="105"/>
      <c r="J1086" s="106"/>
      <c r="K1086" s="107"/>
      <c r="L1086" s="105"/>
      <c r="M1086" s="105"/>
      <c r="N1086" s="106"/>
      <c r="O1086" s="107"/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1710</v>
      </c>
      <c r="B1087" s="111" t="s">
        <v>420</v>
      </c>
      <c r="C1087" s="112" t="s">
        <v>421</v>
      </c>
      <c r="D1087" s="21">
        <f t="shared" si="18"/>
        <v>29890.99</v>
      </c>
      <c r="E1087" s="24">
        <f t="shared" si="18"/>
        <v>206919.5</v>
      </c>
      <c r="F1087" s="104">
        <v>29890.99</v>
      </c>
      <c r="G1087" s="104">
        <v>206919.5</v>
      </c>
      <c r="H1087" s="113"/>
      <c r="I1087" s="113"/>
      <c r="J1087" s="31"/>
      <c r="K1087" s="32"/>
      <c r="L1087" s="113"/>
      <c r="M1087" s="113"/>
      <c r="N1087" s="31"/>
      <c r="O1087" s="32"/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1710</v>
      </c>
      <c r="B1088" s="111" t="s">
        <v>422</v>
      </c>
      <c r="C1088" s="112" t="s">
        <v>423</v>
      </c>
      <c r="D1088" s="21">
        <f t="shared" si="18"/>
        <v>173450</v>
      </c>
      <c r="E1088" s="24">
        <f t="shared" si="18"/>
        <v>0</v>
      </c>
      <c r="F1088" s="104">
        <v>173450</v>
      </c>
      <c r="G1088" s="104">
        <v>0</v>
      </c>
      <c r="H1088" s="105"/>
      <c r="I1088" s="105"/>
      <c r="J1088" s="106"/>
      <c r="K1088" s="107"/>
      <c r="L1088" s="105"/>
      <c r="M1088" s="105"/>
      <c r="N1088" s="106"/>
      <c r="O1088" s="107"/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1703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1710</v>
      </c>
      <c r="B1089" s="111" t="s">
        <v>424</v>
      </c>
      <c r="C1089" s="112" t="s">
        <v>425</v>
      </c>
      <c r="D1089" s="21">
        <f t="shared" si="18"/>
        <v>0</v>
      </c>
      <c r="E1089" s="24">
        <f t="shared" si="18"/>
        <v>0</v>
      </c>
      <c r="F1089" s="104"/>
      <c r="G1089" s="104"/>
      <c r="H1089" s="113"/>
      <c r="I1089" s="113"/>
      <c r="J1089" s="31"/>
      <c r="K1089" s="32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1703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1710</v>
      </c>
      <c r="B1090" s="111" t="s">
        <v>426</v>
      </c>
      <c r="C1090" s="112" t="s">
        <v>427</v>
      </c>
      <c r="D1090" s="21">
        <f t="shared" si="18"/>
        <v>0</v>
      </c>
      <c r="E1090" s="24">
        <f t="shared" si="18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1710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1710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1710</v>
      </c>
      <c r="B1093" s="111" t="s">
        <v>432</v>
      </c>
      <c r="C1093" s="112" t="s">
        <v>433</v>
      </c>
      <c r="D1093" s="21">
        <f t="shared" si="19"/>
        <v>0</v>
      </c>
      <c r="E1093" s="24">
        <f t="shared" si="19"/>
        <v>0</v>
      </c>
      <c r="F1093" s="104">
        <v>0</v>
      </c>
      <c r="G1093" s="104">
        <v>0</v>
      </c>
      <c r="H1093" s="105"/>
      <c r="I1093" s="105"/>
      <c r="J1093" s="106"/>
      <c r="K1093" s="107"/>
      <c r="L1093" s="105"/>
      <c r="M1093" s="105"/>
      <c r="N1093" s="106"/>
      <c r="O1093" s="107"/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1710</v>
      </c>
      <c r="B1094" s="111" t="s">
        <v>434</v>
      </c>
      <c r="C1094" s="112" t="s">
        <v>435</v>
      </c>
      <c r="D1094" s="21">
        <f t="shared" si="19"/>
        <v>0</v>
      </c>
      <c r="E1094" s="24">
        <f t="shared" si="19"/>
        <v>2400</v>
      </c>
      <c r="F1094" s="104">
        <v>0</v>
      </c>
      <c r="G1094" s="104">
        <v>2400</v>
      </c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1710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1710</v>
      </c>
      <c r="B1096" s="111" t="s">
        <v>438</v>
      </c>
      <c r="C1096" s="112" t="s">
        <v>1579</v>
      </c>
      <c r="D1096" s="21">
        <f t="shared" si="19"/>
        <v>17460</v>
      </c>
      <c r="E1096" s="24">
        <f t="shared" si="19"/>
        <v>102125</v>
      </c>
      <c r="F1096" s="104">
        <v>17460</v>
      </c>
      <c r="G1096" s="104">
        <v>102125</v>
      </c>
      <c r="H1096" s="113"/>
      <c r="I1096" s="113"/>
      <c r="J1096" s="31"/>
      <c r="K1096" s="32"/>
      <c r="L1096" s="113"/>
      <c r="M1096" s="113"/>
      <c r="N1096" s="31"/>
      <c r="O1096" s="32"/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1710</v>
      </c>
      <c r="B1097" s="111" t="s">
        <v>439</v>
      </c>
      <c r="C1097" s="112" t="s">
        <v>1580</v>
      </c>
      <c r="D1097" s="21">
        <f t="shared" si="19"/>
        <v>0</v>
      </c>
      <c r="E1097" s="24">
        <f t="shared" si="19"/>
        <v>8000</v>
      </c>
      <c r="F1097" s="104">
        <v>0</v>
      </c>
      <c r="G1097" s="104">
        <v>8000</v>
      </c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1710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1710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1710</v>
      </c>
      <c r="B1100" s="111" t="s">
        <v>1581</v>
      </c>
      <c r="C1100" s="112" t="s">
        <v>1582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1710</v>
      </c>
      <c r="B1101" s="111" t="s">
        <v>444</v>
      </c>
      <c r="C1101" s="112" t="s">
        <v>445</v>
      </c>
      <c r="D1101" s="21">
        <f t="shared" si="19"/>
        <v>257130</v>
      </c>
      <c r="E1101" s="24">
        <f t="shared" si="19"/>
        <v>0</v>
      </c>
      <c r="F1101" s="104">
        <v>257130</v>
      </c>
      <c r="G1101" s="104">
        <v>0</v>
      </c>
      <c r="H1101" s="113"/>
      <c r="I1101" s="113"/>
      <c r="J1101" s="31"/>
      <c r="K1101" s="32"/>
      <c r="L1101" s="113"/>
      <c r="M1101" s="113"/>
      <c r="N1101" s="31"/>
      <c r="O1101" s="32"/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1710</v>
      </c>
      <c r="B1102" s="111" t="s">
        <v>446</v>
      </c>
      <c r="C1102" s="112" t="s">
        <v>447</v>
      </c>
      <c r="D1102" s="21">
        <f t="shared" si="19"/>
        <v>0</v>
      </c>
      <c r="E1102" s="24">
        <f t="shared" si="19"/>
        <v>600229</v>
      </c>
      <c r="F1102" s="104">
        <v>0</v>
      </c>
      <c r="G1102" s="104">
        <v>600229</v>
      </c>
      <c r="H1102" s="113"/>
      <c r="I1102" s="113"/>
      <c r="J1102" s="31"/>
      <c r="K1102" s="32"/>
      <c r="L1102" s="113"/>
      <c r="M1102" s="113"/>
      <c r="N1102" s="31"/>
      <c r="O1102" s="32"/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1710</v>
      </c>
      <c r="B1103" s="111" t="s">
        <v>448</v>
      </c>
      <c r="C1103" s="112" t="s">
        <v>449</v>
      </c>
      <c r="D1103" s="21">
        <f t="shared" si="19"/>
        <v>0</v>
      </c>
      <c r="E1103" s="24">
        <f t="shared" si="19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1710</v>
      </c>
      <c r="B1104" s="111" t="s">
        <v>450</v>
      </c>
      <c r="C1104" s="112" t="s">
        <v>1583</v>
      </c>
      <c r="D1104" s="21">
        <f t="shared" si="19"/>
        <v>0</v>
      </c>
      <c r="E1104" s="24">
        <f t="shared" si="19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1710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1710</v>
      </c>
      <c r="B1106" s="111" t="s">
        <v>454</v>
      </c>
      <c r="C1106" s="112" t="s">
        <v>1584</v>
      </c>
      <c r="D1106" s="21">
        <f t="shared" si="19"/>
        <v>0</v>
      </c>
      <c r="E1106" s="24">
        <f t="shared" si="19"/>
        <v>50</v>
      </c>
      <c r="F1106" s="104">
        <v>0</v>
      </c>
      <c r="G1106" s="104">
        <v>50</v>
      </c>
      <c r="H1106" s="105"/>
      <c r="I1106" s="105"/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1710</v>
      </c>
      <c r="B1107" s="111" t="s">
        <v>456</v>
      </c>
      <c r="C1107" s="112" t="s">
        <v>1585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1710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0</v>
      </c>
      <c r="F1108" s="104"/>
      <c r="G1108" s="104"/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1710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1710</v>
      </c>
      <c r="B1110" s="111" t="s">
        <v>462</v>
      </c>
      <c r="C1110" s="112" t="s">
        <v>463</v>
      </c>
      <c r="D1110" s="21">
        <f t="shared" si="19"/>
        <v>0</v>
      </c>
      <c r="E1110" s="24">
        <f t="shared" si="19"/>
        <v>0</v>
      </c>
      <c r="F1110" s="104"/>
      <c r="G1110" s="104"/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1710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1710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1710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1710</v>
      </c>
      <c r="B1114" s="111" t="s">
        <v>470</v>
      </c>
      <c r="C1114" s="112" t="s">
        <v>471</v>
      </c>
      <c r="D1114" s="21">
        <f t="shared" si="19"/>
        <v>401571</v>
      </c>
      <c r="E1114" s="24">
        <f t="shared" si="19"/>
        <v>0</v>
      </c>
      <c r="F1114" s="104">
        <v>401571</v>
      </c>
      <c r="G1114" s="104">
        <v>0</v>
      </c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1710</v>
      </c>
      <c r="B1115" s="111" t="s">
        <v>472</v>
      </c>
      <c r="C1115" s="112" t="s">
        <v>473</v>
      </c>
      <c r="D1115" s="21">
        <f t="shared" si="19"/>
        <v>1018251.56</v>
      </c>
      <c r="E1115" s="24">
        <f t="shared" si="19"/>
        <v>0</v>
      </c>
      <c r="F1115" s="104">
        <v>1018251.56</v>
      </c>
      <c r="G1115" s="104">
        <v>0</v>
      </c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1710</v>
      </c>
      <c r="B1116" s="111" t="s">
        <v>474</v>
      </c>
      <c r="C1116" s="112" t="s">
        <v>475</v>
      </c>
      <c r="D1116" s="21">
        <f t="shared" si="19"/>
        <v>25372</v>
      </c>
      <c r="E1116" s="24">
        <f t="shared" si="19"/>
        <v>10080</v>
      </c>
      <c r="F1116" s="104">
        <v>25372</v>
      </c>
      <c r="G1116" s="104">
        <v>10080</v>
      </c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1710</v>
      </c>
      <c r="B1117" s="111" t="s">
        <v>476</v>
      </c>
      <c r="C1117" s="112" t="s">
        <v>477</v>
      </c>
      <c r="D1117" s="21">
        <f t="shared" si="19"/>
        <v>0</v>
      </c>
      <c r="E1117" s="24">
        <f t="shared" si="19"/>
        <v>0</v>
      </c>
      <c r="F1117" s="104"/>
      <c r="G1117" s="104"/>
      <c r="H1117" s="105"/>
      <c r="I1117" s="105"/>
      <c r="J1117" s="106"/>
      <c r="K1117" s="107"/>
      <c r="L1117" s="105"/>
      <c r="M1117" s="105"/>
      <c r="N1117" s="106"/>
      <c r="O1117" s="107"/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1710</v>
      </c>
      <c r="B1118" s="111" t="s">
        <v>478</v>
      </c>
      <c r="C1118" s="112" t="s">
        <v>479</v>
      </c>
      <c r="D1118" s="21">
        <f t="shared" si="19"/>
        <v>0</v>
      </c>
      <c r="E1118" s="24">
        <f t="shared" si="19"/>
        <v>0</v>
      </c>
      <c r="F1118" s="104"/>
      <c r="G1118" s="104"/>
      <c r="H1118" s="105"/>
      <c r="I1118" s="105"/>
      <c r="J1118" s="106"/>
      <c r="K1118" s="107"/>
      <c r="L1118" s="105"/>
      <c r="M1118" s="105"/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1710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1710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1710</v>
      </c>
      <c r="B1121" s="111" t="s">
        <v>484</v>
      </c>
      <c r="C1121" s="112" t="s">
        <v>485</v>
      </c>
      <c r="D1121" s="21">
        <f t="shared" si="19"/>
        <v>75000</v>
      </c>
      <c r="E1121" s="24">
        <f t="shared" si="19"/>
        <v>75000</v>
      </c>
      <c r="F1121" s="104">
        <v>75000</v>
      </c>
      <c r="G1121" s="104">
        <v>75000</v>
      </c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1710</v>
      </c>
      <c r="B1122" s="111" t="s">
        <v>486</v>
      </c>
      <c r="C1122" s="112" t="s">
        <v>1586</v>
      </c>
      <c r="D1122" s="21">
        <f t="shared" si="19"/>
        <v>806607.75</v>
      </c>
      <c r="E1122" s="24">
        <f t="shared" si="19"/>
        <v>771554.5</v>
      </c>
      <c r="F1122" s="104">
        <v>806607.75</v>
      </c>
      <c r="G1122" s="104">
        <v>771554.5</v>
      </c>
      <c r="H1122" s="113"/>
      <c r="I1122" s="113"/>
      <c r="J1122" s="31"/>
      <c r="K1122" s="32"/>
      <c r="L1122" s="113"/>
      <c r="M1122" s="113"/>
      <c r="N1122" s="31"/>
      <c r="O1122" s="32"/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1710</v>
      </c>
      <c r="B1123" s="111" t="s">
        <v>488</v>
      </c>
      <c r="C1123" s="112" t="s">
        <v>489</v>
      </c>
      <c r="D1123" s="21">
        <f t="shared" si="19"/>
        <v>46605</v>
      </c>
      <c r="E1123" s="24">
        <f t="shared" si="19"/>
        <v>52910</v>
      </c>
      <c r="F1123" s="104">
        <v>46605</v>
      </c>
      <c r="G1123" s="104">
        <v>52910</v>
      </c>
      <c r="H1123" s="113"/>
      <c r="I1123" s="113"/>
      <c r="J1123" s="31"/>
      <c r="K1123" s="32"/>
      <c r="L1123" s="113"/>
      <c r="M1123" s="113"/>
      <c r="N1123" s="31"/>
      <c r="O1123" s="32"/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1710</v>
      </c>
      <c r="B1124" s="111" t="s">
        <v>490</v>
      </c>
      <c r="C1124" s="112" t="s">
        <v>1587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1710</v>
      </c>
      <c r="B1125" s="111" t="s">
        <v>492</v>
      </c>
      <c r="C1125" s="112" t="s">
        <v>493</v>
      </c>
      <c r="D1125" s="21">
        <f t="shared" si="19"/>
        <v>53300</v>
      </c>
      <c r="E1125" s="24">
        <f t="shared" si="19"/>
        <v>53300</v>
      </c>
      <c r="F1125" s="104">
        <v>53300</v>
      </c>
      <c r="G1125" s="104">
        <v>53300</v>
      </c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1710</v>
      </c>
      <c r="B1126" s="111" t="s">
        <v>494</v>
      </c>
      <c r="C1126" s="112" t="s">
        <v>495</v>
      </c>
      <c r="D1126" s="21">
        <f t="shared" si="19"/>
        <v>450800</v>
      </c>
      <c r="E1126" s="24">
        <f t="shared" si="19"/>
        <v>449300</v>
      </c>
      <c r="F1126" s="104">
        <v>450800</v>
      </c>
      <c r="G1126" s="104">
        <v>449300</v>
      </c>
      <c r="H1126" s="113"/>
      <c r="I1126" s="113"/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1710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1710</v>
      </c>
      <c r="B1128" s="111" t="s">
        <v>498</v>
      </c>
      <c r="C1128" s="112" t="s">
        <v>461</v>
      </c>
      <c r="D1128" s="21">
        <f t="shared" si="19"/>
        <v>262756.62</v>
      </c>
      <c r="E1128" s="24">
        <f t="shared" si="19"/>
        <v>229435.11</v>
      </c>
      <c r="F1128" s="104">
        <v>262756.62</v>
      </c>
      <c r="G1128" s="104">
        <v>229435.11</v>
      </c>
      <c r="H1128" s="105"/>
      <c r="I1128" s="105"/>
      <c r="J1128" s="106"/>
      <c r="K1128" s="107"/>
      <c r="L1128" s="105"/>
      <c r="M1128" s="105"/>
      <c r="N1128" s="106"/>
      <c r="O1128" s="107"/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1710</v>
      </c>
      <c r="B1129" s="111" t="s">
        <v>499</v>
      </c>
      <c r="C1129" s="112" t="s">
        <v>500</v>
      </c>
      <c r="D1129" s="21">
        <f t="shared" si="19"/>
        <v>74514</v>
      </c>
      <c r="E1129" s="24">
        <f t="shared" si="19"/>
        <v>0</v>
      </c>
      <c r="F1129" s="104">
        <v>74514</v>
      </c>
      <c r="G1129" s="104">
        <v>0</v>
      </c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1710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1710</v>
      </c>
      <c r="B1131" s="111" t="s">
        <v>503</v>
      </c>
      <c r="C1131" s="112" t="s">
        <v>504</v>
      </c>
      <c r="D1131" s="21">
        <f t="shared" si="19"/>
        <v>2467.5</v>
      </c>
      <c r="E1131" s="24">
        <f t="shared" si="19"/>
        <v>0</v>
      </c>
      <c r="F1131" s="104">
        <v>2467.5</v>
      </c>
      <c r="G1131" s="104">
        <v>0</v>
      </c>
      <c r="H1131" s="113"/>
      <c r="I1131" s="113"/>
      <c r="J1131" s="31"/>
      <c r="K1131" s="32"/>
      <c r="L1131" s="113"/>
      <c r="M1131" s="113"/>
      <c r="N1131" s="31"/>
      <c r="O1131" s="32"/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1710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1710</v>
      </c>
      <c r="B1133" s="111" t="s">
        <v>507</v>
      </c>
      <c r="C1133" s="112" t="s">
        <v>508</v>
      </c>
      <c r="D1133" s="21">
        <f t="shared" si="19"/>
        <v>0</v>
      </c>
      <c r="E1133" s="24">
        <f t="shared" si="19"/>
        <v>0</v>
      </c>
      <c r="F1133" s="104">
        <v>0</v>
      </c>
      <c r="G1133" s="104">
        <v>0</v>
      </c>
      <c r="H1133" s="113"/>
      <c r="I1133" s="113"/>
      <c r="J1133" s="31"/>
      <c r="K1133" s="32"/>
      <c r="L1133" s="113"/>
      <c r="M1133" s="113"/>
      <c r="N1133" s="31"/>
      <c r="O1133" s="32"/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1710</v>
      </c>
      <c r="B1134" s="111" t="s">
        <v>509</v>
      </c>
      <c r="C1134" s="112" t="s">
        <v>510</v>
      </c>
      <c r="D1134" s="21">
        <f t="shared" si="19"/>
        <v>105845</v>
      </c>
      <c r="E1134" s="24">
        <f t="shared" si="19"/>
        <v>0</v>
      </c>
      <c r="F1134" s="104">
        <v>105845</v>
      </c>
      <c r="G1134" s="104">
        <v>0</v>
      </c>
      <c r="H1134" s="113"/>
      <c r="I1134" s="113"/>
      <c r="J1134" s="31"/>
      <c r="K1134" s="32"/>
      <c r="L1134" s="113"/>
      <c r="M1134" s="113"/>
      <c r="N1134" s="31"/>
      <c r="O1134" s="32"/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1710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0</v>
      </c>
      <c r="F1135" s="104">
        <v>0</v>
      </c>
      <c r="G1135" s="104">
        <v>0</v>
      </c>
      <c r="H1135" s="113"/>
      <c r="I1135" s="113"/>
      <c r="J1135" s="31"/>
      <c r="K1135" s="32"/>
      <c r="L1135" s="113"/>
      <c r="M1135" s="113"/>
      <c r="N1135" s="31"/>
      <c r="O1135" s="32"/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1710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150</v>
      </c>
      <c r="F1136" s="104">
        <v>0</v>
      </c>
      <c r="G1136" s="104">
        <v>150</v>
      </c>
      <c r="H1136" s="113"/>
      <c r="I1136" s="113"/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1710</v>
      </c>
      <c r="B1137" s="111" t="s">
        <v>515</v>
      </c>
      <c r="C1137" s="112" t="s">
        <v>516</v>
      </c>
      <c r="D1137" s="21">
        <f t="shared" si="19"/>
        <v>3100.75</v>
      </c>
      <c r="E1137" s="24">
        <f t="shared" si="19"/>
        <v>3100.75</v>
      </c>
      <c r="F1137" s="104">
        <v>3100.75</v>
      </c>
      <c r="G1137" s="104">
        <v>3100.75</v>
      </c>
      <c r="H1137" s="113"/>
      <c r="I1137" s="113"/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1710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1710</v>
      </c>
      <c r="B1139" s="111" t="s">
        <v>519</v>
      </c>
      <c r="C1139" s="112" t="s">
        <v>520</v>
      </c>
      <c r="D1139" s="21">
        <f t="shared" si="19"/>
        <v>26522.54</v>
      </c>
      <c r="E1139" s="24">
        <f t="shared" si="19"/>
        <v>7993.39</v>
      </c>
      <c r="F1139" s="104">
        <v>26522.54</v>
      </c>
      <c r="G1139" s="104">
        <v>7993.39</v>
      </c>
      <c r="H1139" s="113"/>
      <c r="I1139" s="113"/>
      <c r="J1139" s="31"/>
      <c r="K1139" s="32"/>
      <c r="L1139" s="113"/>
      <c r="M1139" s="113"/>
      <c r="N1139" s="31"/>
      <c r="O1139" s="32"/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1710</v>
      </c>
      <c r="B1140" s="111" t="s">
        <v>521</v>
      </c>
      <c r="C1140" s="112" t="s">
        <v>1588</v>
      </c>
      <c r="D1140" s="21">
        <f t="shared" si="19"/>
        <v>0</v>
      </c>
      <c r="E1140" s="24">
        <f t="shared" si="19"/>
        <v>0</v>
      </c>
      <c r="F1140" s="104"/>
      <c r="G1140" s="104"/>
      <c r="H1140" s="113"/>
      <c r="I1140" s="113"/>
      <c r="J1140" s="31"/>
      <c r="K1140" s="32"/>
      <c r="L1140" s="113"/>
      <c r="M1140" s="113"/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1710</v>
      </c>
      <c r="B1141" s="111" t="s">
        <v>522</v>
      </c>
      <c r="C1141" s="112" t="s">
        <v>1589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1710</v>
      </c>
      <c r="B1142" s="111" t="s">
        <v>523</v>
      </c>
      <c r="C1142" s="112" t="s">
        <v>1670</v>
      </c>
      <c r="D1142" s="21">
        <f t="shared" si="19"/>
        <v>13421</v>
      </c>
      <c r="E1142" s="24">
        <f t="shared" si="19"/>
        <v>13348</v>
      </c>
      <c r="F1142" s="104">
        <v>13421</v>
      </c>
      <c r="G1142" s="104">
        <v>13348</v>
      </c>
      <c r="H1142" s="113"/>
      <c r="I1142" s="113"/>
      <c r="J1142" s="31"/>
      <c r="K1142" s="32"/>
      <c r="L1142" s="113"/>
      <c r="M1142" s="113"/>
      <c r="N1142" s="31"/>
      <c r="O1142" s="32"/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1710</v>
      </c>
      <c r="B1143" s="111" t="s">
        <v>524</v>
      </c>
      <c r="C1143" s="112" t="s">
        <v>525</v>
      </c>
      <c r="D1143" s="21">
        <f t="shared" si="19"/>
        <v>0</v>
      </c>
      <c r="E1143" s="24">
        <f t="shared" si="19"/>
        <v>0</v>
      </c>
      <c r="F1143" s="104"/>
      <c r="G1143" s="104"/>
      <c r="H1143" s="105"/>
      <c r="I1143" s="105"/>
      <c r="J1143" s="106"/>
      <c r="K1143" s="107"/>
      <c r="L1143" s="105"/>
      <c r="M1143" s="105"/>
      <c r="N1143" s="106"/>
      <c r="O1143" s="107"/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1710</v>
      </c>
      <c r="B1144" s="111" t="s">
        <v>526</v>
      </c>
      <c r="C1144" s="112" t="s">
        <v>527</v>
      </c>
      <c r="D1144" s="21">
        <f t="shared" si="19"/>
        <v>0</v>
      </c>
      <c r="E1144" s="24">
        <f t="shared" si="19"/>
        <v>0</v>
      </c>
      <c r="F1144" s="104">
        <v>0</v>
      </c>
      <c r="G1144" s="104">
        <v>0</v>
      </c>
      <c r="H1144" s="105"/>
      <c r="I1144" s="105"/>
      <c r="J1144" s="106"/>
      <c r="K1144" s="107"/>
      <c r="L1144" s="105"/>
      <c r="M1144" s="105"/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1710</v>
      </c>
      <c r="B1145" s="111" t="s">
        <v>528</v>
      </c>
      <c r="C1145" s="112" t="s">
        <v>529</v>
      </c>
      <c r="D1145" s="21">
        <f t="shared" si="19"/>
        <v>0</v>
      </c>
      <c r="E1145" s="24">
        <f t="shared" si="19"/>
        <v>0</v>
      </c>
      <c r="F1145" s="104"/>
      <c r="G1145" s="104"/>
      <c r="H1145" s="105"/>
      <c r="I1145" s="105"/>
      <c r="J1145" s="106"/>
      <c r="K1145" s="107"/>
      <c r="L1145" s="105"/>
      <c r="M1145" s="105"/>
      <c r="N1145" s="106"/>
      <c r="O1145" s="107"/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1710</v>
      </c>
      <c r="B1146" s="111" t="s">
        <v>530</v>
      </c>
      <c r="C1146" s="112" t="s">
        <v>531</v>
      </c>
      <c r="D1146" s="21">
        <f t="shared" si="19"/>
        <v>0</v>
      </c>
      <c r="E1146" s="24">
        <f t="shared" si="19"/>
        <v>0</v>
      </c>
      <c r="F1146" s="104"/>
      <c r="G1146" s="104"/>
      <c r="H1146" s="105"/>
      <c r="I1146" s="105"/>
      <c r="J1146" s="106"/>
      <c r="K1146" s="107"/>
      <c r="L1146" s="105"/>
      <c r="M1146" s="105"/>
      <c r="N1146" s="106"/>
      <c r="O1146" s="107"/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1710</v>
      </c>
      <c r="B1147" s="111" t="s">
        <v>532</v>
      </c>
      <c r="C1147" s="112" t="s">
        <v>533</v>
      </c>
      <c r="D1147" s="21">
        <f t="shared" si="19"/>
        <v>0</v>
      </c>
      <c r="E1147" s="24">
        <f t="shared" si="19"/>
        <v>0</v>
      </c>
      <c r="F1147" s="104"/>
      <c r="G1147" s="104"/>
      <c r="H1147" s="113"/>
      <c r="I1147" s="113"/>
      <c r="J1147" s="31"/>
      <c r="K1147" s="32"/>
      <c r="L1147" s="113"/>
      <c r="M1147" s="113"/>
      <c r="N1147" s="31"/>
      <c r="O1147" s="32"/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1710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1710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1710</v>
      </c>
      <c r="B1150" s="111" t="s">
        <v>538</v>
      </c>
      <c r="C1150" s="112" t="s">
        <v>1671</v>
      </c>
      <c r="D1150" s="21">
        <f t="shared" si="19"/>
        <v>0</v>
      </c>
      <c r="E1150" s="24">
        <f t="shared" si="19"/>
        <v>0</v>
      </c>
      <c r="F1150" s="104"/>
      <c r="G1150" s="104"/>
      <c r="H1150" s="113"/>
      <c r="I1150" s="113"/>
      <c r="J1150" s="31"/>
      <c r="K1150" s="32"/>
      <c r="L1150" s="113"/>
      <c r="M1150" s="113"/>
      <c r="N1150" s="31"/>
      <c r="O1150" s="32"/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1710</v>
      </c>
      <c r="B1151" s="111" t="s">
        <v>539</v>
      </c>
      <c r="C1151" s="112" t="s">
        <v>540</v>
      </c>
      <c r="D1151" s="21">
        <f t="shared" si="19"/>
        <v>0</v>
      </c>
      <c r="E1151" s="24">
        <f t="shared" si="19"/>
        <v>0</v>
      </c>
      <c r="F1151" s="104"/>
      <c r="G1151" s="104"/>
      <c r="H1151" s="113"/>
      <c r="I1151" s="113"/>
      <c r="J1151" s="31"/>
      <c r="K1151" s="32"/>
      <c r="L1151" s="113"/>
      <c r="M1151" s="113"/>
      <c r="N1151" s="31"/>
      <c r="O1151" s="32"/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1710</v>
      </c>
      <c r="B1152" s="111" t="s">
        <v>541</v>
      </c>
      <c r="C1152" s="112" t="s">
        <v>542</v>
      </c>
      <c r="D1152" s="21">
        <f t="shared" si="19"/>
        <v>0</v>
      </c>
      <c r="E1152" s="24">
        <f t="shared" si="19"/>
        <v>0</v>
      </c>
      <c r="F1152" s="104"/>
      <c r="G1152" s="104"/>
      <c r="H1152" s="113"/>
      <c r="I1152" s="113"/>
      <c r="J1152" s="31"/>
      <c r="K1152" s="32"/>
      <c r="L1152" s="113"/>
      <c r="M1152" s="113"/>
      <c r="N1152" s="31"/>
      <c r="O1152" s="32"/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1710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1710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1710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1710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0</v>
      </c>
      <c r="F1156" s="104">
        <v>0</v>
      </c>
      <c r="G1156" s="104">
        <v>0</v>
      </c>
      <c r="H1156" s="113"/>
      <c r="I1156" s="113"/>
      <c r="J1156" s="31"/>
      <c r="K1156" s="32"/>
      <c r="L1156" s="113"/>
      <c r="M1156" s="113"/>
      <c r="N1156" s="31"/>
      <c r="O1156" s="32"/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1710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1710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7500</v>
      </c>
      <c r="F1158" s="104">
        <v>0</v>
      </c>
      <c r="G1158" s="104">
        <v>7500</v>
      </c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1710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1710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1710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1710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1710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1710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1710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1710</v>
      </c>
      <c r="B1166" s="111" t="s">
        <v>569</v>
      </c>
      <c r="C1166" s="112" t="s">
        <v>570</v>
      </c>
      <c r="D1166" s="21">
        <f t="shared" si="20"/>
        <v>0</v>
      </c>
      <c r="E1166" s="24">
        <f t="shared" si="20"/>
        <v>6003</v>
      </c>
      <c r="F1166" s="104">
        <v>0</v>
      </c>
      <c r="G1166" s="104">
        <v>6003</v>
      </c>
      <c r="H1166" s="105"/>
      <c r="I1166" s="105"/>
      <c r="J1166" s="106"/>
      <c r="K1166" s="107"/>
      <c r="L1166" s="105"/>
      <c r="M1166" s="105"/>
      <c r="N1166" s="106"/>
      <c r="O1166" s="107"/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1710</v>
      </c>
      <c r="B1167" s="111" t="s">
        <v>571</v>
      </c>
      <c r="C1167" s="112" t="s">
        <v>572</v>
      </c>
      <c r="D1167" s="21">
        <f t="shared" si="20"/>
        <v>102674.36</v>
      </c>
      <c r="E1167" s="24">
        <f t="shared" si="20"/>
        <v>0</v>
      </c>
      <c r="F1167" s="104">
        <v>102674.36</v>
      </c>
      <c r="G1167" s="104">
        <v>0</v>
      </c>
      <c r="H1167" s="113"/>
      <c r="I1167" s="113"/>
      <c r="J1167" s="31"/>
      <c r="K1167" s="32"/>
      <c r="L1167" s="113"/>
      <c r="M1167" s="113"/>
      <c r="N1167" s="31"/>
      <c r="O1167" s="32"/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1710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1710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1710</v>
      </c>
      <c r="B1170" s="111" t="s">
        <v>577</v>
      </c>
      <c r="C1170" s="112" t="s">
        <v>1590</v>
      </c>
      <c r="D1170" s="21">
        <f t="shared" si="20"/>
        <v>0</v>
      </c>
      <c r="E1170" s="24">
        <f t="shared" si="20"/>
        <v>0</v>
      </c>
      <c r="F1170" s="104">
        <v>0</v>
      </c>
      <c r="G1170" s="104">
        <v>0</v>
      </c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1710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/>
      <c r="I1171" s="105"/>
      <c r="J1171" s="106"/>
      <c r="K1171" s="107"/>
      <c r="L1171" s="105"/>
      <c r="M1171" s="105"/>
      <c r="N1171" s="106"/>
      <c r="O1171" s="107"/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1710</v>
      </c>
      <c r="B1172" s="111" t="s">
        <v>580</v>
      </c>
      <c r="C1172" s="112" t="s">
        <v>581</v>
      </c>
      <c r="D1172" s="21">
        <f t="shared" si="20"/>
        <v>30790.6</v>
      </c>
      <c r="E1172" s="24">
        <f t="shared" si="20"/>
        <v>1518670.88</v>
      </c>
      <c r="F1172" s="104">
        <v>30790.6</v>
      </c>
      <c r="G1172" s="104">
        <v>1518670.88</v>
      </c>
      <c r="H1172" s="113"/>
      <c r="I1172" s="113"/>
      <c r="J1172" s="31"/>
      <c r="K1172" s="32"/>
      <c r="L1172" s="113"/>
      <c r="M1172" s="113"/>
      <c r="N1172" s="31"/>
      <c r="O1172" s="32"/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1710</v>
      </c>
      <c r="B1173" s="111" t="s">
        <v>582</v>
      </c>
      <c r="C1173" s="112" t="s">
        <v>1591</v>
      </c>
      <c r="D1173" s="21">
        <f t="shared" si="20"/>
        <v>0</v>
      </c>
      <c r="E1173" s="24">
        <f t="shared" si="20"/>
        <v>738620.91</v>
      </c>
      <c r="F1173" s="104">
        <v>0</v>
      </c>
      <c r="G1173" s="104">
        <v>738620.91</v>
      </c>
      <c r="H1173" s="113"/>
      <c r="I1173" s="113"/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1710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/>
      <c r="I1174" s="113"/>
      <c r="J1174" s="31"/>
      <c r="K1174" s="32"/>
      <c r="L1174" s="113"/>
      <c r="M1174" s="113"/>
      <c r="N1174" s="31"/>
      <c r="O1174" s="32"/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1710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1710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1710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1710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1710</v>
      </c>
      <c r="B1179" s="111" t="s">
        <v>593</v>
      </c>
      <c r="C1179" s="112" t="s">
        <v>1592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1710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1710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1710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1710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1710</v>
      </c>
      <c r="B1184" s="111" t="s">
        <v>602</v>
      </c>
      <c r="C1184" s="112" t="s">
        <v>1672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1710</v>
      </c>
      <c r="B1185" s="111" t="s">
        <v>1593</v>
      </c>
      <c r="C1185" s="112" t="s">
        <v>1594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1710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1710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1710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1710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1710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1710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1710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1710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0</v>
      </c>
      <c r="F1193" s="104"/>
      <c r="G1193" s="104"/>
      <c r="H1193" s="113"/>
      <c r="I1193" s="113"/>
      <c r="J1193" s="31"/>
      <c r="K1193" s="32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1710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1710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17200</v>
      </c>
      <c r="F1195" s="104">
        <v>0</v>
      </c>
      <c r="G1195" s="104">
        <v>17200</v>
      </c>
      <c r="H1195" s="113"/>
      <c r="I1195" s="113"/>
      <c r="J1195" s="31"/>
      <c r="K1195" s="32"/>
      <c r="L1195" s="113"/>
      <c r="M1195" s="113"/>
      <c r="N1195" s="31"/>
      <c r="O1195" s="32"/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1710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4579.42</v>
      </c>
      <c r="F1196" s="104">
        <v>0</v>
      </c>
      <c r="G1196" s="104">
        <v>4579.42</v>
      </c>
      <c r="H1196" s="105"/>
      <c r="I1196" s="105"/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1710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1710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0</v>
      </c>
      <c r="F1198" s="104"/>
      <c r="G1198" s="104"/>
      <c r="H1198" s="105"/>
      <c r="I1198" s="105"/>
      <c r="J1198" s="106"/>
      <c r="K1198" s="107"/>
      <c r="L1198" s="105"/>
      <c r="M1198" s="105"/>
      <c r="N1198" s="106"/>
      <c r="O1198" s="107"/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1710</v>
      </c>
      <c r="B1199" s="111" t="s">
        <v>629</v>
      </c>
      <c r="C1199" s="112" t="s">
        <v>630</v>
      </c>
      <c r="D1199" s="21">
        <f t="shared" si="20"/>
        <v>0</v>
      </c>
      <c r="E1199" s="24">
        <f t="shared" si="20"/>
        <v>182727.67999999999</v>
      </c>
      <c r="F1199" s="104">
        <v>0</v>
      </c>
      <c r="G1199" s="104">
        <v>182727.67999999999</v>
      </c>
      <c r="H1199" s="105"/>
      <c r="I1199" s="105"/>
      <c r="J1199" s="106"/>
      <c r="K1199" s="107"/>
      <c r="L1199" s="105"/>
      <c r="M1199" s="105"/>
      <c r="N1199" s="106"/>
      <c r="O1199" s="107"/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1710</v>
      </c>
      <c r="B1200" s="111" t="s">
        <v>631</v>
      </c>
      <c r="C1200" s="112" t="s">
        <v>632</v>
      </c>
      <c r="D1200" s="21">
        <f t="shared" si="20"/>
        <v>0</v>
      </c>
      <c r="E1200" s="24">
        <f t="shared" si="20"/>
        <v>97837.5</v>
      </c>
      <c r="F1200" s="104">
        <v>0</v>
      </c>
      <c r="G1200" s="104">
        <v>97837.5</v>
      </c>
      <c r="H1200" s="105"/>
      <c r="I1200" s="105"/>
      <c r="J1200" s="106"/>
      <c r="K1200" s="107"/>
      <c r="L1200" s="105"/>
      <c r="M1200" s="105"/>
      <c r="N1200" s="106"/>
      <c r="O1200" s="107"/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1710</v>
      </c>
      <c r="B1201" s="111" t="s">
        <v>633</v>
      </c>
      <c r="C1201" s="112" t="s">
        <v>1595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1710</v>
      </c>
      <c r="B1202" s="111" t="s">
        <v>634</v>
      </c>
      <c r="C1202" s="112" t="s">
        <v>1596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1710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1710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1710</v>
      </c>
      <c r="B1205" s="111" t="s">
        <v>639</v>
      </c>
      <c r="C1205" s="112" t="s">
        <v>640</v>
      </c>
      <c r="D1205" s="21">
        <f t="shared" si="20"/>
        <v>5114.5</v>
      </c>
      <c r="E1205" s="24">
        <f t="shared" si="20"/>
        <v>388626.9</v>
      </c>
      <c r="F1205" s="104">
        <v>5114.5</v>
      </c>
      <c r="G1205" s="104">
        <v>388626.9</v>
      </c>
      <c r="H1205" s="105"/>
      <c r="I1205" s="105"/>
      <c r="J1205" s="106"/>
      <c r="K1205" s="107"/>
      <c r="L1205" s="105"/>
      <c r="M1205" s="105"/>
      <c r="N1205" s="106"/>
      <c r="O1205" s="107"/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1710</v>
      </c>
      <c r="B1206" s="111" t="s">
        <v>641</v>
      </c>
      <c r="C1206" s="112" t="s">
        <v>642</v>
      </c>
      <c r="D1206" s="21">
        <f t="shared" si="20"/>
        <v>0</v>
      </c>
      <c r="E1206" s="24">
        <f t="shared" si="20"/>
        <v>129145.13</v>
      </c>
      <c r="F1206" s="104">
        <v>0</v>
      </c>
      <c r="G1206" s="104">
        <v>129145.13</v>
      </c>
      <c r="H1206" s="105"/>
      <c r="I1206" s="105"/>
      <c r="J1206" s="106"/>
      <c r="K1206" s="107"/>
      <c r="L1206" s="105"/>
      <c r="M1206" s="105"/>
      <c r="N1206" s="106"/>
      <c r="O1206" s="107"/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1710</v>
      </c>
      <c r="B1207" s="111" t="s">
        <v>643</v>
      </c>
      <c r="C1207" s="112" t="s">
        <v>644</v>
      </c>
      <c r="D1207" s="21">
        <f t="shared" si="20"/>
        <v>14649.5</v>
      </c>
      <c r="E1207" s="24">
        <f t="shared" si="20"/>
        <v>0</v>
      </c>
      <c r="F1207" s="104">
        <v>14649.5</v>
      </c>
      <c r="G1207" s="104">
        <v>0</v>
      </c>
      <c r="H1207" s="105"/>
      <c r="I1207" s="105"/>
      <c r="J1207" s="106"/>
      <c r="K1207" s="107"/>
      <c r="L1207" s="105"/>
      <c r="M1207" s="105"/>
      <c r="N1207" s="106"/>
      <c r="O1207" s="107"/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1710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187.06</v>
      </c>
      <c r="F1208" s="104">
        <v>0</v>
      </c>
      <c r="G1208" s="104">
        <v>187.06</v>
      </c>
      <c r="H1208" s="113"/>
      <c r="I1208" s="113"/>
      <c r="J1208" s="31"/>
      <c r="K1208" s="32"/>
      <c r="L1208" s="113"/>
      <c r="M1208" s="113"/>
      <c r="N1208" s="31"/>
      <c r="O1208" s="32"/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1710</v>
      </c>
      <c r="B1209" s="111" t="s">
        <v>647</v>
      </c>
      <c r="C1209" s="112" t="s">
        <v>648</v>
      </c>
      <c r="D1209" s="21">
        <f t="shared" si="20"/>
        <v>0</v>
      </c>
      <c r="E1209" s="24">
        <f t="shared" si="20"/>
        <v>23613.14</v>
      </c>
      <c r="F1209" s="104">
        <v>0</v>
      </c>
      <c r="G1209" s="104">
        <v>23613.14</v>
      </c>
      <c r="H1209" s="113"/>
      <c r="I1209" s="113"/>
      <c r="J1209" s="31"/>
      <c r="K1209" s="32"/>
      <c r="L1209" s="113"/>
      <c r="M1209" s="113"/>
      <c r="N1209" s="31"/>
      <c r="O1209" s="32"/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1710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17718.599999999999</v>
      </c>
      <c r="F1210" s="104">
        <v>0</v>
      </c>
      <c r="G1210" s="104">
        <v>17718.599999999999</v>
      </c>
      <c r="H1210" s="105"/>
      <c r="I1210" s="105"/>
      <c r="J1210" s="106"/>
      <c r="K1210" s="107"/>
      <c r="L1210" s="105"/>
      <c r="M1210" s="105"/>
      <c r="N1210" s="106"/>
      <c r="O1210" s="107"/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1710</v>
      </c>
      <c r="B1211" s="111" t="s">
        <v>651</v>
      </c>
      <c r="C1211" s="112" t="s">
        <v>652</v>
      </c>
      <c r="D1211" s="21">
        <f t="shared" si="20"/>
        <v>0</v>
      </c>
      <c r="E1211" s="24">
        <f t="shared" si="20"/>
        <v>55868.43</v>
      </c>
      <c r="F1211" s="104">
        <v>0</v>
      </c>
      <c r="G1211" s="104">
        <v>55868.43</v>
      </c>
      <c r="H1211" s="105"/>
      <c r="I1211" s="105"/>
      <c r="J1211" s="106"/>
      <c r="K1211" s="107"/>
      <c r="L1211" s="105"/>
      <c r="M1211" s="105"/>
      <c r="N1211" s="106"/>
      <c r="O1211" s="107"/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1710</v>
      </c>
      <c r="B1212" s="111" t="s">
        <v>653</v>
      </c>
      <c r="C1212" s="112" t="s">
        <v>1597</v>
      </c>
      <c r="D1212" s="21">
        <f t="shared" si="20"/>
        <v>0</v>
      </c>
      <c r="E1212" s="24">
        <f t="shared" si="20"/>
        <v>8342</v>
      </c>
      <c r="F1212" s="104">
        <v>0</v>
      </c>
      <c r="G1212" s="104">
        <v>8342</v>
      </c>
      <c r="H1212" s="105"/>
      <c r="I1212" s="105"/>
      <c r="J1212" s="106"/>
      <c r="K1212" s="107"/>
      <c r="L1212" s="105"/>
      <c r="M1212" s="105"/>
      <c r="N1212" s="106"/>
      <c r="O1212" s="107"/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1710</v>
      </c>
      <c r="B1213" s="111" t="s">
        <v>654</v>
      </c>
      <c r="C1213" s="112" t="s">
        <v>1598</v>
      </c>
      <c r="D1213" s="21">
        <f t="shared" si="20"/>
        <v>0</v>
      </c>
      <c r="E1213" s="24">
        <f t="shared" si="20"/>
        <v>0</v>
      </c>
      <c r="F1213" s="104"/>
      <c r="G1213" s="104"/>
      <c r="H1213" s="105"/>
      <c r="I1213" s="105"/>
      <c r="J1213" s="106"/>
      <c r="K1213" s="107"/>
      <c r="L1213" s="105"/>
      <c r="M1213" s="105"/>
      <c r="N1213" s="106"/>
      <c r="O1213" s="107"/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1710</v>
      </c>
      <c r="B1214" s="111" t="s">
        <v>655</v>
      </c>
      <c r="C1214" s="112" t="s">
        <v>1599</v>
      </c>
      <c r="D1214" s="21">
        <f t="shared" si="20"/>
        <v>0</v>
      </c>
      <c r="E1214" s="24">
        <f t="shared" si="20"/>
        <v>0</v>
      </c>
      <c r="F1214" s="104"/>
      <c r="G1214" s="104"/>
      <c r="H1214" s="113"/>
      <c r="I1214" s="113"/>
      <c r="J1214" s="31"/>
      <c r="K1214" s="32"/>
      <c r="L1214" s="113"/>
      <c r="M1214" s="113"/>
      <c r="N1214" s="31"/>
      <c r="O1214" s="32"/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1710</v>
      </c>
      <c r="B1215" s="111" t="s">
        <v>656</v>
      </c>
      <c r="C1215" s="112" t="s">
        <v>1600</v>
      </c>
      <c r="D1215" s="21">
        <f t="shared" si="20"/>
        <v>1889</v>
      </c>
      <c r="E1215" s="24">
        <f t="shared" si="20"/>
        <v>6226.4</v>
      </c>
      <c r="F1215" s="104">
        <v>1889</v>
      </c>
      <c r="G1215" s="104">
        <v>6226.4</v>
      </c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1710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1710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1710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1710</v>
      </c>
      <c r="B1219" s="111" t="s">
        <v>663</v>
      </c>
      <c r="C1219" s="112" t="s">
        <v>664</v>
      </c>
      <c r="D1219" s="21">
        <f t="shared" si="20"/>
        <v>0</v>
      </c>
      <c r="E1219" s="24">
        <f t="shared" si="20"/>
        <v>3483430.59</v>
      </c>
      <c r="F1219" s="104">
        <v>0</v>
      </c>
      <c r="G1219" s="104">
        <v>3483430.59</v>
      </c>
      <c r="H1219" s="113"/>
      <c r="I1219" s="113"/>
      <c r="J1219" s="31"/>
      <c r="K1219" s="32"/>
      <c r="L1219" s="113"/>
      <c r="M1219" s="113"/>
      <c r="N1219" s="31"/>
      <c r="O1219" s="32"/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1710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0</v>
      </c>
      <c r="E1220" s="24">
        <f t="shared" si="21"/>
        <v>1240314.68</v>
      </c>
      <c r="F1220" s="104">
        <v>0</v>
      </c>
      <c r="G1220" s="104">
        <v>1240314.68</v>
      </c>
      <c r="H1220" s="105"/>
      <c r="I1220" s="105"/>
      <c r="J1220" s="106"/>
      <c r="K1220" s="107"/>
      <c r="L1220" s="105"/>
      <c r="M1220" s="105"/>
      <c r="N1220" s="106"/>
      <c r="O1220" s="107"/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1710</v>
      </c>
      <c r="B1221" s="111" t="s">
        <v>667</v>
      </c>
      <c r="C1221" s="112" t="s">
        <v>668</v>
      </c>
      <c r="D1221" s="21">
        <f t="shared" si="21"/>
        <v>0</v>
      </c>
      <c r="E1221" s="24">
        <f t="shared" si="21"/>
        <v>26672</v>
      </c>
      <c r="F1221" s="104">
        <v>0</v>
      </c>
      <c r="G1221" s="104">
        <v>26672</v>
      </c>
      <c r="H1221" s="105"/>
      <c r="I1221" s="105"/>
      <c r="J1221" s="106"/>
      <c r="K1221" s="107"/>
      <c r="L1221" s="105"/>
      <c r="M1221" s="105"/>
      <c r="N1221" s="106"/>
      <c r="O1221" s="107"/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1710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1710</v>
      </c>
      <c r="B1223" s="111" t="s">
        <v>671</v>
      </c>
      <c r="C1223" s="112" t="s">
        <v>1601</v>
      </c>
      <c r="D1223" s="21">
        <f t="shared" si="21"/>
        <v>0</v>
      </c>
      <c r="E1223" s="24">
        <f t="shared" si="21"/>
        <v>0</v>
      </c>
      <c r="F1223" s="104"/>
      <c r="G1223" s="104"/>
      <c r="H1223" s="113"/>
      <c r="I1223" s="113"/>
      <c r="J1223" s="31"/>
      <c r="K1223" s="32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1710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0</v>
      </c>
      <c r="F1224" s="104"/>
      <c r="G1224" s="104"/>
      <c r="H1224" s="105"/>
      <c r="I1224" s="105"/>
      <c r="J1224" s="106"/>
      <c r="K1224" s="107"/>
      <c r="L1224" s="105"/>
      <c r="M1224" s="105"/>
      <c r="N1224" s="106"/>
      <c r="O1224" s="107"/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1710</v>
      </c>
      <c r="B1225" s="111" t="s">
        <v>674</v>
      </c>
      <c r="C1225" s="112" t="s">
        <v>675</v>
      </c>
      <c r="D1225" s="21">
        <f t="shared" si="21"/>
        <v>3483430.59</v>
      </c>
      <c r="E1225" s="24">
        <f t="shared" si="21"/>
        <v>19431414.440000001</v>
      </c>
      <c r="F1225" s="104">
        <v>3483430.59</v>
      </c>
      <c r="G1225" s="104">
        <v>19431414.440000001</v>
      </c>
      <c r="H1225" s="105"/>
      <c r="I1225" s="105"/>
      <c r="J1225" s="106"/>
      <c r="K1225" s="107"/>
      <c r="L1225" s="105"/>
      <c r="M1225" s="105"/>
      <c r="N1225" s="106"/>
      <c r="O1225" s="107"/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1710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1710</v>
      </c>
      <c r="B1227" s="111" t="s">
        <v>678</v>
      </c>
      <c r="C1227" s="112" t="s">
        <v>679</v>
      </c>
      <c r="D1227" s="21">
        <f t="shared" si="21"/>
        <v>244566.32</v>
      </c>
      <c r="E1227" s="24">
        <f t="shared" si="21"/>
        <v>2929297.86</v>
      </c>
      <c r="F1227" s="104">
        <v>244566.32</v>
      </c>
      <c r="G1227" s="104">
        <v>2929297.86</v>
      </c>
      <c r="H1227" s="105"/>
      <c r="I1227" s="105"/>
      <c r="J1227" s="106"/>
      <c r="K1227" s="107"/>
      <c r="L1227" s="105"/>
      <c r="M1227" s="105"/>
      <c r="N1227" s="106"/>
      <c r="O1227" s="107"/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1710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188191.4</v>
      </c>
      <c r="F1228" s="104">
        <v>0</v>
      </c>
      <c r="G1228" s="104">
        <v>188191.4</v>
      </c>
      <c r="H1228" s="105"/>
      <c r="I1228" s="105"/>
      <c r="J1228" s="106"/>
      <c r="K1228" s="107"/>
      <c r="L1228" s="105"/>
      <c r="M1228" s="105"/>
      <c r="N1228" s="106"/>
      <c r="O1228" s="107"/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1710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126111.45</v>
      </c>
      <c r="F1229" s="104">
        <v>0</v>
      </c>
      <c r="G1229" s="104">
        <v>126111.45</v>
      </c>
      <c r="H1229" s="113"/>
      <c r="I1229" s="113"/>
      <c r="J1229" s="31"/>
      <c r="K1229" s="32"/>
      <c r="L1229" s="113"/>
      <c r="M1229" s="113"/>
      <c r="N1229" s="31"/>
      <c r="O1229" s="32"/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1710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0</v>
      </c>
      <c r="F1230" s="104"/>
      <c r="G1230" s="104"/>
      <c r="H1230" s="113"/>
      <c r="I1230" s="113"/>
      <c r="J1230" s="31"/>
      <c r="K1230" s="32"/>
      <c r="L1230" s="113"/>
      <c r="M1230" s="113"/>
      <c r="N1230" s="31"/>
      <c r="O1230" s="32"/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1710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1710</v>
      </c>
      <c r="B1232" s="111" t="s">
        <v>688</v>
      </c>
      <c r="C1232" s="112" t="s">
        <v>689</v>
      </c>
      <c r="D1232" s="21">
        <f t="shared" si="21"/>
        <v>0</v>
      </c>
      <c r="E1232" s="24">
        <f t="shared" si="21"/>
        <v>0</v>
      </c>
      <c r="F1232" s="104"/>
      <c r="G1232" s="104"/>
      <c r="H1232" s="105"/>
      <c r="I1232" s="105"/>
      <c r="J1232" s="106"/>
      <c r="K1232" s="107"/>
      <c r="L1232" s="105"/>
      <c r="M1232" s="105"/>
      <c r="N1232" s="106"/>
      <c r="O1232" s="107"/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1710</v>
      </c>
      <c r="B1233" s="111" t="s">
        <v>690</v>
      </c>
      <c r="C1233" s="112" t="s">
        <v>691</v>
      </c>
      <c r="D1233" s="21">
        <f t="shared" si="21"/>
        <v>0</v>
      </c>
      <c r="E1233" s="24">
        <f t="shared" si="21"/>
        <v>0</v>
      </c>
      <c r="F1233" s="104"/>
      <c r="G1233" s="104"/>
      <c r="H1233" s="105"/>
      <c r="I1233" s="105"/>
      <c r="J1233" s="106"/>
      <c r="K1233" s="107"/>
      <c r="L1233" s="105"/>
      <c r="M1233" s="105"/>
      <c r="N1233" s="106"/>
      <c r="O1233" s="107"/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1710</v>
      </c>
      <c r="B1234" s="111" t="s">
        <v>692</v>
      </c>
      <c r="C1234" s="112" t="s">
        <v>693</v>
      </c>
      <c r="D1234" s="21">
        <f t="shared" si="21"/>
        <v>0</v>
      </c>
      <c r="E1234" s="24">
        <f t="shared" si="21"/>
        <v>0</v>
      </c>
      <c r="F1234" s="104"/>
      <c r="G1234" s="104"/>
      <c r="H1234" s="113"/>
      <c r="I1234" s="113"/>
      <c r="J1234" s="31"/>
      <c r="K1234" s="32"/>
      <c r="L1234" s="113"/>
      <c r="M1234" s="113"/>
      <c r="N1234" s="31"/>
      <c r="O1234" s="32"/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1710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473101</v>
      </c>
      <c r="F1235" s="104">
        <v>0</v>
      </c>
      <c r="G1235" s="104">
        <v>473101</v>
      </c>
      <c r="H1235" s="113"/>
      <c r="I1235" s="113"/>
      <c r="J1235" s="31"/>
      <c r="K1235" s="32"/>
      <c r="L1235" s="113"/>
      <c r="M1235" s="113"/>
      <c r="N1235" s="31"/>
      <c r="O1235" s="32"/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1710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244566.32</v>
      </c>
      <c r="F1236" s="104">
        <v>0</v>
      </c>
      <c r="G1236" s="104">
        <v>244566.32</v>
      </c>
      <c r="H1236" s="113"/>
      <c r="I1236" s="113"/>
      <c r="J1236" s="31"/>
      <c r="K1236" s="32"/>
      <c r="L1236" s="113"/>
      <c r="M1236" s="113"/>
      <c r="N1236" s="31"/>
      <c r="O1236" s="32"/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1710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1710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0</v>
      </c>
      <c r="F1238" s="104"/>
      <c r="G1238" s="104"/>
      <c r="H1238" s="113"/>
      <c r="I1238" s="113"/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1710</v>
      </c>
      <c r="B1239" s="111" t="s">
        <v>702</v>
      </c>
      <c r="C1239" s="112" t="s">
        <v>1602</v>
      </c>
      <c r="D1239" s="21">
        <f t="shared" si="21"/>
        <v>0</v>
      </c>
      <c r="E1239" s="24">
        <f t="shared" si="21"/>
        <v>36796.519999999997</v>
      </c>
      <c r="F1239" s="104">
        <v>0</v>
      </c>
      <c r="G1239" s="104">
        <v>36796.519999999997</v>
      </c>
      <c r="H1239" s="105"/>
      <c r="I1239" s="105"/>
      <c r="J1239" s="106"/>
      <c r="K1239" s="107"/>
      <c r="L1239" s="105"/>
      <c r="M1239" s="105"/>
      <c r="N1239" s="106"/>
      <c r="O1239" s="107"/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1710</v>
      </c>
      <c r="B1240" s="111" t="s">
        <v>703</v>
      </c>
      <c r="C1240" s="112" t="s">
        <v>704</v>
      </c>
      <c r="D1240" s="21">
        <f t="shared" si="21"/>
        <v>0</v>
      </c>
      <c r="E1240" s="24">
        <f t="shared" si="21"/>
        <v>11287.2</v>
      </c>
      <c r="F1240" s="104">
        <v>0</v>
      </c>
      <c r="G1240" s="104">
        <v>11287.2</v>
      </c>
      <c r="H1240" s="113"/>
      <c r="I1240" s="113"/>
      <c r="J1240" s="31"/>
      <c r="K1240" s="32"/>
      <c r="L1240" s="113"/>
      <c r="M1240" s="113"/>
      <c r="N1240" s="31"/>
      <c r="O1240" s="32"/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1710</v>
      </c>
      <c r="B1241" s="111" t="s">
        <v>705</v>
      </c>
      <c r="C1241" s="112" t="s">
        <v>1673</v>
      </c>
      <c r="D1241" s="21">
        <f t="shared" si="21"/>
        <v>0</v>
      </c>
      <c r="E1241" s="24">
        <f t="shared" si="21"/>
        <v>0</v>
      </c>
      <c r="F1241" s="104"/>
      <c r="G1241" s="104"/>
      <c r="H1241" s="105"/>
      <c r="I1241" s="105"/>
      <c r="J1241" s="106"/>
      <c r="K1241" s="107"/>
      <c r="L1241" s="105"/>
      <c r="M1241" s="105"/>
      <c r="N1241" s="106"/>
      <c r="O1241" s="107"/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1710</v>
      </c>
      <c r="B1242" s="111" t="s">
        <v>706</v>
      </c>
      <c r="C1242" s="112" t="s">
        <v>1674</v>
      </c>
      <c r="D1242" s="21">
        <f t="shared" si="21"/>
        <v>0</v>
      </c>
      <c r="E1242" s="24">
        <f t="shared" si="21"/>
        <v>0</v>
      </c>
      <c r="F1242" s="104"/>
      <c r="G1242" s="104"/>
      <c r="H1242" s="113"/>
      <c r="I1242" s="113"/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1710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1710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1710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1710</v>
      </c>
      <c r="B1246" s="111" t="s">
        <v>713</v>
      </c>
      <c r="C1246" s="112" t="s">
        <v>714</v>
      </c>
      <c r="D1246" s="21">
        <f t="shared" si="21"/>
        <v>0</v>
      </c>
      <c r="E1246" s="24">
        <f t="shared" si="21"/>
        <v>0</v>
      </c>
      <c r="F1246" s="104"/>
      <c r="G1246" s="104"/>
      <c r="H1246" s="113"/>
      <c r="I1246" s="113"/>
      <c r="J1246" s="31"/>
      <c r="K1246" s="32"/>
      <c r="L1246" s="113"/>
      <c r="M1246" s="113"/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1710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1710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1710</v>
      </c>
      <c r="B1249" s="111" t="s">
        <v>719</v>
      </c>
      <c r="C1249" s="112" t="s">
        <v>720</v>
      </c>
      <c r="D1249" s="21">
        <f t="shared" si="21"/>
        <v>15731414.439999999</v>
      </c>
      <c r="E1249" s="24">
        <f t="shared" si="21"/>
        <v>0</v>
      </c>
      <c r="F1249" s="104">
        <v>15731414.439999999</v>
      </c>
      <c r="G1249" s="104">
        <v>0</v>
      </c>
      <c r="H1249" s="113"/>
      <c r="I1249" s="113"/>
      <c r="J1249" s="31"/>
      <c r="K1249" s="32"/>
      <c r="L1249" s="113"/>
      <c r="M1249" s="113"/>
      <c r="N1249" s="31"/>
      <c r="O1249" s="32"/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1710</v>
      </c>
      <c r="B1250" s="111" t="s">
        <v>721</v>
      </c>
      <c r="C1250" s="112" t="s">
        <v>722</v>
      </c>
      <c r="D1250" s="21">
        <f t="shared" si="21"/>
        <v>0</v>
      </c>
      <c r="E1250" s="24">
        <f t="shared" si="21"/>
        <v>0</v>
      </c>
      <c r="F1250" s="104"/>
      <c r="G1250" s="104"/>
      <c r="H1250" s="113"/>
      <c r="I1250" s="113"/>
      <c r="J1250" s="31"/>
      <c r="K1250" s="32"/>
      <c r="L1250" s="113"/>
      <c r="M1250" s="113"/>
      <c r="N1250" s="31"/>
      <c r="O1250" s="32"/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1710</v>
      </c>
      <c r="B1251" s="111" t="s">
        <v>723</v>
      </c>
      <c r="C1251" s="112" t="s">
        <v>724</v>
      </c>
      <c r="D1251" s="21">
        <f t="shared" si="21"/>
        <v>2929297.86</v>
      </c>
      <c r="E1251" s="24">
        <f t="shared" si="21"/>
        <v>0</v>
      </c>
      <c r="F1251" s="104">
        <v>2929297.86</v>
      </c>
      <c r="G1251" s="104">
        <v>0</v>
      </c>
      <c r="H1251" s="113"/>
      <c r="I1251" s="113"/>
      <c r="J1251" s="31"/>
      <c r="K1251" s="32"/>
      <c r="L1251" s="113"/>
      <c r="M1251" s="113"/>
      <c r="N1251" s="31"/>
      <c r="O1251" s="32"/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1710</v>
      </c>
      <c r="B1252" s="111" t="s">
        <v>1603</v>
      </c>
      <c r="C1252" s="112" t="s">
        <v>1604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1710</v>
      </c>
      <c r="B1253" s="111" t="s">
        <v>1605</v>
      </c>
      <c r="C1253" s="112" t="s">
        <v>1606</v>
      </c>
      <c r="D1253" s="21">
        <f t="shared" si="21"/>
        <v>0</v>
      </c>
      <c r="E1253" s="24">
        <f t="shared" si="21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1710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1710</v>
      </c>
      <c r="B1255" s="111" t="s">
        <v>727</v>
      </c>
      <c r="C1255" s="112" t="s">
        <v>728</v>
      </c>
      <c r="D1255" s="21">
        <f t="shared" si="21"/>
        <v>0</v>
      </c>
      <c r="E1255" s="24">
        <f t="shared" si="21"/>
        <v>56237.84</v>
      </c>
      <c r="F1255" s="104">
        <v>0</v>
      </c>
      <c r="G1255" s="104">
        <v>56237.84</v>
      </c>
      <c r="H1255" s="113"/>
      <c r="I1255" s="113"/>
      <c r="J1255" s="31"/>
      <c r="K1255" s="32"/>
      <c r="L1255" s="113"/>
      <c r="M1255" s="113"/>
      <c r="N1255" s="31"/>
      <c r="O1255" s="32"/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1710</v>
      </c>
      <c r="B1256" s="111" t="s">
        <v>729</v>
      </c>
      <c r="C1256" s="112" t="s">
        <v>730</v>
      </c>
      <c r="D1256" s="21">
        <f t="shared" si="21"/>
        <v>31612.639999999999</v>
      </c>
      <c r="E1256" s="24">
        <f t="shared" si="21"/>
        <v>40418.1</v>
      </c>
      <c r="F1256" s="104">
        <v>31612.639999999999</v>
      </c>
      <c r="G1256" s="104">
        <v>40418.1</v>
      </c>
      <c r="H1256" s="113"/>
      <c r="I1256" s="113"/>
      <c r="J1256" s="31"/>
      <c r="K1256" s="32"/>
      <c r="L1256" s="113"/>
      <c r="M1256" s="113"/>
      <c r="N1256" s="31"/>
      <c r="O1256" s="32"/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1710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1710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1710</v>
      </c>
      <c r="B1259" s="111" t="s">
        <v>1607</v>
      </c>
      <c r="C1259" s="112" t="s">
        <v>1608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1710</v>
      </c>
      <c r="B1260" s="111" t="s">
        <v>1609</v>
      </c>
      <c r="C1260" s="112" t="s">
        <v>1610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1710</v>
      </c>
      <c r="B1261" s="111" t="s">
        <v>735</v>
      </c>
      <c r="C1261" s="112" t="s">
        <v>736</v>
      </c>
      <c r="D1261" s="21">
        <f t="shared" si="21"/>
        <v>0</v>
      </c>
      <c r="E1261" s="24">
        <f t="shared" si="21"/>
        <v>7033</v>
      </c>
      <c r="F1261" s="104">
        <v>0</v>
      </c>
      <c r="G1261" s="104">
        <v>7033</v>
      </c>
      <c r="H1261" s="113"/>
      <c r="I1261" s="113"/>
      <c r="J1261" s="31"/>
      <c r="K1261" s="32"/>
      <c r="L1261" s="113"/>
      <c r="M1261" s="113"/>
      <c r="N1261" s="31"/>
      <c r="O1261" s="32"/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1710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0</v>
      </c>
      <c r="F1262" s="104"/>
      <c r="G1262" s="104"/>
      <c r="H1262" s="113"/>
      <c r="I1262" s="113"/>
      <c r="J1262" s="31"/>
      <c r="K1262" s="32"/>
      <c r="L1262" s="113"/>
      <c r="M1262" s="113"/>
      <c r="N1262" s="31"/>
      <c r="O1262" s="32"/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1710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3030.3</v>
      </c>
      <c r="F1263" s="104">
        <v>0</v>
      </c>
      <c r="G1263" s="104">
        <v>3030.3</v>
      </c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1710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1710</v>
      </c>
      <c r="B1265" s="111" t="s">
        <v>743</v>
      </c>
      <c r="C1265" s="112" t="s">
        <v>744</v>
      </c>
      <c r="D1265" s="21">
        <f t="shared" si="21"/>
        <v>18411.36</v>
      </c>
      <c r="E1265" s="24">
        <f t="shared" si="21"/>
        <v>0</v>
      </c>
      <c r="F1265" s="104">
        <v>18411.36</v>
      </c>
      <c r="G1265" s="104">
        <v>0</v>
      </c>
      <c r="H1265" s="113"/>
      <c r="I1265" s="113"/>
      <c r="J1265" s="31"/>
      <c r="K1265" s="32"/>
      <c r="L1265" s="113"/>
      <c r="M1265" s="113"/>
      <c r="N1265" s="31"/>
      <c r="O1265" s="32"/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1710</v>
      </c>
      <c r="B1266" s="111" t="s">
        <v>745</v>
      </c>
      <c r="C1266" s="112" t="s">
        <v>746</v>
      </c>
      <c r="D1266" s="21">
        <f t="shared" si="21"/>
        <v>0</v>
      </c>
      <c r="E1266" s="24">
        <f t="shared" si="21"/>
        <v>0</v>
      </c>
      <c r="F1266" s="104"/>
      <c r="G1266" s="104"/>
      <c r="H1266" s="105"/>
      <c r="I1266" s="105"/>
      <c r="J1266" s="106"/>
      <c r="K1266" s="107"/>
      <c r="L1266" s="105"/>
      <c r="M1266" s="105"/>
      <c r="N1266" s="106"/>
      <c r="O1266" s="107"/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1710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1710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1710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1710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1710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1710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2467.5</v>
      </c>
      <c r="F1272" s="104">
        <v>0</v>
      </c>
      <c r="G1272" s="104">
        <v>2467.5</v>
      </c>
      <c r="H1272" s="113"/>
      <c r="I1272" s="113"/>
      <c r="J1272" s="31"/>
      <c r="K1272" s="32"/>
      <c r="L1272" s="113"/>
      <c r="M1272" s="113"/>
      <c r="N1272" s="31"/>
      <c r="O1272" s="32"/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1710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0</v>
      </c>
      <c r="F1273" s="104"/>
      <c r="G1273" s="104"/>
      <c r="H1273" s="113"/>
      <c r="I1273" s="113"/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1710</v>
      </c>
      <c r="B1274" s="111" t="s">
        <v>761</v>
      </c>
      <c r="C1274" s="112" t="s">
        <v>762</v>
      </c>
      <c r="D1274" s="21">
        <f t="shared" si="21"/>
        <v>0</v>
      </c>
      <c r="E1274" s="24">
        <f t="shared" si="21"/>
        <v>0</v>
      </c>
      <c r="F1274" s="104"/>
      <c r="G1274" s="104"/>
      <c r="H1274" s="113"/>
      <c r="I1274" s="113"/>
      <c r="J1274" s="31"/>
      <c r="K1274" s="32"/>
      <c r="L1274" s="113"/>
      <c r="M1274" s="113"/>
      <c r="N1274" s="31"/>
      <c r="O1274" s="32"/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1710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1710</v>
      </c>
      <c r="B1276" s="111" t="s">
        <v>765</v>
      </c>
      <c r="C1276" s="112" t="s">
        <v>1675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1710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1710</v>
      </c>
      <c r="B1278" s="111" t="s">
        <v>768</v>
      </c>
      <c r="C1278" s="112" t="s">
        <v>1676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1710</v>
      </c>
      <c r="B1279" s="111" t="s">
        <v>769</v>
      </c>
      <c r="C1279" s="112" t="s">
        <v>1677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1710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1710</v>
      </c>
      <c r="B1281" s="111" t="s">
        <v>772</v>
      </c>
      <c r="C1281" s="112" t="s">
        <v>1678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1710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1710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0</v>
      </c>
      <c r="F1283" s="104"/>
      <c r="G1283" s="104"/>
      <c r="H1283" s="113"/>
      <c r="I1283" s="113"/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1710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1710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1710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1710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1710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1710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1710</v>
      </c>
      <c r="B1290" s="111" t="s">
        <v>789</v>
      </c>
      <c r="C1290" s="112" t="s">
        <v>790</v>
      </c>
      <c r="D1290" s="21">
        <f t="shared" si="22"/>
        <v>0</v>
      </c>
      <c r="E1290" s="24">
        <f t="shared" si="22"/>
        <v>0</v>
      </c>
      <c r="F1290" s="104"/>
      <c r="G1290" s="104"/>
      <c r="H1290" s="113"/>
      <c r="I1290" s="113"/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1710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0</v>
      </c>
      <c r="F1291" s="104"/>
      <c r="G1291" s="104"/>
      <c r="H1291" s="113"/>
      <c r="I1291" s="113"/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1710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0</v>
      </c>
      <c r="F1292" s="104"/>
      <c r="G1292" s="104"/>
      <c r="H1292" s="113"/>
      <c r="I1292" s="113"/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1710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0</v>
      </c>
      <c r="F1293" s="104"/>
      <c r="G1293" s="104"/>
      <c r="H1293" s="113"/>
      <c r="I1293" s="113"/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1710</v>
      </c>
      <c r="B1294" s="111" t="s">
        <v>797</v>
      </c>
      <c r="C1294" s="112" t="s">
        <v>798</v>
      </c>
      <c r="D1294" s="21">
        <f t="shared" si="22"/>
        <v>0</v>
      </c>
      <c r="E1294" s="24">
        <f t="shared" si="22"/>
        <v>0</v>
      </c>
      <c r="F1294" s="104"/>
      <c r="G1294" s="104"/>
      <c r="H1294" s="105"/>
      <c r="I1294" s="105"/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1710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1710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1710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1710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1710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0</v>
      </c>
      <c r="F1299" s="104"/>
      <c r="G1299" s="104"/>
      <c r="H1299" s="113"/>
      <c r="I1299" s="113"/>
      <c r="J1299" s="31"/>
      <c r="K1299" s="32"/>
      <c r="L1299" s="113"/>
      <c r="M1299" s="113"/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1710</v>
      </c>
      <c r="B1300" s="111" t="s">
        <v>809</v>
      </c>
      <c r="C1300" s="112" t="s">
        <v>1679</v>
      </c>
      <c r="D1300" s="21">
        <f t="shared" si="22"/>
        <v>0</v>
      </c>
      <c r="E1300" s="24">
        <f t="shared" si="22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1710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1710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0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1710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0</v>
      </c>
      <c r="F1303" s="104"/>
      <c r="G1303" s="104"/>
      <c r="H1303" s="113"/>
      <c r="I1303" s="113"/>
      <c r="J1303" s="31"/>
      <c r="K1303" s="32"/>
      <c r="L1303" s="113"/>
      <c r="M1303" s="113"/>
      <c r="N1303" s="31"/>
      <c r="O1303" s="32"/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1710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102674.36</v>
      </c>
      <c r="F1304" s="104">
        <v>0</v>
      </c>
      <c r="G1304" s="104">
        <v>102674.36</v>
      </c>
      <c r="H1304" s="105"/>
      <c r="I1304" s="105"/>
      <c r="J1304" s="106"/>
      <c r="K1304" s="107"/>
      <c r="L1304" s="105"/>
      <c r="M1304" s="105"/>
      <c r="N1304" s="106"/>
      <c r="O1304" s="107"/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1710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1710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0</v>
      </c>
      <c r="F1306" s="104"/>
      <c r="G1306" s="104"/>
      <c r="H1306" s="113"/>
      <c r="I1306" s="113"/>
      <c r="J1306" s="31"/>
      <c r="K1306" s="32"/>
      <c r="L1306" s="113"/>
      <c r="M1306" s="113"/>
      <c r="N1306" s="31"/>
      <c r="O1306" s="32"/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1710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1710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1710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1710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2461550.9700000002</v>
      </c>
      <c r="F1310" s="104">
        <v>0</v>
      </c>
      <c r="G1310" s="104">
        <v>2461550.9700000002</v>
      </c>
      <c r="H1310" s="105"/>
      <c r="I1310" s="105"/>
      <c r="J1310" s="106"/>
      <c r="K1310" s="107"/>
      <c r="L1310" s="105"/>
      <c r="M1310" s="105"/>
      <c r="N1310" s="106"/>
      <c r="O1310" s="107"/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1710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1710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1710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1710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1710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95719.35</v>
      </c>
      <c r="F1315" s="104">
        <v>0</v>
      </c>
      <c r="G1315" s="104">
        <v>95719.35</v>
      </c>
      <c r="H1315" s="113"/>
      <c r="I1315" s="113"/>
      <c r="J1315" s="31"/>
      <c r="K1315" s="32"/>
      <c r="L1315" s="113"/>
      <c r="M1315" s="113"/>
      <c r="N1315" s="31"/>
      <c r="O1315" s="32"/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1710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1710</v>
      </c>
      <c r="B1317" s="111" t="s">
        <v>1611</v>
      </c>
      <c r="C1317" s="112" t="s">
        <v>1612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1710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1710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1710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1710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1710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1710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1710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1710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0</v>
      </c>
      <c r="F1325" s="104"/>
      <c r="G1325" s="104"/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1710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1710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1710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14700</v>
      </c>
      <c r="F1328" s="104">
        <v>0</v>
      </c>
      <c r="G1328" s="104">
        <v>14700</v>
      </c>
      <c r="H1328" s="105"/>
      <c r="I1328" s="105"/>
      <c r="J1328" s="106"/>
      <c r="K1328" s="107"/>
      <c r="L1328" s="105"/>
      <c r="M1328" s="105"/>
      <c r="N1328" s="106"/>
      <c r="O1328" s="107"/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1710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1710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1710</v>
      </c>
      <c r="B1331" s="111" t="s">
        <v>866</v>
      </c>
      <c r="C1331" s="112" t="s">
        <v>867</v>
      </c>
      <c r="D1331" s="21">
        <f t="shared" si="22"/>
        <v>0</v>
      </c>
      <c r="E1331" s="24">
        <f t="shared" si="22"/>
        <v>36300</v>
      </c>
      <c r="F1331" s="104">
        <v>0</v>
      </c>
      <c r="G1331" s="104">
        <v>36300</v>
      </c>
      <c r="H1331" s="113"/>
      <c r="I1331" s="113"/>
      <c r="J1331" s="31"/>
      <c r="K1331" s="32"/>
      <c r="L1331" s="113"/>
      <c r="M1331" s="113"/>
      <c r="N1331" s="31"/>
      <c r="O1331" s="32"/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1710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1710</v>
      </c>
      <c r="B1333" s="111" t="s">
        <v>870</v>
      </c>
      <c r="C1333" s="112" t="s">
        <v>1680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1710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1710</v>
      </c>
      <c r="B1335" s="111" t="s">
        <v>873</v>
      </c>
      <c r="C1335" s="112" t="s">
        <v>1681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1710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1710</v>
      </c>
      <c r="B1337" s="111" t="s">
        <v>876</v>
      </c>
      <c r="C1337" s="112" t="s">
        <v>1682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1710</v>
      </c>
      <c r="B1338" s="111" t="s">
        <v>877</v>
      </c>
      <c r="C1338" s="112" t="s">
        <v>878</v>
      </c>
      <c r="D1338" s="21">
        <f t="shared" si="22"/>
        <v>0</v>
      </c>
      <c r="E1338" s="24">
        <f t="shared" si="22"/>
        <v>900</v>
      </c>
      <c r="F1338" s="104">
        <v>0</v>
      </c>
      <c r="G1338" s="104">
        <v>900</v>
      </c>
      <c r="H1338" s="113"/>
      <c r="I1338" s="113"/>
      <c r="J1338" s="31"/>
      <c r="K1338" s="32"/>
      <c r="L1338" s="113"/>
      <c r="M1338" s="113"/>
      <c r="N1338" s="31"/>
      <c r="O1338" s="32"/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1710</v>
      </c>
      <c r="B1339" s="111" t="s">
        <v>879</v>
      </c>
      <c r="C1339" s="112" t="s">
        <v>1683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1710</v>
      </c>
      <c r="B1340" s="111" t="s">
        <v>880</v>
      </c>
      <c r="C1340" s="112" t="s">
        <v>1684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1710</v>
      </c>
      <c r="B1341" s="111" t="s">
        <v>881</v>
      </c>
      <c r="C1341" s="112" t="s">
        <v>1685</v>
      </c>
      <c r="D1341" s="21">
        <f t="shared" si="22"/>
        <v>0</v>
      </c>
      <c r="E1341" s="24">
        <f t="shared" si="22"/>
        <v>0</v>
      </c>
      <c r="F1341" s="104"/>
      <c r="G1341" s="104"/>
      <c r="H1341" s="105"/>
      <c r="I1341" s="105"/>
      <c r="J1341" s="106"/>
      <c r="K1341" s="107"/>
      <c r="L1341" s="105"/>
      <c r="M1341" s="105"/>
      <c r="N1341" s="106"/>
      <c r="O1341" s="107"/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1710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35100</v>
      </c>
      <c r="F1342" s="104">
        <v>0</v>
      </c>
      <c r="G1342" s="104">
        <v>35100</v>
      </c>
      <c r="H1342" s="105"/>
      <c r="I1342" s="105"/>
      <c r="J1342" s="106"/>
      <c r="K1342" s="107"/>
      <c r="L1342" s="105"/>
      <c r="M1342" s="105"/>
      <c r="N1342" s="106"/>
      <c r="O1342" s="107"/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1710</v>
      </c>
      <c r="B1343" s="111" t="s">
        <v>884</v>
      </c>
      <c r="C1343" s="112" t="s">
        <v>885</v>
      </c>
      <c r="D1343" s="21">
        <f t="shared" si="22"/>
        <v>2056720.97</v>
      </c>
      <c r="E1343" s="24">
        <f t="shared" si="22"/>
        <v>0</v>
      </c>
      <c r="F1343" s="104">
        <v>2056720.97</v>
      </c>
      <c r="G1343" s="104">
        <v>0</v>
      </c>
      <c r="H1343" s="105"/>
      <c r="I1343" s="105"/>
      <c r="J1343" s="106"/>
      <c r="K1343" s="107"/>
      <c r="L1343" s="105"/>
      <c r="M1343" s="105"/>
      <c r="N1343" s="106"/>
      <c r="O1343" s="107"/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1710</v>
      </c>
      <c r="B1344" s="111" t="s">
        <v>886</v>
      </c>
      <c r="C1344" s="112" t="s">
        <v>887</v>
      </c>
      <c r="D1344" s="21">
        <f t="shared" si="22"/>
        <v>26620</v>
      </c>
      <c r="E1344" s="24">
        <f t="shared" si="22"/>
        <v>0</v>
      </c>
      <c r="F1344" s="104">
        <v>26620</v>
      </c>
      <c r="G1344" s="104">
        <v>0</v>
      </c>
      <c r="H1344" s="105"/>
      <c r="I1344" s="105"/>
      <c r="J1344" s="106"/>
      <c r="K1344" s="107"/>
      <c r="L1344" s="105"/>
      <c r="M1344" s="105"/>
      <c r="N1344" s="106"/>
      <c r="O1344" s="107"/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1710</v>
      </c>
      <c r="B1345" s="111" t="s">
        <v>888</v>
      </c>
      <c r="C1345" s="112" t="s">
        <v>1686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1710</v>
      </c>
      <c r="B1346" s="111" t="s">
        <v>889</v>
      </c>
      <c r="C1346" s="112" t="s">
        <v>890</v>
      </c>
      <c r="D1346" s="21">
        <f t="shared" si="22"/>
        <v>89600</v>
      </c>
      <c r="E1346" s="24">
        <f t="shared" si="22"/>
        <v>0</v>
      </c>
      <c r="F1346" s="104">
        <v>89600</v>
      </c>
      <c r="G1346" s="104">
        <v>0</v>
      </c>
      <c r="H1346" s="113"/>
      <c r="I1346" s="113"/>
      <c r="J1346" s="31"/>
      <c r="K1346" s="32"/>
      <c r="L1346" s="113"/>
      <c r="M1346" s="113"/>
      <c r="N1346" s="31"/>
      <c r="O1346" s="32"/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1710</v>
      </c>
      <c r="B1347" s="111" t="s">
        <v>891</v>
      </c>
      <c r="C1347" s="112" t="s">
        <v>892</v>
      </c>
      <c r="D1347" s="21">
        <f t="shared" si="22"/>
        <v>0</v>
      </c>
      <c r="E1347" s="24">
        <f t="shared" si="22"/>
        <v>0</v>
      </c>
      <c r="F1347" s="104"/>
      <c r="G1347" s="104"/>
      <c r="H1347" s="105"/>
      <c r="I1347" s="105"/>
      <c r="J1347" s="106"/>
      <c r="K1347" s="107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1710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1710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1710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1710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1710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1710</v>
      </c>
      <c r="B1353" s="111" t="s">
        <v>903</v>
      </c>
      <c r="C1353" s="112" t="s">
        <v>904</v>
      </c>
      <c r="D1353" s="21">
        <f t="shared" si="23"/>
        <v>73010</v>
      </c>
      <c r="E1353" s="24">
        <f t="shared" si="23"/>
        <v>0</v>
      </c>
      <c r="F1353" s="104">
        <v>73010</v>
      </c>
      <c r="G1353" s="104">
        <v>0</v>
      </c>
      <c r="H1353" s="113"/>
      <c r="I1353" s="113"/>
      <c r="J1353" s="31"/>
      <c r="K1353" s="32"/>
      <c r="L1353" s="113"/>
      <c r="M1353" s="113"/>
      <c r="N1353" s="31"/>
      <c r="O1353" s="32"/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1710</v>
      </c>
      <c r="B1354" s="111" t="s">
        <v>905</v>
      </c>
      <c r="C1354" s="112" t="s">
        <v>906</v>
      </c>
      <c r="D1354" s="21">
        <f t="shared" si="23"/>
        <v>137900</v>
      </c>
      <c r="E1354" s="24">
        <f t="shared" si="23"/>
        <v>0</v>
      </c>
      <c r="F1354" s="104">
        <v>137900</v>
      </c>
      <c r="G1354" s="104">
        <v>0</v>
      </c>
      <c r="H1354" s="113"/>
      <c r="I1354" s="113"/>
      <c r="J1354" s="31"/>
      <c r="K1354" s="32"/>
      <c r="L1354" s="113"/>
      <c r="M1354" s="113"/>
      <c r="N1354" s="31"/>
      <c r="O1354" s="32"/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1710</v>
      </c>
      <c r="B1355" s="111" t="s">
        <v>907</v>
      </c>
      <c r="C1355" s="112" t="s">
        <v>908</v>
      </c>
      <c r="D1355" s="21">
        <f t="shared" si="23"/>
        <v>8985</v>
      </c>
      <c r="E1355" s="24">
        <f t="shared" si="23"/>
        <v>0</v>
      </c>
      <c r="F1355" s="104">
        <v>8985</v>
      </c>
      <c r="G1355" s="104">
        <v>0</v>
      </c>
      <c r="H1355" s="105"/>
      <c r="I1355" s="105"/>
      <c r="J1355" s="106"/>
      <c r="K1355" s="107"/>
      <c r="L1355" s="105"/>
      <c r="M1355" s="105"/>
      <c r="N1355" s="106"/>
      <c r="O1355" s="107"/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1710</v>
      </c>
      <c r="B1356" s="111" t="s">
        <v>909</v>
      </c>
      <c r="C1356" s="112" t="s">
        <v>910</v>
      </c>
      <c r="D1356" s="21">
        <f t="shared" si="23"/>
        <v>99244</v>
      </c>
      <c r="E1356" s="24">
        <f t="shared" si="23"/>
        <v>0</v>
      </c>
      <c r="F1356" s="104">
        <v>99244</v>
      </c>
      <c r="G1356" s="104">
        <v>0</v>
      </c>
      <c r="H1356" s="105"/>
      <c r="I1356" s="105"/>
      <c r="J1356" s="106"/>
      <c r="K1356" s="107"/>
      <c r="L1356" s="105"/>
      <c r="M1356" s="105"/>
      <c r="N1356" s="106"/>
      <c r="O1356" s="107"/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1710</v>
      </c>
      <c r="B1357" s="111" t="s">
        <v>911</v>
      </c>
      <c r="C1357" s="112" t="s">
        <v>912</v>
      </c>
      <c r="D1357" s="21">
        <f t="shared" si="23"/>
        <v>310790</v>
      </c>
      <c r="E1357" s="24">
        <f t="shared" si="23"/>
        <v>0</v>
      </c>
      <c r="F1357" s="104">
        <v>310790</v>
      </c>
      <c r="G1357" s="104">
        <v>0</v>
      </c>
      <c r="H1357" s="113"/>
      <c r="I1357" s="113"/>
      <c r="J1357" s="31"/>
      <c r="K1357" s="32"/>
      <c r="L1357" s="113"/>
      <c r="M1357" s="113"/>
      <c r="N1357" s="31"/>
      <c r="O1357" s="32"/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1710</v>
      </c>
      <c r="B1358" s="111" t="s">
        <v>913</v>
      </c>
      <c r="C1358" s="112" t="s">
        <v>914</v>
      </c>
      <c r="D1358" s="21">
        <f t="shared" si="23"/>
        <v>249880</v>
      </c>
      <c r="E1358" s="24">
        <f t="shared" si="23"/>
        <v>0</v>
      </c>
      <c r="F1358" s="104">
        <v>249880</v>
      </c>
      <c r="G1358" s="104">
        <v>0</v>
      </c>
      <c r="H1358" s="113"/>
      <c r="I1358" s="113"/>
      <c r="J1358" s="31"/>
      <c r="K1358" s="32"/>
      <c r="L1358" s="113"/>
      <c r="M1358" s="113"/>
      <c r="N1358" s="31"/>
      <c r="O1358" s="32"/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1710</v>
      </c>
      <c r="B1359" s="111" t="s">
        <v>915</v>
      </c>
      <c r="C1359" s="112" t="s">
        <v>916</v>
      </c>
      <c r="D1359" s="21">
        <f t="shared" si="23"/>
        <v>0</v>
      </c>
      <c r="E1359" s="24">
        <f t="shared" si="2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1710</v>
      </c>
      <c r="B1360" s="111" t="s">
        <v>917</v>
      </c>
      <c r="C1360" s="112" t="s">
        <v>918</v>
      </c>
      <c r="D1360" s="21">
        <f t="shared" si="23"/>
        <v>0</v>
      </c>
      <c r="E1360" s="24">
        <f t="shared" si="2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1710</v>
      </c>
      <c r="B1361" s="111" t="s">
        <v>919</v>
      </c>
      <c r="C1361" s="112" t="s">
        <v>920</v>
      </c>
      <c r="D1361" s="21">
        <f t="shared" si="23"/>
        <v>0</v>
      </c>
      <c r="E1361" s="24">
        <f t="shared" si="2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1710</v>
      </c>
      <c r="B1362" s="111" t="s">
        <v>921</v>
      </c>
      <c r="C1362" s="112" t="s">
        <v>922</v>
      </c>
      <c r="D1362" s="21">
        <f t="shared" si="23"/>
        <v>72100</v>
      </c>
      <c r="E1362" s="24">
        <f t="shared" si="23"/>
        <v>0</v>
      </c>
      <c r="F1362" s="104">
        <v>72100</v>
      </c>
      <c r="G1362" s="104">
        <v>0</v>
      </c>
      <c r="H1362" s="105"/>
      <c r="I1362" s="105"/>
      <c r="J1362" s="106"/>
      <c r="K1362" s="107"/>
      <c r="L1362" s="105"/>
      <c r="M1362" s="105"/>
      <c r="N1362" s="106"/>
      <c r="O1362" s="107"/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1710</v>
      </c>
      <c r="B1363" s="111" t="s">
        <v>923</v>
      </c>
      <c r="C1363" s="112" t="s">
        <v>924</v>
      </c>
      <c r="D1363" s="21">
        <f t="shared" si="23"/>
        <v>0</v>
      </c>
      <c r="E1363" s="24">
        <f t="shared" si="23"/>
        <v>0</v>
      </c>
      <c r="F1363" s="104"/>
      <c r="G1363" s="104"/>
      <c r="H1363" s="113"/>
      <c r="I1363" s="113"/>
      <c r="J1363" s="31"/>
      <c r="K1363" s="32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1710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1710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1710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1710</v>
      </c>
      <c r="B1367" s="111" t="s">
        <v>931</v>
      </c>
      <c r="C1367" s="112" t="s">
        <v>932</v>
      </c>
      <c r="D1367" s="21">
        <f t="shared" si="23"/>
        <v>0</v>
      </c>
      <c r="E1367" s="24">
        <f t="shared" si="2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1710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1710</v>
      </c>
      <c r="B1369" s="111" t="s">
        <v>935</v>
      </c>
      <c r="C1369" s="112" t="s">
        <v>936</v>
      </c>
      <c r="D1369" s="21">
        <f t="shared" si="23"/>
        <v>5600</v>
      </c>
      <c r="E1369" s="24">
        <f t="shared" si="23"/>
        <v>0</v>
      </c>
      <c r="F1369" s="104">
        <v>5600</v>
      </c>
      <c r="G1369" s="104">
        <v>0</v>
      </c>
      <c r="H1369" s="113"/>
      <c r="I1369" s="113"/>
      <c r="J1369" s="31"/>
      <c r="K1369" s="32"/>
      <c r="L1369" s="113"/>
      <c r="M1369" s="113"/>
      <c r="N1369" s="31"/>
      <c r="O1369" s="32"/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1710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1710</v>
      </c>
      <c r="B1371" s="111" t="s">
        <v>939</v>
      </c>
      <c r="C1371" s="112" t="s">
        <v>940</v>
      </c>
      <c r="D1371" s="21">
        <f t="shared" si="23"/>
        <v>69480</v>
      </c>
      <c r="E1371" s="24">
        <f t="shared" si="23"/>
        <v>0</v>
      </c>
      <c r="F1371" s="104">
        <v>69480</v>
      </c>
      <c r="G1371" s="104">
        <v>0</v>
      </c>
      <c r="H1371" s="113"/>
      <c r="I1371" s="113"/>
      <c r="J1371" s="31"/>
      <c r="K1371" s="32"/>
      <c r="L1371" s="113"/>
      <c r="M1371" s="113"/>
      <c r="N1371" s="31"/>
      <c r="O1371" s="32"/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1710</v>
      </c>
      <c r="B1372" s="111" t="s">
        <v>941</v>
      </c>
      <c r="C1372" s="112" t="s">
        <v>1613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1710</v>
      </c>
      <c r="B1373" s="111" t="s">
        <v>1614</v>
      </c>
      <c r="C1373" s="112" t="s">
        <v>1615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1710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1710</v>
      </c>
      <c r="B1375" s="111" t="s">
        <v>944</v>
      </c>
      <c r="C1375" s="112" t="s">
        <v>945</v>
      </c>
      <c r="D1375" s="21">
        <f t="shared" si="23"/>
        <v>35756.82</v>
      </c>
      <c r="E1375" s="24">
        <f t="shared" si="23"/>
        <v>0</v>
      </c>
      <c r="F1375" s="104">
        <v>35756.82</v>
      </c>
      <c r="G1375" s="104">
        <v>0</v>
      </c>
      <c r="H1375" s="113"/>
      <c r="I1375" s="113"/>
      <c r="J1375" s="31"/>
      <c r="K1375" s="32"/>
      <c r="L1375" s="113"/>
      <c r="M1375" s="113"/>
      <c r="N1375" s="31"/>
      <c r="O1375" s="32"/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1710</v>
      </c>
      <c r="B1376" s="111" t="s">
        <v>946</v>
      </c>
      <c r="C1376" s="112" t="s">
        <v>947</v>
      </c>
      <c r="D1376" s="21">
        <f t="shared" si="23"/>
        <v>53635.23</v>
      </c>
      <c r="E1376" s="24">
        <f t="shared" si="23"/>
        <v>0</v>
      </c>
      <c r="F1376" s="104">
        <v>53635.23</v>
      </c>
      <c r="G1376" s="104">
        <v>0</v>
      </c>
      <c r="H1376" s="113"/>
      <c r="I1376" s="113"/>
      <c r="J1376" s="31"/>
      <c r="K1376" s="32"/>
      <c r="L1376" s="113"/>
      <c r="M1376" s="113"/>
      <c r="N1376" s="31"/>
      <c r="O1376" s="32"/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1710</v>
      </c>
      <c r="B1377" s="111" t="s">
        <v>948</v>
      </c>
      <c r="C1377" s="112" t="s">
        <v>949</v>
      </c>
      <c r="D1377" s="21">
        <f t="shared" si="23"/>
        <v>6327.3</v>
      </c>
      <c r="E1377" s="24">
        <f t="shared" si="23"/>
        <v>0</v>
      </c>
      <c r="F1377" s="104">
        <v>6327.3</v>
      </c>
      <c r="G1377" s="104">
        <v>0</v>
      </c>
      <c r="H1377" s="113"/>
      <c r="I1377" s="113"/>
      <c r="J1377" s="31"/>
      <c r="K1377" s="32"/>
      <c r="L1377" s="113"/>
      <c r="M1377" s="113"/>
      <c r="N1377" s="31"/>
      <c r="O1377" s="32"/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1710</v>
      </c>
      <c r="B1378" s="111" t="s">
        <v>950</v>
      </c>
      <c r="C1378" s="112" t="s">
        <v>951</v>
      </c>
      <c r="D1378" s="21">
        <f t="shared" si="23"/>
        <v>900</v>
      </c>
      <c r="E1378" s="24">
        <f t="shared" si="23"/>
        <v>0</v>
      </c>
      <c r="F1378" s="104">
        <v>900</v>
      </c>
      <c r="G1378" s="104">
        <v>0</v>
      </c>
      <c r="H1378" s="105"/>
      <c r="I1378" s="105"/>
      <c r="J1378" s="106"/>
      <c r="K1378" s="107"/>
      <c r="L1378" s="105"/>
      <c r="M1378" s="105"/>
      <c r="N1378" s="106"/>
      <c r="O1378" s="107"/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1710</v>
      </c>
      <c r="B1379" s="111" t="s">
        <v>952</v>
      </c>
      <c r="C1379" s="112" t="s">
        <v>953</v>
      </c>
      <c r="D1379" s="21">
        <f t="shared" si="23"/>
        <v>13406</v>
      </c>
      <c r="E1379" s="24">
        <f t="shared" si="23"/>
        <v>0</v>
      </c>
      <c r="F1379" s="104">
        <v>13406</v>
      </c>
      <c r="G1379" s="104">
        <v>0</v>
      </c>
      <c r="H1379" s="113"/>
      <c r="I1379" s="113"/>
      <c r="J1379" s="31"/>
      <c r="K1379" s="32"/>
      <c r="L1379" s="113"/>
      <c r="M1379" s="113"/>
      <c r="N1379" s="31"/>
      <c r="O1379" s="32"/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1710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1710</v>
      </c>
      <c r="B1381" s="111" t="s">
        <v>956</v>
      </c>
      <c r="C1381" s="112" t="s">
        <v>1616</v>
      </c>
      <c r="D1381" s="21">
        <f t="shared" si="23"/>
        <v>0</v>
      </c>
      <c r="E1381" s="24">
        <f t="shared" si="2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1710</v>
      </c>
      <c r="B1382" s="111" t="s">
        <v>957</v>
      </c>
      <c r="C1382" s="112" t="s">
        <v>1687</v>
      </c>
      <c r="D1382" s="21">
        <f t="shared" si="23"/>
        <v>0</v>
      </c>
      <c r="E1382" s="24">
        <f t="shared" si="23"/>
        <v>0</v>
      </c>
      <c r="F1382" s="104"/>
      <c r="G1382" s="104"/>
      <c r="H1382" s="105"/>
      <c r="I1382" s="105"/>
      <c r="J1382" s="106"/>
      <c r="K1382" s="107"/>
      <c r="L1382" s="105"/>
      <c r="M1382" s="105"/>
      <c r="N1382" s="106"/>
      <c r="O1382" s="107"/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1710</v>
      </c>
      <c r="B1383" s="111" t="s">
        <v>958</v>
      </c>
      <c r="C1383" s="112" t="s">
        <v>1688</v>
      </c>
      <c r="D1383" s="21">
        <f t="shared" si="23"/>
        <v>0</v>
      </c>
      <c r="E1383" s="24">
        <f t="shared" si="23"/>
        <v>0</v>
      </c>
      <c r="F1383" s="104"/>
      <c r="G1383" s="104"/>
      <c r="H1383" s="113"/>
      <c r="I1383" s="113"/>
      <c r="J1383" s="31"/>
      <c r="K1383" s="32"/>
      <c r="L1383" s="113"/>
      <c r="M1383" s="113"/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1710</v>
      </c>
      <c r="B1384" s="111" t="s">
        <v>959</v>
      </c>
      <c r="C1384" s="112" t="s">
        <v>960</v>
      </c>
      <c r="D1384" s="21">
        <f t="shared" si="23"/>
        <v>0</v>
      </c>
      <c r="E1384" s="24">
        <f t="shared" si="23"/>
        <v>0</v>
      </c>
      <c r="F1384" s="104"/>
      <c r="G1384" s="104"/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1710</v>
      </c>
      <c r="B1385" s="111" t="s">
        <v>961</v>
      </c>
      <c r="C1385" s="112" t="s">
        <v>962</v>
      </c>
      <c r="D1385" s="21">
        <f t="shared" si="23"/>
        <v>0</v>
      </c>
      <c r="E1385" s="24">
        <f t="shared" si="23"/>
        <v>0</v>
      </c>
      <c r="F1385" s="104"/>
      <c r="G1385" s="104"/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1710</v>
      </c>
      <c r="B1386" s="111" t="s">
        <v>963</v>
      </c>
      <c r="C1386" s="112" t="s">
        <v>1689</v>
      </c>
      <c r="D1386" s="21">
        <f t="shared" si="23"/>
        <v>374000</v>
      </c>
      <c r="E1386" s="24">
        <f t="shared" si="23"/>
        <v>0</v>
      </c>
      <c r="F1386" s="104">
        <v>374000</v>
      </c>
      <c r="G1386" s="104">
        <v>0</v>
      </c>
      <c r="H1386" s="113"/>
      <c r="I1386" s="113"/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1710</v>
      </c>
      <c r="B1387" s="111" t="s">
        <v>964</v>
      </c>
      <c r="C1387" s="112" t="s">
        <v>1690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1710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1710</v>
      </c>
      <c r="B1389" s="111" t="s">
        <v>967</v>
      </c>
      <c r="C1389" s="112" t="s">
        <v>968</v>
      </c>
      <c r="D1389" s="21">
        <f t="shared" si="23"/>
        <v>53300</v>
      </c>
      <c r="E1389" s="24">
        <f t="shared" si="23"/>
        <v>0</v>
      </c>
      <c r="F1389" s="104">
        <v>53300</v>
      </c>
      <c r="G1389" s="104">
        <v>0</v>
      </c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1710</v>
      </c>
      <c r="B1390" s="111" t="s">
        <v>969</v>
      </c>
      <c r="C1390" s="112" t="s">
        <v>970</v>
      </c>
      <c r="D1390" s="21">
        <f t="shared" si="23"/>
        <v>75300</v>
      </c>
      <c r="E1390" s="24">
        <f t="shared" si="23"/>
        <v>0</v>
      </c>
      <c r="F1390" s="104">
        <v>75300</v>
      </c>
      <c r="G1390" s="104">
        <v>0</v>
      </c>
      <c r="H1390" s="105"/>
      <c r="I1390" s="105"/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1710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1710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1710</v>
      </c>
      <c r="B1393" s="111" t="s">
        <v>975</v>
      </c>
      <c r="C1393" s="112" t="s">
        <v>1617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1710</v>
      </c>
      <c r="B1394" s="111" t="s">
        <v>976</v>
      </c>
      <c r="C1394" s="112" t="s">
        <v>1618</v>
      </c>
      <c r="D1394" s="21">
        <f t="shared" si="23"/>
        <v>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/>
      <c r="M1394" s="105"/>
      <c r="N1394" s="106"/>
      <c r="O1394" s="107"/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1710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1710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1710</v>
      </c>
      <c r="B1397" s="111" t="s">
        <v>981</v>
      </c>
      <c r="C1397" s="112" t="s">
        <v>982</v>
      </c>
      <c r="D1397" s="21">
        <f t="shared" si="23"/>
        <v>0</v>
      </c>
      <c r="E1397" s="24">
        <f t="shared" si="23"/>
        <v>0</v>
      </c>
      <c r="F1397" s="104"/>
      <c r="G1397" s="104"/>
      <c r="H1397" s="105"/>
      <c r="I1397" s="105"/>
      <c r="J1397" s="106"/>
      <c r="K1397" s="107"/>
      <c r="L1397" s="105"/>
      <c r="M1397" s="105"/>
      <c r="N1397" s="106"/>
      <c r="O1397" s="107"/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1710</v>
      </c>
      <c r="B1398" s="111" t="s">
        <v>983</v>
      </c>
      <c r="C1398" s="112" t="s">
        <v>1619</v>
      </c>
      <c r="D1398" s="21">
        <f t="shared" si="23"/>
        <v>0</v>
      </c>
      <c r="E1398" s="24">
        <f t="shared" si="23"/>
        <v>0</v>
      </c>
      <c r="F1398" s="104"/>
      <c r="G1398" s="104"/>
      <c r="H1398" s="105"/>
      <c r="I1398" s="105"/>
      <c r="J1398" s="106"/>
      <c r="K1398" s="107"/>
      <c r="L1398" s="105"/>
      <c r="M1398" s="105"/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1710</v>
      </c>
      <c r="B1399" s="111" t="s">
        <v>984</v>
      </c>
      <c r="C1399" s="112" t="s">
        <v>1620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1710</v>
      </c>
      <c r="B1400" s="111" t="s">
        <v>985</v>
      </c>
      <c r="C1400" s="112" t="s">
        <v>1621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1710</v>
      </c>
      <c r="B1401" s="111" t="s">
        <v>986</v>
      </c>
      <c r="C1401" s="112" t="s">
        <v>1622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1710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1710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1710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1710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1710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1710</v>
      </c>
      <c r="B1407" s="111" t="s">
        <v>996</v>
      </c>
      <c r="C1407" s="112" t="s">
        <v>1691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1710</v>
      </c>
      <c r="B1408" s="111" t="s">
        <v>997</v>
      </c>
      <c r="C1408" s="112" t="s">
        <v>1692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1710</v>
      </c>
      <c r="B1409" s="111" t="s">
        <v>998</v>
      </c>
      <c r="C1409" s="112" t="s">
        <v>1693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1710</v>
      </c>
      <c r="B1410" s="111" t="s">
        <v>999</v>
      </c>
      <c r="C1410" s="112" t="s">
        <v>1694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1710</v>
      </c>
      <c r="B1411" s="111" t="s">
        <v>1000</v>
      </c>
      <c r="C1411" s="112" t="s">
        <v>1623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1710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1710</v>
      </c>
      <c r="B1413" s="111" t="s">
        <v>1003</v>
      </c>
      <c r="C1413" s="112" t="s">
        <v>1624</v>
      </c>
      <c r="D1413" s="21">
        <f t="shared" si="24"/>
        <v>9152</v>
      </c>
      <c r="E1413" s="24">
        <f t="shared" si="24"/>
        <v>0</v>
      </c>
      <c r="F1413" s="104">
        <v>9152</v>
      </c>
      <c r="G1413" s="104">
        <v>0</v>
      </c>
      <c r="H1413" s="105"/>
      <c r="I1413" s="105"/>
      <c r="J1413" s="106"/>
      <c r="K1413" s="107"/>
      <c r="L1413" s="105"/>
      <c r="M1413" s="105"/>
      <c r="N1413" s="106"/>
      <c r="O1413" s="107"/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1710</v>
      </c>
      <c r="B1414" s="111" t="s">
        <v>1004</v>
      </c>
      <c r="C1414" s="112" t="s">
        <v>1625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1710</v>
      </c>
      <c r="B1415" s="111" t="s">
        <v>1005</v>
      </c>
      <c r="C1415" s="112" t="s">
        <v>1626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1710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1710</v>
      </c>
      <c r="B1417" s="111" t="s">
        <v>1008</v>
      </c>
      <c r="C1417" s="112" t="s">
        <v>1009</v>
      </c>
      <c r="D1417" s="21">
        <f t="shared" si="24"/>
        <v>880</v>
      </c>
      <c r="E1417" s="24">
        <f t="shared" si="24"/>
        <v>0</v>
      </c>
      <c r="F1417" s="104">
        <v>880</v>
      </c>
      <c r="G1417" s="104">
        <v>0</v>
      </c>
      <c r="H1417" s="105"/>
      <c r="I1417" s="105"/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1710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1710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1710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1710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1710</v>
      </c>
      <c r="B1422" s="111" t="s">
        <v>1018</v>
      </c>
      <c r="C1422" s="112" t="s">
        <v>1019</v>
      </c>
      <c r="D1422" s="21">
        <f t="shared" si="24"/>
        <v>17224.810000000001</v>
      </c>
      <c r="E1422" s="24">
        <f t="shared" si="24"/>
        <v>0</v>
      </c>
      <c r="F1422" s="104">
        <v>17224.810000000001</v>
      </c>
      <c r="G1422" s="104">
        <v>0</v>
      </c>
      <c r="H1422" s="105"/>
      <c r="I1422" s="105"/>
      <c r="J1422" s="106"/>
      <c r="K1422" s="107"/>
      <c r="L1422" s="105"/>
      <c r="M1422" s="105"/>
      <c r="N1422" s="106"/>
      <c r="O1422" s="107"/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1710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1710</v>
      </c>
      <c r="B1424" s="111" t="s">
        <v>1022</v>
      </c>
      <c r="C1424" s="112" t="s">
        <v>1023</v>
      </c>
      <c r="D1424" s="21">
        <f t="shared" si="24"/>
        <v>0</v>
      </c>
      <c r="E1424" s="24">
        <f t="shared" si="24"/>
        <v>0</v>
      </c>
      <c r="F1424" s="104"/>
      <c r="G1424" s="104"/>
      <c r="H1424" s="105"/>
      <c r="I1424" s="105"/>
      <c r="J1424" s="106"/>
      <c r="K1424" s="107"/>
      <c r="L1424" s="105"/>
      <c r="M1424" s="105"/>
      <c r="N1424" s="106"/>
      <c r="O1424" s="107"/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1710</v>
      </c>
      <c r="B1425" s="111" t="s">
        <v>1024</v>
      </c>
      <c r="C1425" s="112" t="s">
        <v>1025</v>
      </c>
      <c r="D1425" s="21">
        <f t="shared" si="24"/>
        <v>0</v>
      </c>
      <c r="E1425" s="24">
        <f t="shared" si="24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1710</v>
      </c>
      <c r="B1426" s="111" t="s">
        <v>1026</v>
      </c>
      <c r="C1426" s="112" t="s">
        <v>1027</v>
      </c>
      <c r="D1426" s="21">
        <f t="shared" si="24"/>
        <v>11430</v>
      </c>
      <c r="E1426" s="24">
        <f t="shared" si="24"/>
        <v>0</v>
      </c>
      <c r="F1426" s="104">
        <v>11430</v>
      </c>
      <c r="G1426" s="104">
        <v>0</v>
      </c>
      <c r="H1426" s="113"/>
      <c r="I1426" s="113"/>
      <c r="J1426" s="31"/>
      <c r="K1426" s="32"/>
      <c r="L1426" s="113"/>
      <c r="M1426" s="113"/>
      <c r="N1426" s="31"/>
      <c r="O1426" s="32"/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1710</v>
      </c>
      <c r="B1427" s="111" t="s">
        <v>1028</v>
      </c>
      <c r="C1427" s="112" t="s">
        <v>1029</v>
      </c>
      <c r="D1427" s="21">
        <f t="shared" si="24"/>
        <v>30703</v>
      </c>
      <c r="E1427" s="24">
        <f t="shared" si="24"/>
        <v>0</v>
      </c>
      <c r="F1427" s="104">
        <v>30703</v>
      </c>
      <c r="G1427" s="104">
        <v>0</v>
      </c>
      <c r="H1427" s="113"/>
      <c r="I1427" s="113"/>
      <c r="J1427" s="31"/>
      <c r="K1427" s="32"/>
      <c r="L1427" s="113"/>
      <c r="M1427" s="113"/>
      <c r="N1427" s="31"/>
      <c r="O1427" s="32"/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1710</v>
      </c>
      <c r="B1428" s="111" t="s">
        <v>1030</v>
      </c>
      <c r="C1428" s="112" t="s">
        <v>1031</v>
      </c>
      <c r="D1428" s="21">
        <f t="shared" si="24"/>
        <v>0</v>
      </c>
      <c r="E1428" s="24">
        <f t="shared" si="24"/>
        <v>0</v>
      </c>
      <c r="F1428" s="104"/>
      <c r="G1428" s="104"/>
      <c r="H1428" s="113"/>
      <c r="I1428" s="113"/>
      <c r="J1428" s="31"/>
      <c r="K1428" s="32"/>
      <c r="L1428" s="113"/>
      <c r="M1428" s="113"/>
      <c r="N1428" s="31"/>
      <c r="O1428" s="32"/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1710</v>
      </c>
      <c r="B1429" s="111" t="s">
        <v>1032</v>
      </c>
      <c r="C1429" s="112" t="s">
        <v>1033</v>
      </c>
      <c r="D1429" s="21">
        <f t="shared" si="24"/>
        <v>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1710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1710</v>
      </c>
      <c r="B1431" s="111" t="s">
        <v>1036</v>
      </c>
      <c r="C1431" s="112" t="s">
        <v>1037</v>
      </c>
      <c r="D1431" s="21">
        <f t="shared" si="24"/>
        <v>150000</v>
      </c>
      <c r="E1431" s="24">
        <f t="shared" si="24"/>
        <v>0</v>
      </c>
      <c r="F1431" s="104">
        <v>150000</v>
      </c>
      <c r="G1431" s="104">
        <v>0</v>
      </c>
      <c r="H1431" s="105"/>
      <c r="I1431" s="105"/>
      <c r="J1431" s="106"/>
      <c r="K1431" s="107"/>
      <c r="L1431" s="105"/>
      <c r="M1431" s="105"/>
      <c r="N1431" s="106"/>
      <c r="O1431" s="107"/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1710</v>
      </c>
      <c r="B1432" s="111" t="s">
        <v>1038</v>
      </c>
      <c r="C1432" s="112" t="s">
        <v>1039</v>
      </c>
      <c r="D1432" s="21">
        <f t="shared" si="24"/>
        <v>0</v>
      </c>
      <c r="E1432" s="24">
        <f t="shared" si="24"/>
        <v>0</v>
      </c>
      <c r="F1432" s="104"/>
      <c r="G1432" s="104"/>
      <c r="H1432" s="105"/>
      <c r="I1432" s="105"/>
      <c r="J1432" s="106"/>
      <c r="K1432" s="107"/>
      <c r="L1432" s="105"/>
      <c r="M1432" s="105"/>
      <c r="N1432" s="106"/>
      <c r="O1432" s="107"/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1710</v>
      </c>
      <c r="B1433" s="111" t="s">
        <v>1040</v>
      </c>
      <c r="C1433" s="112" t="s">
        <v>1041</v>
      </c>
      <c r="D1433" s="21">
        <f t="shared" si="24"/>
        <v>32537.5</v>
      </c>
      <c r="E1433" s="24">
        <f t="shared" si="24"/>
        <v>0</v>
      </c>
      <c r="F1433" s="104">
        <v>32537.5</v>
      </c>
      <c r="G1433" s="104">
        <v>0</v>
      </c>
      <c r="H1433" s="113"/>
      <c r="I1433" s="113"/>
      <c r="J1433" s="31"/>
      <c r="K1433" s="32"/>
      <c r="L1433" s="113"/>
      <c r="M1433" s="113"/>
      <c r="N1433" s="31"/>
      <c r="O1433" s="32"/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1710</v>
      </c>
      <c r="B1434" s="111" t="s">
        <v>1042</v>
      </c>
      <c r="C1434" s="112" t="s">
        <v>1043</v>
      </c>
      <c r="D1434" s="21">
        <f t="shared" si="24"/>
        <v>0</v>
      </c>
      <c r="E1434" s="24">
        <f t="shared" si="24"/>
        <v>0</v>
      </c>
      <c r="F1434" s="104"/>
      <c r="G1434" s="104"/>
      <c r="H1434" s="113"/>
      <c r="I1434" s="113"/>
      <c r="J1434" s="31"/>
      <c r="K1434" s="32"/>
      <c r="L1434" s="113"/>
      <c r="M1434" s="113"/>
      <c r="N1434" s="31"/>
      <c r="O1434" s="32"/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1710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1710</v>
      </c>
      <c r="B1436" s="111" t="s">
        <v>1046</v>
      </c>
      <c r="C1436" s="112" t="s">
        <v>1047</v>
      </c>
      <c r="D1436" s="21">
        <f t="shared" si="24"/>
        <v>0</v>
      </c>
      <c r="E1436" s="24">
        <f t="shared" si="24"/>
        <v>0</v>
      </c>
      <c r="F1436" s="104"/>
      <c r="G1436" s="104"/>
      <c r="H1436" s="113"/>
      <c r="I1436" s="113"/>
      <c r="J1436" s="31"/>
      <c r="K1436" s="32"/>
      <c r="L1436" s="113"/>
      <c r="M1436" s="113"/>
      <c r="N1436" s="31"/>
      <c r="O1436" s="32"/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1710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1710</v>
      </c>
      <c r="B1438" s="111" t="s">
        <v>1050</v>
      </c>
      <c r="C1438" s="112" t="s">
        <v>1051</v>
      </c>
      <c r="D1438" s="21">
        <f t="shared" si="24"/>
        <v>0</v>
      </c>
      <c r="E1438" s="24">
        <f t="shared" si="24"/>
        <v>0</v>
      </c>
      <c r="F1438" s="104"/>
      <c r="G1438" s="104"/>
      <c r="H1438" s="113"/>
      <c r="I1438" s="113"/>
      <c r="J1438" s="31"/>
      <c r="K1438" s="32"/>
      <c r="L1438" s="113"/>
      <c r="M1438" s="113"/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1710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1710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1710</v>
      </c>
      <c r="B1441" s="111" t="s">
        <v>1056</v>
      </c>
      <c r="C1441" s="112" t="s">
        <v>1057</v>
      </c>
      <c r="D1441" s="21">
        <f t="shared" si="24"/>
        <v>0</v>
      </c>
      <c r="E1441" s="24">
        <f t="shared" si="24"/>
        <v>0</v>
      </c>
      <c r="F1441" s="104"/>
      <c r="G1441" s="104"/>
      <c r="H1441" s="113"/>
      <c r="I1441" s="113"/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1710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1710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1710</v>
      </c>
      <c r="B1444" s="111" t="s">
        <v>1062</v>
      </c>
      <c r="C1444" s="112" t="s">
        <v>1063</v>
      </c>
      <c r="D1444" s="21">
        <f t="shared" si="24"/>
        <v>4980</v>
      </c>
      <c r="E1444" s="24">
        <f t="shared" si="24"/>
        <v>0</v>
      </c>
      <c r="F1444" s="104">
        <v>4980</v>
      </c>
      <c r="G1444" s="104">
        <v>0</v>
      </c>
      <c r="H1444" s="113"/>
      <c r="I1444" s="113"/>
      <c r="J1444" s="31"/>
      <c r="K1444" s="32"/>
      <c r="L1444" s="113"/>
      <c r="M1444" s="113"/>
      <c r="N1444" s="31"/>
      <c r="O1444" s="32"/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1710</v>
      </c>
      <c r="B1445" s="111" t="s">
        <v>1064</v>
      </c>
      <c r="C1445" s="112" t="s">
        <v>1065</v>
      </c>
      <c r="D1445" s="21">
        <f t="shared" si="24"/>
        <v>0</v>
      </c>
      <c r="E1445" s="24">
        <f t="shared" si="24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1710</v>
      </c>
      <c r="B1446" s="111" t="s">
        <v>1066</v>
      </c>
      <c r="C1446" s="112" t="s">
        <v>1067</v>
      </c>
      <c r="D1446" s="21">
        <f t="shared" si="24"/>
        <v>0</v>
      </c>
      <c r="E1446" s="24">
        <f t="shared" si="24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1710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1710</v>
      </c>
      <c r="B1448" s="111" t="s">
        <v>1070</v>
      </c>
      <c r="C1448" s="112" t="s">
        <v>1071</v>
      </c>
      <c r="D1448" s="21">
        <f t="shared" si="24"/>
        <v>0</v>
      </c>
      <c r="E1448" s="24">
        <f t="shared" si="24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1710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1710</v>
      </c>
      <c r="B1450" s="111" t="s">
        <v>1074</v>
      </c>
      <c r="C1450" s="112" t="s">
        <v>1075</v>
      </c>
      <c r="D1450" s="21">
        <f t="shared" si="24"/>
        <v>12036</v>
      </c>
      <c r="E1450" s="24">
        <f t="shared" si="24"/>
        <v>0</v>
      </c>
      <c r="F1450" s="104">
        <v>12036</v>
      </c>
      <c r="G1450" s="104">
        <v>0</v>
      </c>
      <c r="H1450" s="105"/>
      <c r="I1450" s="105"/>
      <c r="J1450" s="106"/>
      <c r="K1450" s="107"/>
      <c r="L1450" s="105"/>
      <c r="M1450" s="105"/>
      <c r="N1450" s="106"/>
      <c r="O1450" s="107"/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1710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1710</v>
      </c>
      <c r="B1452" s="111" t="s">
        <v>1078</v>
      </c>
      <c r="C1452" s="112" t="s">
        <v>1079</v>
      </c>
      <c r="D1452" s="21">
        <f t="shared" si="24"/>
        <v>12346</v>
      </c>
      <c r="E1452" s="24">
        <f t="shared" si="24"/>
        <v>0</v>
      </c>
      <c r="F1452" s="104">
        <v>12346</v>
      </c>
      <c r="G1452" s="104">
        <v>0</v>
      </c>
      <c r="H1452" s="113"/>
      <c r="I1452" s="113"/>
      <c r="J1452" s="31"/>
      <c r="K1452" s="32"/>
      <c r="L1452" s="113"/>
      <c r="M1452" s="113"/>
      <c r="N1452" s="31"/>
      <c r="O1452" s="32"/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1710</v>
      </c>
      <c r="B1453" s="111" t="s">
        <v>1080</v>
      </c>
      <c r="C1453" s="112" t="s">
        <v>1081</v>
      </c>
      <c r="D1453" s="21">
        <f t="shared" si="24"/>
        <v>102125</v>
      </c>
      <c r="E1453" s="24">
        <f t="shared" si="24"/>
        <v>0</v>
      </c>
      <c r="F1453" s="104">
        <v>102125</v>
      </c>
      <c r="G1453" s="104">
        <v>0</v>
      </c>
      <c r="H1453" s="113"/>
      <c r="I1453" s="113"/>
      <c r="J1453" s="31"/>
      <c r="K1453" s="32"/>
      <c r="L1453" s="113"/>
      <c r="M1453" s="113"/>
      <c r="N1453" s="31"/>
      <c r="O1453" s="32"/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1710</v>
      </c>
      <c r="B1454" s="111" t="s">
        <v>1082</v>
      </c>
      <c r="C1454" s="112" t="s">
        <v>1083</v>
      </c>
      <c r="D1454" s="21">
        <f t="shared" si="24"/>
        <v>8000</v>
      </c>
      <c r="E1454" s="24">
        <f t="shared" si="24"/>
        <v>0</v>
      </c>
      <c r="F1454" s="104">
        <v>8000</v>
      </c>
      <c r="G1454" s="104">
        <v>0</v>
      </c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1710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1710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1710</v>
      </c>
      <c r="B1457" s="111" t="s">
        <v>1088</v>
      </c>
      <c r="C1457" s="112" t="s">
        <v>1089</v>
      </c>
      <c r="D1457" s="21">
        <f t="shared" si="24"/>
        <v>150401.1</v>
      </c>
      <c r="E1457" s="24">
        <f t="shared" si="24"/>
        <v>0</v>
      </c>
      <c r="F1457" s="104">
        <v>150401.1</v>
      </c>
      <c r="G1457" s="104">
        <v>0</v>
      </c>
      <c r="H1457" s="105"/>
      <c r="I1457" s="105"/>
      <c r="J1457" s="106"/>
      <c r="K1457" s="107"/>
      <c r="L1457" s="105"/>
      <c r="M1457" s="105"/>
      <c r="N1457" s="106"/>
      <c r="O1457" s="107"/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1710</v>
      </c>
      <c r="B1458" s="111" t="s">
        <v>1090</v>
      </c>
      <c r="C1458" s="112" t="s">
        <v>1091</v>
      </c>
      <c r="D1458" s="21">
        <f t="shared" si="24"/>
        <v>63045.9</v>
      </c>
      <c r="E1458" s="24">
        <f t="shared" si="24"/>
        <v>3100.75</v>
      </c>
      <c r="F1458" s="104">
        <v>63045.9</v>
      </c>
      <c r="G1458" s="104">
        <v>3100.75</v>
      </c>
      <c r="H1458" s="113"/>
      <c r="I1458" s="113"/>
      <c r="J1458" s="31"/>
      <c r="K1458" s="32"/>
      <c r="L1458" s="113"/>
      <c r="M1458" s="113"/>
      <c r="N1458" s="31"/>
      <c r="O1458" s="32"/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1710</v>
      </c>
      <c r="B1459" s="111" t="s">
        <v>1092</v>
      </c>
      <c r="C1459" s="112" t="s">
        <v>1093</v>
      </c>
      <c r="D1459" s="21">
        <f t="shared" si="24"/>
        <v>4594.1099999999997</v>
      </c>
      <c r="E1459" s="24">
        <f t="shared" si="24"/>
        <v>214</v>
      </c>
      <c r="F1459" s="104">
        <v>4594.1099999999997</v>
      </c>
      <c r="G1459" s="104">
        <v>214</v>
      </c>
      <c r="H1459" s="113"/>
      <c r="I1459" s="113"/>
      <c r="J1459" s="31"/>
      <c r="K1459" s="32"/>
      <c r="L1459" s="113"/>
      <c r="M1459" s="113"/>
      <c r="N1459" s="31"/>
      <c r="O1459" s="32"/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1710</v>
      </c>
      <c r="B1460" s="111" t="s">
        <v>1094</v>
      </c>
      <c r="C1460" s="112" t="s">
        <v>1095</v>
      </c>
      <c r="D1460" s="21">
        <f t="shared" si="24"/>
        <v>9844</v>
      </c>
      <c r="E1460" s="24">
        <f t="shared" si="24"/>
        <v>0</v>
      </c>
      <c r="F1460" s="104">
        <v>9844</v>
      </c>
      <c r="G1460" s="104">
        <v>0</v>
      </c>
      <c r="H1460" s="113"/>
      <c r="I1460" s="113"/>
      <c r="J1460" s="31"/>
      <c r="K1460" s="32"/>
      <c r="L1460" s="113"/>
      <c r="M1460" s="113"/>
      <c r="N1460" s="31"/>
      <c r="O1460" s="32"/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1710</v>
      </c>
      <c r="B1461" s="111" t="s">
        <v>1096</v>
      </c>
      <c r="C1461" s="112" t="s">
        <v>1097</v>
      </c>
      <c r="D1461" s="21">
        <f t="shared" si="24"/>
        <v>1550</v>
      </c>
      <c r="E1461" s="24">
        <f t="shared" si="24"/>
        <v>0</v>
      </c>
      <c r="F1461" s="104">
        <v>1550</v>
      </c>
      <c r="G1461" s="104">
        <v>0</v>
      </c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1710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1710</v>
      </c>
      <c r="B1463" s="111" t="s">
        <v>1100</v>
      </c>
      <c r="C1463" s="112" t="s">
        <v>1101</v>
      </c>
      <c r="D1463" s="21">
        <f t="shared" si="24"/>
        <v>10934.43</v>
      </c>
      <c r="E1463" s="24">
        <f t="shared" si="24"/>
        <v>0</v>
      </c>
      <c r="F1463" s="104">
        <v>10934.43</v>
      </c>
      <c r="G1463" s="104">
        <v>0</v>
      </c>
      <c r="H1463" s="105"/>
      <c r="I1463" s="105"/>
      <c r="J1463" s="106"/>
      <c r="K1463" s="107"/>
      <c r="L1463" s="105"/>
      <c r="M1463" s="105"/>
      <c r="N1463" s="106"/>
      <c r="O1463" s="107"/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1710</v>
      </c>
      <c r="B1464" s="111" t="s">
        <v>1102</v>
      </c>
      <c r="C1464" s="112" t="s">
        <v>1103</v>
      </c>
      <c r="D1464" s="21">
        <f t="shared" si="24"/>
        <v>855879.33</v>
      </c>
      <c r="E1464" s="24">
        <f t="shared" si="24"/>
        <v>0</v>
      </c>
      <c r="F1464" s="104">
        <v>855879.33</v>
      </c>
      <c r="G1464" s="104">
        <v>0</v>
      </c>
      <c r="H1464" s="105"/>
      <c r="I1464" s="105"/>
      <c r="J1464" s="106"/>
      <c r="K1464" s="107"/>
      <c r="L1464" s="105"/>
      <c r="M1464" s="105"/>
      <c r="N1464" s="106"/>
      <c r="O1464" s="107"/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1710</v>
      </c>
      <c r="B1465" s="111" t="s">
        <v>1104</v>
      </c>
      <c r="C1465" s="112" t="s">
        <v>1105</v>
      </c>
      <c r="D1465" s="21">
        <f t="shared" si="24"/>
        <v>0</v>
      </c>
      <c r="E1465" s="24">
        <f t="shared" si="24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1710</v>
      </c>
      <c r="B1466" s="111" t="s">
        <v>1106</v>
      </c>
      <c r="C1466" s="112" t="s">
        <v>1107</v>
      </c>
      <c r="D1466" s="21">
        <f t="shared" si="24"/>
        <v>227081.48</v>
      </c>
      <c r="E1466" s="24">
        <f t="shared" si="24"/>
        <v>0</v>
      </c>
      <c r="F1466" s="104">
        <v>227081.48</v>
      </c>
      <c r="G1466" s="104">
        <v>0</v>
      </c>
      <c r="H1466" s="105"/>
      <c r="I1466" s="105"/>
      <c r="J1466" s="106"/>
      <c r="K1466" s="107"/>
      <c r="L1466" s="105"/>
      <c r="M1466" s="105"/>
      <c r="N1466" s="106"/>
      <c r="O1466" s="107"/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1710</v>
      </c>
      <c r="B1467" s="111" t="s">
        <v>1108</v>
      </c>
      <c r="C1467" s="112" t="s">
        <v>1109</v>
      </c>
      <c r="D1467" s="21">
        <f t="shared" si="24"/>
        <v>567197.5</v>
      </c>
      <c r="E1467" s="24">
        <f t="shared" si="24"/>
        <v>0</v>
      </c>
      <c r="F1467" s="104">
        <v>567197.5</v>
      </c>
      <c r="G1467" s="104">
        <v>0</v>
      </c>
      <c r="H1467" s="105"/>
      <c r="I1467" s="105"/>
      <c r="J1467" s="106"/>
      <c r="K1467" s="107"/>
      <c r="L1467" s="105"/>
      <c r="M1467" s="105"/>
      <c r="N1467" s="106"/>
      <c r="O1467" s="107"/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1710</v>
      </c>
      <c r="B1468" s="111" t="s">
        <v>1110</v>
      </c>
      <c r="C1468" s="112" t="s">
        <v>1111</v>
      </c>
      <c r="D1468" s="21">
        <f t="shared" si="24"/>
        <v>49262</v>
      </c>
      <c r="E1468" s="24">
        <f t="shared" si="24"/>
        <v>0</v>
      </c>
      <c r="F1468" s="104">
        <v>49262</v>
      </c>
      <c r="G1468" s="104">
        <v>0</v>
      </c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1710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1710</v>
      </c>
      <c r="B1470" s="111" t="s">
        <v>1114</v>
      </c>
      <c r="C1470" s="112" t="s">
        <v>1115</v>
      </c>
      <c r="D1470" s="21">
        <f t="shared" si="24"/>
        <v>0</v>
      </c>
      <c r="E1470" s="24">
        <f t="shared" si="24"/>
        <v>0</v>
      </c>
      <c r="F1470" s="104"/>
      <c r="G1470" s="104"/>
      <c r="H1470" s="105"/>
      <c r="I1470" s="105"/>
      <c r="J1470" s="106"/>
      <c r="K1470" s="107"/>
      <c r="L1470" s="105"/>
      <c r="M1470" s="105"/>
      <c r="N1470" s="106"/>
      <c r="O1470" s="107"/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1710</v>
      </c>
      <c r="B1471" s="111" t="s">
        <v>1116</v>
      </c>
      <c r="C1471" s="112" t="s">
        <v>1117</v>
      </c>
      <c r="D1471" s="21">
        <f t="shared" si="24"/>
        <v>420</v>
      </c>
      <c r="E1471" s="24">
        <f t="shared" si="24"/>
        <v>0</v>
      </c>
      <c r="F1471" s="104">
        <v>420</v>
      </c>
      <c r="G1471" s="104">
        <v>0</v>
      </c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1710</v>
      </c>
      <c r="B1472" s="111" t="s">
        <v>1118</v>
      </c>
      <c r="C1472" s="112" t="s">
        <v>1119</v>
      </c>
      <c r="D1472" s="21">
        <f t="shared" si="24"/>
        <v>0</v>
      </c>
      <c r="E1472" s="24">
        <f t="shared" si="24"/>
        <v>0</v>
      </c>
      <c r="F1472" s="104"/>
      <c r="G1472" s="104"/>
      <c r="H1472" s="113"/>
      <c r="I1472" s="113"/>
      <c r="J1472" s="31"/>
      <c r="K1472" s="32"/>
      <c r="L1472" s="113"/>
      <c r="M1472" s="113"/>
      <c r="N1472" s="31"/>
      <c r="O1472" s="32"/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1704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1710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1710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1710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1710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1710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1710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1710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1710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1710</v>
      </c>
      <c r="B1481" s="111" t="s">
        <v>1136</v>
      </c>
      <c r="C1481" s="112" t="s">
        <v>1137</v>
      </c>
      <c r="D1481" s="21">
        <f t="shared" si="25"/>
        <v>61275</v>
      </c>
      <c r="E1481" s="24">
        <f t="shared" si="25"/>
        <v>0</v>
      </c>
      <c r="F1481" s="104">
        <v>61275</v>
      </c>
      <c r="G1481" s="104">
        <v>0</v>
      </c>
      <c r="H1481" s="113"/>
      <c r="I1481" s="113"/>
      <c r="J1481" s="31"/>
      <c r="K1481" s="32"/>
      <c r="L1481" s="113"/>
      <c r="M1481" s="113"/>
      <c r="N1481" s="31"/>
      <c r="O1481" s="32"/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1710</v>
      </c>
      <c r="B1482" s="111" t="s">
        <v>1138</v>
      </c>
      <c r="C1482" s="112" t="s">
        <v>1627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1710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1710</v>
      </c>
      <c r="B1484" s="111" t="s">
        <v>1141</v>
      </c>
      <c r="C1484" s="112" t="s">
        <v>1628</v>
      </c>
      <c r="D1484" s="21">
        <f t="shared" si="25"/>
        <v>0</v>
      </c>
      <c r="E1484" s="24">
        <f t="shared" si="25"/>
        <v>0</v>
      </c>
      <c r="F1484" s="104"/>
      <c r="G1484" s="104"/>
      <c r="H1484" s="113"/>
      <c r="I1484" s="113"/>
      <c r="J1484" s="31"/>
      <c r="K1484" s="32"/>
      <c r="L1484" s="113"/>
      <c r="M1484" s="113"/>
      <c r="N1484" s="31"/>
      <c r="O1484" s="32"/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1710</v>
      </c>
      <c r="B1485" s="111" t="s">
        <v>1142</v>
      </c>
      <c r="C1485" s="112" t="s">
        <v>1143</v>
      </c>
      <c r="D1485" s="21">
        <f t="shared" si="25"/>
        <v>1073330</v>
      </c>
      <c r="E1485" s="24">
        <f t="shared" si="25"/>
        <v>0</v>
      </c>
      <c r="F1485" s="104">
        <v>1073330</v>
      </c>
      <c r="G1485" s="104">
        <v>0</v>
      </c>
      <c r="H1485" s="105"/>
      <c r="I1485" s="105"/>
      <c r="J1485" s="106"/>
      <c r="K1485" s="107"/>
      <c r="L1485" s="105"/>
      <c r="M1485" s="105"/>
      <c r="N1485" s="106"/>
      <c r="O1485" s="107"/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1710</v>
      </c>
      <c r="B1486" s="111" t="s">
        <v>1144</v>
      </c>
      <c r="C1486" s="112" t="s">
        <v>1629</v>
      </c>
      <c r="D1486" s="21">
        <f t="shared" si="25"/>
        <v>0</v>
      </c>
      <c r="E1486" s="24">
        <f t="shared" si="25"/>
        <v>0</v>
      </c>
      <c r="F1486" s="104"/>
      <c r="G1486" s="104"/>
      <c r="H1486" s="113"/>
      <c r="I1486" s="113"/>
      <c r="J1486" s="31"/>
      <c r="K1486" s="32"/>
      <c r="L1486" s="113"/>
      <c r="M1486" s="113"/>
      <c r="N1486" s="31"/>
      <c r="O1486" s="32"/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1710</v>
      </c>
      <c r="B1487" s="111" t="s">
        <v>1145</v>
      </c>
      <c r="C1487" s="112" t="s">
        <v>1630</v>
      </c>
      <c r="D1487" s="21">
        <f t="shared" si="25"/>
        <v>0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1710</v>
      </c>
      <c r="B1488" s="111" t="s">
        <v>1631</v>
      </c>
      <c r="C1488" s="112" t="s">
        <v>1632</v>
      </c>
      <c r="D1488" s="21">
        <f t="shared" si="25"/>
        <v>50</v>
      </c>
      <c r="E1488" s="24">
        <f t="shared" si="25"/>
        <v>0</v>
      </c>
      <c r="F1488" s="104">
        <v>50</v>
      </c>
      <c r="G1488" s="104">
        <v>0</v>
      </c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1710</v>
      </c>
      <c r="B1489" s="111" t="s">
        <v>1146</v>
      </c>
      <c r="C1489" s="112" t="s">
        <v>1633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1710</v>
      </c>
      <c r="B1490" s="111" t="s">
        <v>1147</v>
      </c>
      <c r="C1490" s="112" t="s">
        <v>1634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1710</v>
      </c>
      <c r="B1491" s="111" t="s">
        <v>1148</v>
      </c>
      <c r="C1491" s="112" t="s">
        <v>1149</v>
      </c>
      <c r="D1491" s="21">
        <f t="shared" si="25"/>
        <v>0</v>
      </c>
      <c r="E1491" s="24">
        <f t="shared" si="25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1710</v>
      </c>
      <c r="B1492" s="111" t="s">
        <v>1150</v>
      </c>
      <c r="C1492" s="112" t="s">
        <v>1635</v>
      </c>
      <c r="D1492" s="21">
        <f t="shared" si="25"/>
        <v>669334.5</v>
      </c>
      <c r="E1492" s="24">
        <f t="shared" si="25"/>
        <v>0</v>
      </c>
      <c r="F1492" s="104">
        <v>669334.5</v>
      </c>
      <c r="G1492" s="104">
        <v>0</v>
      </c>
      <c r="H1492" s="113"/>
      <c r="I1492" s="113"/>
      <c r="J1492" s="31"/>
      <c r="K1492" s="32"/>
      <c r="L1492" s="113"/>
      <c r="M1492" s="113"/>
      <c r="N1492" s="31"/>
      <c r="O1492" s="32"/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1710</v>
      </c>
      <c r="B1493" s="111" t="s">
        <v>1151</v>
      </c>
      <c r="C1493" s="112" t="s">
        <v>1636</v>
      </c>
      <c r="D1493" s="21">
        <f t="shared" si="25"/>
        <v>52910</v>
      </c>
      <c r="E1493" s="24">
        <f t="shared" si="25"/>
        <v>0</v>
      </c>
      <c r="F1493" s="104">
        <v>52910</v>
      </c>
      <c r="G1493" s="104">
        <v>0</v>
      </c>
      <c r="H1493" s="113"/>
      <c r="I1493" s="113"/>
      <c r="J1493" s="31"/>
      <c r="K1493" s="32"/>
      <c r="L1493" s="113"/>
      <c r="M1493" s="113"/>
      <c r="N1493" s="31"/>
      <c r="O1493" s="32"/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1710</v>
      </c>
      <c r="B1494" s="111" t="s">
        <v>1152</v>
      </c>
      <c r="C1494" s="112" t="s">
        <v>1637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1710</v>
      </c>
      <c r="B1495" s="111" t="s">
        <v>1153</v>
      </c>
      <c r="C1495" s="112" t="s">
        <v>1638</v>
      </c>
      <c r="D1495" s="21">
        <f t="shared" si="25"/>
        <v>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1710</v>
      </c>
      <c r="B1496" s="111" t="s">
        <v>1154</v>
      </c>
      <c r="C1496" s="112" t="s">
        <v>1639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1710</v>
      </c>
      <c r="B1497" s="111" t="s">
        <v>1155</v>
      </c>
      <c r="C1497" s="112" t="s">
        <v>1156</v>
      </c>
      <c r="D1497" s="21">
        <f t="shared" si="25"/>
        <v>30000</v>
      </c>
      <c r="E1497" s="24">
        <f t="shared" si="25"/>
        <v>0</v>
      </c>
      <c r="F1497" s="104">
        <v>30000</v>
      </c>
      <c r="G1497" s="104">
        <v>0</v>
      </c>
      <c r="H1497" s="113"/>
      <c r="I1497" s="113"/>
      <c r="J1497" s="31"/>
      <c r="K1497" s="32"/>
      <c r="L1497" s="113"/>
      <c r="M1497" s="113"/>
      <c r="N1497" s="31"/>
      <c r="O1497" s="32"/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1710</v>
      </c>
      <c r="B1498" s="111" t="s">
        <v>1157</v>
      </c>
      <c r="C1498" s="112" t="s">
        <v>1158</v>
      </c>
      <c r="D1498" s="21">
        <f t="shared" si="25"/>
        <v>30000</v>
      </c>
      <c r="E1498" s="24">
        <f t="shared" si="25"/>
        <v>0</v>
      </c>
      <c r="F1498" s="104">
        <v>30000</v>
      </c>
      <c r="G1498" s="104">
        <v>0</v>
      </c>
      <c r="H1498" s="113"/>
      <c r="I1498" s="113"/>
      <c r="J1498" s="31"/>
      <c r="K1498" s="32"/>
      <c r="L1498" s="113"/>
      <c r="M1498" s="113"/>
      <c r="N1498" s="31"/>
      <c r="O1498" s="32"/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1710</v>
      </c>
      <c r="B1499" s="111" t="s">
        <v>1159</v>
      </c>
      <c r="C1499" s="112" t="s">
        <v>1160</v>
      </c>
      <c r="D1499" s="21">
        <f t="shared" si="25"/>
        <v>15000</v>
      </c>
      <c r="E1499" s="24">
        <f t="shared" si="25"/>
        <v>0</v>
      </c>
      <c r="F1499" s="104">
        <v>15000</v>
      </c>
      <c r="G1499" s="104">
        <v>0</v>
      </c>
      <c r="H1499" s="113"/>
      <c r="I1499" s="113"/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1710</v>
      </c>
      <c r="B1500" s="111" t="s">
        <v>1161</v>
      </c>
      <c r="C1500" s="112" t="s">
        <v>1640</v>
      </c>
      <c r="D1500" s="21">
        <f t="shared" si="25"/>
        <v>32280</v>
      </c>
      <c r="E1500" s="24">
        <f t="shared" si="25"/>
        <v>0</v>
      </c>
      <c r="F1500" s="104">
        <v>32280</v>
      </c>
      <c r="G1500" s="104">
        <v>0</v>
      </c>
      <c r="H1500" s="113"/>
      <c r="I1500" s="113"/>
      <c r="J1500" s="31"/>
      <c r="K1500" s="32"/>
      <c r="L1500" s="113"/>
      <c r="M1500" s="113"/>
      <c r="N1500" s="31"/>
      <c r="O1500" s="32"/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1710</v>
      </c>
      <c r="B1501" s="111" t="s">
        <v>1162</v>
      </c>
      <c r="C1501" s="112" t="s">
        <v>1163</v>
      </c>
      <c r="D1501" s="21">
        <f t="shared" si="25"/>
        <v>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1710</v>
      </c>
      <c r="B1502" s="111" t="s">
        <v>1164</v>
      </c>
      <c r="C1502" s="112" t="s">
        <v>1641</v>
      </c>
      <c r="D1502" s="21">
        <f t="shared" si="25"/>
        <v>2100</v>
      </c>
      <c r="E1502" s="24">
        <f t="shared" si="25"/>
        <v>0</v>
      </c>
      <c r="F1502" s="104">
        <v>2100</v>
      </c>
      <c r="G1502" s="104">
        <v>0</v>
      </c>
      <c r="H1502" s="105"/>
      <c r="I1502" s="105"/>
      <c r="J1502" s="106"/>
      <c r="K1502" s="107"/>
      <c r="L1502" s="105"/>
      <c r="M1502" s="105"/>
      <c r="N1502" s="106"/>
      <c r="O1502" s="107"/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1710</v>
      </c>
      <c r="B1503" s="111" t="s">
        <v>1165</v>
      </c>
      <c r="C1503" s="112" t="s">
        <v>1166</v>
      </c>
      <c r="D1503" s="21">
        <f t="shared" si="25"/>
        <v>0</v>
      </c>
      <c r="E1503" s="24">
        <f t="shared" si="25"/>
        <v>0</v>
      </c>
      <c r="F1503" s="104"/>
      <c r="G1503" s="104"/>
      <c r="H1503" s="105"/>
      <c r="I1503" s="105"/>
      <c r="J1503" s="106"/>
      <c r="K1503" s="107"/>
      <c r="L1503" s="105"/>
      <c r="M1503" s="105"/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1710</v>
      </c>
      <c r="B1504" s="111" t="s">
        <v>1167</v>
      </c>
      <c r="C1504" s="112" t="s">
        <v>1642</v>
      </c>
      <c r="D1504" s="21">
        <f t="shared" si="25"/>
        <v>0</v>
      </c>
      <c r="E1504" s="24">
        <f t="shared" si="25"/>
        <v>0</v>
      </c>
      <c r="F1504" s="104"/>
      <c r="G1504" s="104"/>
      <c r="H1504" s="105"/>
      <c r="I1504" s="105"/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1710</v>
      </c>
      <c r="B1505" s="111" t="s">
        <v>1168</v>
      </c>
      <c r="C1505" s="112" t="s">
        <v>1643</v>
      </c>
      <c r="D1505" s="21">
        <f t="shared" si="25"/>
        <v>206.67</v>
      </c>
      <c r="E1505" s="24">
        <f t="shared" si="25"/>
        <v>0</v>
      </c>
      <c r="F1505" s="104">
        <v>206.67</v>
      </c>
      <c r="G1505" s="104">
        <v>0</v>
      </c>
      <c r="H1505" s="105"/>
      <c r="I1505" s="105"/>
      <c r="J1505" s="106"/>
      <c r="K1505" s="107"/>
      <c r="L1505" s="105"/>
      <c r="M1505" s="105"/>
      <c r="N1505" s="106"/>
      <c r="O1505" s="107"/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1710</v>
      </c>
      <c r="B1506" s="111" t="s">
        <v>1169</v>
      </c>
      <c r="C1506" s="112" t="s">
        <v>1644</v>
      </c>
      <c r="D1506" s="21">
        <f t="shared" si="25"/>
        <v>0</v>
      </c>
      <c r="E1506" s="24">
        <f t="shared" si="25"/>
        <v>0</v>
      </c>
      <c r="F1506" s="104"/>
      <c r="G1506" s="104"/>
      <c r="H1506" s="113"/>
      <c r="I1506" s="113"/>
      <c r="J1506" s="31"/>
      <c r="K1506" s="32"/>
      <c r="L1506" s="113"/>
      <c r="M1506" s="113"/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1710</v>
      </c>
      <c r="B1507" s="111" t="s">
        <v>1170</v>
      </c>
      <c r="C1507" s="112" t="s">
        <v>1171</v>
      </c>
      <c r="D1507" s="21">
        <f t="shared" si="25"/>
        <v>0</v>
      </c>
      <c r="E1507" s="24">
        <f t="shared" si="25"/>
        <v>0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1710</v>
      </c>
      <c r="B1508" s="111" t="s">
        <v>1172</v>
      </c>
      <c r="C1508" s="112" t="s">
        <v>1645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1710</v>
      </c>
      <c r="B1509" s="111" t="s">
        <v>1173</v>
      </c>
      <c r="C1509" s="112" t="s">
        <v>1646</v>
      </c>
      <c r="D1509" s="21">
        <f t="shared" si="25"/>
        <v>7372.79</v>
      </c>
      <c r="E1509" s="24">
        <f t="shared" si="25"/>
        <v>0</v>
      </c>
      <c r="F1509" s="104">
        <v>7372.79</v>
      </c>
      <c r="G1509" s="104">
        <v>0</v>
      </c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1710</v>
      </c>
      <c r="B1510" s="111" t="s">
        <v>1174</v>
      </c>
      <c r="C1510" s="112" t="s">
        <v>1175</v>
      </c>
      <c r="D1510" s="21">
        <f t="shared" si="25"/>
        <v>0</v>
      </c>
      <c r="E1510" s="24">
        <f t="shared" si="25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1710</v>
      </c>
      <c r="B1511" s="111" t="s">
        <v>1176</v>
      </c>
      <c r="C1511" s="112" t="s">
        <v>1177</v>
      </c>
      <c r="D1511" s="21">
        <f t="shared" si="25"/>
        <v>0</v>
      </c>
      <c r="E1511" s="24">
        <f t="shared" si="25"/>
        <v>0</v>
      </c>
      <c r="F1511" s="104"/>
      <c r="G1511" s="104"/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1710</v>
      </c>
      <c r="B1512" s="111" t="s">
        <v>1178</v>
      </c>
      <c r="C1512" s="112" t="s">
        <v>1179</v>
      </c>
      <c r="D1512" s="21">
        <f t="shared" si="25"/>
        <v>0</v>
      </c>
      <c r="E1512" s="24">
        <f t="shared" si="25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1710</v>
      </c>
      <c r="B1513" s="111" t="s">
        <v>1180</v>
      </c>
      <c r="C1513" s="112" t="s">
        <v>1181</v>
      </c>
      <c r="D1513" s="21">
        <f t="shared" si="25"/>
        <v>34166.67</v>
      </c>
      <c r="E1513" s="24">
        <f t="shared" si="25"/>
        <v>0</v>
      </c>
      <c r="F1513" s="104">
        <v>34166.67</v>
      </c>
      <c r="G1513" s="104">
        <v>0</v>
      </c>
      <c r="H1513" s="113"/>
      <c r="I1513" s="113"/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1710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1710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1710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1710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1710</v>
      </c>
      <c r="B1518" s="111" t="s">
        <v>1190</v>
      </c>
      <c r="C1518" s="112" t="s">
        <v>1191</v>
      </c>
      <c r="D1518" s="21">
        <f t="shared" si="25"/>
        <v>4238.33</v>
      </c>
      <c r="E1518" s="24">
        <f t="shared" si="25"/>
        <v>0</v>
      </c>
      <c r="F1518" s="104">
        <v>4238.33</v>
      </c>
      <c r="G1518" s="104">
        <v>0</v>
      </c>
      <c r="H1518" s="113"/>
      <c r="I1518" s="113"/>
      <c r="J1518" s="31"/>
      <c r="K1518" s="32"/>
      <c r="L1518" s="113"/>
      <c r="M1518" s="113"/>
      <c r="N1518" s="31"/>
      <c r="O1518" s="32"/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1710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1710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1710</v>
      </c>
      <c r="B1521" s="111" t="s">
        <v>1196</v>
      </c>
      <c r="C1521" s="112" t="s">
        <v>1197</v>
      </c>
      <c r="D1521" s="21">
        <f t="shared" si="25"/>
        <v>0</v>
      </c>
      <c r="E1521" s="24">
        <f t="shared" si="25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1710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1710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1710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1710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1710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1710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1710</v>
      </c>
      <c r="B1528" s="111" t="s">
        <v>1210</v>
      </c>
      <c r="C1528" s="112" t="s">
        <v>1647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1710</v>
      </c>
      <c r="B1529" s="111" t="s">
        <v>1211</v>
      </c>
      <c r="C1529" s="112" t="s">
        <v>1212</v>
      </c>
      <c r="D1529" s="21">
        <f t="shared" si="25"/>
        <v>3848.53</v>
      </c>
      <c r="E1529" s="24">
        <f t="shared" si="25"/>
        <v>0</v>
      </c>
      <c r="F1529" s="104">
        <v>3848.53</v>
      </c>
      <c r="G1529" s="104">
        <v>0</v>
      </c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1710</v>
      </c>
      <c r="B1530" s="111" t="s">
        <v>1213</v>
      </c>
      <c r="C1530" s="112" t="s">
        <v>1214</v>
      </c>
      <c r="D1530" s="21">
        <f t="shared" si="25"/>
        <v>41603.89</v>
      </c>
      <c r="E1530" s="24">
        <f t="shared" si="25"/>
        <v>0</v>
      </c>
      <c r="F1530" s="104">
        <v>41603.89</v>
      </c>
      <c r="G1530" s="104">
        <v>0</v>
      </c>
      <c r="H1530" s="113"/>
      <c r="I1530" s="113"/>
      <c r="J1530" s="31"/>
      <c r="K1530" s="32"/>
      <c r="L1530" s="113"/>
      <c r="M1530" s="113"/>
      <c r="N1530" s="31"/>
      <c r="O1530" s="32"/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1710</v>
      </c>
      <c r="B1531" s="111" t="s">
        <v>1215</v>
      </c>
      <c r="C1531" s="112" t="s">
        <v>1216</v>
      </c>
      <c r="D1531" s="21">
        <f t="shared" si="25"/>
        <v>572.22</v>
      </c>
      <c r="E1531" s="24">
        <f t="shared" si="25"/>
        <v>0</v>
      </c>
      <c r="F1531" s="104">
        <v>572.22</v>
      </c>
      <c r="G1531" s="104">
        <v>0</v>
      </c>
      <c r="H1531" s="113"/>
      <c r="I1531" s="113"/>
      <c r="J1531" s="31"/>
      <c r="K1531" s="32"/>
      <c r="L1531" s="113"/>
      <c r="M1531" s="113"/>
      <c r="N1531" s="31"/>
      <c r="O1531" s="32"/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1710</v>
      </c>
      <c r="B1532" s="111" t="s">
        <v>1217</v>
      </c>
      <c r="C1532" s="112" t="s">
        <v>1218</v>
      </c>
      <c r="D1532" s="21">
        <f t="shared" si="25"/>
        <v>3583.33</v>
      </c>
      <c r="E1532" s="24">
        <f t="shared" si="25"/>
        <v>0</v>
      </c>
      <c r="F1532" s="104">
        <v>3583.33</v>
      </c>
      <c r="G1532" s="104">
        <v>0</v>
      </c>
      <c r="H1532" s="105"/>
      <c r="I1532" s="105"/>
      <c r="J1532" s="106"/>
      <c r="K1532" s="107"/>
      <c r="L1532" s="105"/>
      <c r="M1532" s="105"/>
      <c r="N1532" s="106"/>
      <c r="O1532" s="107"/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1710</v>
      </c>
      <c r="B1533" s="111" t="s">
        <v>1219</v>
      </c>
      <c r="C1533" s="112" t="s">
        <v>1220</v>
      </c>
      <c r="D1533" s="21">
        <f t="shared" si="25"/>
        <v>907.78</v>
      </c>
      <c r="E1533" s="24">
        <f t="shared" si="25"/>
        <v>0</v>
      </c>
      <c r="F1533" s="104">
        <v>907.78</v>
      </c>
      <c r="G1533" s="104">
        <v>0</v>
      </c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1710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1710</v>
      </c>
      <c r="B1535" s="111" t="s">
        <v>1223</v>
      </c>
      <c r="C1535" s="112" t="s">
        <v>1224</v>
      </c>
      <c r="D1535" s="21">
        <f t="shared" si="25"/>
        <v>4138.8900000000003</v>
      </c>
      <c r="E1535" s="24">
        <f t="shared" si="25"/>
        <v>0</v>
      </c>
      <c r="F1535" s="104">
        <v>4138.8900000000003</v>
      </c>
      <c r="G1535" s="104">
        <v>0</v>
      </c>
      <c r="H1535" s="113"/>
      <c r="I1535" s="113"/>
      <c r="J1535" s="31"/>
      <c r="K1535" s="32"/>
      <c r="L1535" s="113"/>
      <c r="M1535" s="113"/>
      <c r="N1535" s="31"/>
      <c r="O1535" s="32"/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1710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1710</v>
      </c>
      <c r="B1537" s="111" t="s">
        <v>1227</v>
      </c>
      <c r="C1537" s="112" t="s">
        <v>1228</v>
      </c>
      <c r="D1537" s="21">
        <f t="shared" si="25"/>
        <v>0</v>
      </c>
      <c r="E1537" s="24">
        <f t="shared" si="25"/>
        <v>0</v>
      </c>
      <c r="F1537" s="104"/>
      <c r="G1537" s="104"/>
      <c r="H1537" s="113"/>
      <c r="I1537" s="113"/>
      <c r="J1537" s="31"/>
      <c r="K1537" s="32"/>
      <c r="L1537" s="113"/>
      <c r="M1537" s="113"/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1710</v>
      </c>
      <c r="B1538" s="111" t="s">
        <v>1229</v>
      </c>
      <c r="C1538" s="112" t="s">
        <v>1230</v>
      </c>
      <c r="D1538" s="21">
        <f t="shared" si="25"/>
        <v>36681.94</v>
      </c>
      <c r="E1538" s="24">
        <f t="shared" si="25"/>
        <v>0</v>
      </c>
      <c r="F1538" s="104">
        <v>36681.94</v>
      </c>
      <c r="G1538" s="104">
        <v>0</v>
      </c>
      <c r="H1538" s="113"/>
      <c r="I1538" s="113"/>
      <c r="J1538" s="31"/>
      <c r="K1538" s="32"/>
      <c r="L1538" s="113"/>
      <c r="M1538" s="113"/>
      <c r="N1538" s="31"/>
      <c r="O1538" s="32"/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1710</v>
      </c>
      <c r="B1539" s="111" t="s">
        <v>1231</v>
      </c>
      <c r="C1539" s="112" t="s">
        <v>1232</v>
      </c>
      <c r="D1539" s="21">
        <f t="shared" si="25"/>
        <v>54416.67</v>
      </c>
      <c r="E1539" s="24">
        <f t="shared" si="25"/>
        <v>0</v>
      </c>
      <c r="F1539" s="104">
        <v>54416.67</v>
      </c>
      <c r="G1539" s="104">
        <v>0</v>
      </c>
      <c r="H1539" s="113"/>
      <c r="I1539" s="113"/>
      <c r="J1539" s="31"/>
      <c r="K1539" s="32"/>
      <c r="L1539" s="113"/>
      <c r="M1539" s="113"/>
      <c r="N1539" s="31"/>
      <c r="O1539" s="32"/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1710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583.33000000000004</v>
      </c>
      <c r="E1540" s="24">
        <f t="shared" si="26"/>
        <v>0</v>
      </c>
      <c r="F1540" s="104">
        <v>583.33000000000004</v>
      </c>
      <c r="G1540" s="104">
        <v>0</v>
      </c>
      <c r="H1540" s="113"/>
      <c r="I1540" s="113"/>
      <c r="J1540" s="31"/>
      <c r="K1540" s="32"/>
      <c r="L1540" s="113"/>
      <c r="M1540" s="113"/>
      <c r="N1540" s="31"/>
      <c r="O1540" s="32"/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1710</v>
      </c>
      <c r="B1541" s="111" t="s">
        <v>1235</v>
      </c>
      <c r="C1541" s="112" t="s">
        <v>1236</v>
      </c>
      <c r="D1541" s="21">
        <f t="shared" si="26"/>
        <v>4127.17</v>
      </c>
      <c r="E1541" s="24">
        <f t="shared" si="26"/>
        <v>0</v>
      </c>
      <c r="F1541" s="104">
        <v>4127.17</v>
      </c>
      <c r="G1541" s="104">
        <v>0</v>
      </c>
      <c r="H1541" s="113"/>
      <c r="I1541" s="113"/>
      <c r="J1541" s="31"/>
      <c r="K1541" s="32"/>
      <c r="L1541" s="113"/>
      <c r="M1541" s="113"/>
      <c r="N1541" s="31"/>
      <c r="O1541" s="32"/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1710</v>
      </c>
      <c r="B1542" s="111" t="s">
        <v>1237</v>
      </c>
      <c r="C1542" s="112" t="s">
        <v>1238</v>
      </c>
      <c r="D1542" s="21">
        <f t="shared" si="26"/>
        <v>0</v>
      </c>
      <c r="E1542" s="24">
        <f t="shared" si="26"/>
        <v>0</v>
      </c>
      <c r="F1542" s="104"/>
      <c r="G1542" s="104"/>
      <c r="H1542" s="113"/>
      <c r="I1542" s="113"/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1710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1710</v>
      </c>
      <c r="B1544" s="111" t="s">
        <v>1241</v>
      </c>
      <c r="C1544" s="112" t="s">
        <v>1242</v>
      </c>
      <c r="D1544" s="21">
        <f t="shared" si="26"/>
        <v>274617.87</v>
      </c>
      <c r="E1544" s="24">
        <f t="shared" si="26"/>
        <v>0</v>
      </c>
      <c r="F1544" s="104">
        <v>274617.87</v>
      </c>
      <c r="G1544" s="104">
        <v>0</v>
      </c>
      <c r="H1544" s="113"/>
      <c r="I1544" s="113"/>
      <c r="J1544" s="31"/>
      <c r="K1544" s="32"/>
      <c r="L1544" s="113"/>
      <c r="M1544" s="113"/>
      <c r="N1544" s="31"/>
      <c r="O1544" s="32"/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1710</v>
      </c>
      <c r="B1545" s="111" t="s">
        <v>1243</v>
      </c>
      <c r="C1545" s="112" t="s">
        <v>1244</v>
      </c>
      <c r="D1545" s="21">
        <f t="shared" si="26"/>
        <v>46233.61</v>
      </c>
      <c r="E1545" s="24">
        <f t="shared" si="26"/>
        <v>0</v>
      </c>
      <c r="F1545" s="104">
        <v>46233.61</v>
      </c>
      <c r="G1545" s="104">
        <v>0</v>
      </c>
      <c r="H1545" s="113"/>
      <c r="I1545" s="113"/>
      <c r="J1545" s="31"/>
      <c r="K1545" s="32"/>
      <c r="L1545" s="113"/>
      <c r="M1545" s="113"/>
      <c r="N1545" s="31"/>
      <c r="O1545" s="32"/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1710</v>
      </c>
      <c r="B1546" s="111" t="s">
        <v>1245</v>
      </c>
      <c r="C1546" s="112" t="s">
        <v>1246</v>
      </c>
      <c r="D1546" s="21">
        <f t="shared" si="26"/>
        <v>17400.97</v>
      </c>
      <c r="E1546" s="24">
        <f t="shared" si="26"/>
        <v>0</v>
      </c>
      <c r="F1546" s="104">
        <v>17400.97</v>
      </c>
      <c r="G1546" s="104">
        <v>0</v>
      </c>
      <c r="H1546" s="113"/>
      <c r="I1546" s="113"/>
      <c r="J1546" s="31"/>
      <c r="K1546" s="32"/>
      <c r="L1546" s="113"/>
      <c r="M1546" s="113"/>
      <c r="N1546" s="31"/>
      <c r="O1546" s="32"/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1710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1710</v>
      </c>
      <c r="B1548" s="111" t="s">
        <v>1249</v>
      </c>
      <c r="C1548" s="112" t="s">
        <v>1250</v>
      </c>
      <c r="D1548" s="21">
        <f t="shared" si="26"/>
        <v>11110.13</v>
      </c>
      <c r="E1548" s="24">
        <f t="shared" si="26"/>
        <v>0</v>
      </c>
      <c r="F1548" s="104">
        <v>11110.13</v>
      </c>
      <c r="G1548" s="104">
        <v>0</v>
      </c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1710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1710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1710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1710</v>
      </c>
      <c r="B1552" s="111" t="s">
        <v>1648</v>
      </c>
      <c r="C1552" s="112" t="s">
        <v>1649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1710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1710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1710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1710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1710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1710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1710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1710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1710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1710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1710</v>
      </c>
      <c r="B1563" s="111" t="s">
        <v>1277</v>
      </c>
      <c r="C1563" s="112" t="s">
        <v>1278</v>
      </c>
      <c r="D1563" s="21">
        <f t="shared" si="26"/>
        <v>0</v>
      </c>
      <c r="E1563" s="24">
        <f t="shared" si="26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1710</v>
      </c>
      <c r="B1564" s="111" t="s">
        <v>1279</v>
      </c>
      <c r="C1564" s="112" t="s">
        <v>1280</v>
      </c>
      <c r="D1564" s="21">
        <f t="shared" si="26"/>
        <v>0</v>
      </c>
      <c r="E1564" s="24">
        <f t="shared" si="26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1710</v>
      </c>
      <c r="B1565" s="111" t="s">
        <v>1650</v>
      </c>
      <c r="C1565" s="112" t="s">
        <v>1651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1710</v>
      </c>
      <c r="B1566" s="111" t="s">
        <v>1281</v>
      </c>
      <c r="C1566" s="112" t="s">
        <v>1282</v>
      </c>
      <c r="D1566" s="21">
        <f t="shared" si="26"/>
        <v>624896.5</v>
      </c>
      <c r="E1566" s="24">
        <f t="shared" si="26"/>
        <v>0</v>
      </c>
      <c r="F1566" s="104">
        <v>624896.5</v>
      </c>
      <c r="G1566" s="104">
        <v>0</v>
      </c>
      <c r="H1566" s="113"/>
      <c r="I1566" s="113"/>
      <c r="J1566" s="31"/>
      <c r="K1566" s="32"/>
      <c r="L1566" s="113"/>
      <c r="M1566" s="113"/>
      <c r="N1566" s="31"/>
      <c r="O1566" s="32"/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1710</v>
      </c>
      <c r="B1567" s="111" t="s">
        <v>1283</v>
      </c>
      <c r="C1567" s="112" t="s">
        <v>1652</v>
      </c>
      <c r="D1567" s="21">
        <f t="shared" si="26"/>
        <v>481557.2</v>
      </c>
      <c r="E1567" s="24">
        <f t="shared" si="26"/>
        <v>0</v>
      </c>
      <c r="F1567" s="104">
        <v>481557.2</v>
      </c>
      <c r="G1567" s="104">
        <v>0</v>
      </c>
      <c r="H1567" s="113"/>
      <c r="I1567" s="113"/>
      <c r="J1567" s="31"/>
      <c r="K1567" s="32"/>
      <c r="L1567" s="113"/>
      <c r="M1567" s="113"/>
      <c r="N1567" s="31"/>
      <c r="O1567" s="32"/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1710</v>
      </c>
      <c r="B1568" s="111" t="s">
        <v>1653</v>
      </c>
      <c r="C1568" s="112" t="s">
        <v>1654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1710</v>
      </c>
      <c r="B1569" s="111" t="s">
        <v>1655</v>
      </c>
      <c r="C1569" s="112" t="s">
        <v>1656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1710</v>
      </c>
      <c r="B1570" s="111" t="s">
        <v>1284</v>
      </c>
      <c r="C1570" s="112" t="s">
        <v>1285</v>
      </c>
      <c r="D1570" s="21">
        <f t="shared" si="26"/>
        <v>9476.5</v>
      </c>
      <c r="E1570" s="24">
        <f t="shared" si="26"/>
        <v>0</v>
      </c>
      <c r="F1570" s="104">
        <v>9476.5</v>
      </c>
      <c r="G1570" s="104">
        <v>0</v>
      </c>
      <c r="H1570" s="113"/>
      <c r="I1570" s="113"/>
      <c r="J1570" s="31"/>
      <c r="K1570" s="32"/>
      <c r="L1570" s="113"/>
      <c r="M1570" s="113"/>
      <c r="N1570" s="31"/>
      <c r="O1570" s="32"/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1710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1710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1710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1710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1710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1710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1710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1710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1710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1710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1710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1710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1710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1710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1710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1710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1710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1710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1710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1710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1710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1710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1710</v>
      </c>
      <c r="B1593" s="111" t="s">
        <v>1330</v>
      </c>
      <c r="C1593" s="112" t="s">
        <v>1657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1710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1710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1710</v>
      </c>
      <c r="B1596" s="111" t="s">
        <v>1335</v>
      </c>
      <c r="C1596" s="112" t="s">
        <v>1658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1710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1710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1710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1710</v>
      </c>
      <c r="B1600" s="111" t="s">
        <v>1342</v>
      </c>
      <c r="C1600" s="112" t="s">
        <v>1695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1710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1710</v>
      </c>
      <c r="B1602" s="111" t="s">
        <v>1345</v>
      </c>
      <c r="C1602" s="112" t="s">
        <v>1346</v>
      </c>
      <c r="D1602" s="21">
        <f t="shared" si="26"/>
        <v>311682.57</v>
      </c>
      <c r="E1602" s="24">
        <f t="shared" si="26"/>
        <v>0</v>
      </c>
      <c r="F1602" s="104">
        <v>311682.57</v>
      </c>
      <c r="G1602" s="104">
        <v>0</v>
      </c>
      <c r="H1602" s="113"/>
      <c r="I1602" s="113"/>
      <c r="J1602" s="31"/>
      <c r="K1602" s="32"/>
      <c r="L1602" s="113"/>
      <c r="M1602" s="113"/>
      <c r="N1602" s="31"/>
      <c r="O1602" s="32"/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1710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1710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27808.66</v>
      </c>
      <c r="E1604" s="24">
        <f t="shared" si="27"/>
        <v>0</v>
      </c>
      <c r="F1604" s="104">
        <v>27808.66</v>
      </c>
      <c r="G1604" s="104">
        <v>0</v>
      </c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1710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1710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1710</v>
      </c>
      <c r="B1607" s="111" t="s">
        <v>1355</v>
      </c>
      <c r="C1607" s="112" t="s">
        <v>1659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1710</v>
      </c>
      <c r="B1608" s="111" t="s">
        <v>1356</v>
      </c>
      <c r="C1608" s="112" t="s">
        <v>1660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1710</v>
      </c>
      <c r="B1609" s="111" t="s">
        <v>1357</v>
      </c>
      <c r="C1609" s="112" t="s">
        <v>1661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1710</v>
      </c>
      <c r="B1610" s="111" t="s">
        <v>1358</v>
      </c>
      <c r="C1610" s="112" t="s">
        <v>1662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1710</v>
      </c>
      <c r="B1611" s="111" t="s">
        <v>1359</v>
      </c>
      <c r="C1611" s="112" t="s">
        <v>1663</v>
      </c>
      <c r="D1611" s="21">
        <f t="shared" si="27"/>
        <v>4000</v>
      </c>
      <c r="E1611" s="24">
        <f t="shared" si="27"/>
        <v>0</v>
      </c>
      <c r="F1611" s="104">
        <v>4000</v>
      </c>
      <c r="G1611" s="104">
        <v>0</v>
      </c>
      <c r="H1611" s="105"/>
      <c r="I1611" s="105"/>
      <c r="J1611" s="106"/>
      <c r="K1611" s="107"/>
      <c r="L1611" s="105"/>
      <c r="M1611" s="105"/>
      <c r="N1611" s="106"/>
      <c r="O1611" s="107"/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1710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1711</v>
      </c>
      <c r="B1613" s="111" t="s">
        <v>3</v>
      </c>
      <c r="C1613" s="112" t="s">
        <v>4</v>
      </c>
      <c r="D1613" s="21">
        <f t="shared" si="27"/>
        <v>186759.5</v>
      </c>
      <c r="E1613" s="24">
        <f t="shared" si="27"/>
        <v>185939.5</v>
      </c>
      <c r="F1613" s="104">
        <v>186759.5</v>
      </c>
      <c r="G1613" s="104">
        <v>185939.5</v>
      </c>
      <c r="H1613" s="113"/>
      <c r="I1613" s="113"/>
      <c r="J1613" s="31"/>
      <c r="K1613" s="32"/>
      <c r="L1613" s="113"/>
      <c r="M1613" s="113"/>
      <c r="N1613" s="31"/>
      <c r="O1613" s="32"/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1711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1711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1711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1711</v>
      </c>
      <c r="B1617" s="111" t="s">
        <v>11</v>
      </c>
      <c r="C1617" s="112" t="s">
        <v>1438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1711</v>
      </c>
      <c r="B1618" s="111" t="s">
        <v>12</v>
      </c>
      <c r="C1618" s="112" t="s">
        <v>1439</v>
      </c>
      <c r="D1618" s="21">
        <f t="shared" si="27"/>
        <v>0</v>
      </c>
      <c r="E1618" s="24">
        <f t="shared" si="27"/>
        <v>0</v>
      </c>
      <c r="F1618" s="104">
        <v>0</v>
      </c>
      <c r="G1618" s="104">
        <v>0</v>
      </c>
      <c r="H1618" s="113"/>
      <c r="I1618" s="113"/>
      <c r="J1618" s="31"/>
      <c r="K1618" s="32"/>
      <c r="L1618" s="113"/>
      <c r="M1618" s="113"/>
      <c r="N1618" s="31"/>
      <c r="O1618" s="32"/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1711</v>
      </c>
      <c r="B1619" s="111" t="s">
        <v>1440</v>
      </c>
      <c r="C1619" s="112" t="s">
        <v>1441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1711</v>
      </c>
      <c r="B1620" s="111" t="s">
        <v>1442</v>
      </c>
      <c r="C1620" s="112" t="s">
        <v>1443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1711</v>
      </c>
      <c r="B1621" s="111" t="s">
        <v>13</v>
      </c>
      <c r="C1621" s="112" t="s">
        <v>1444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1711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1711</v>
      </c>
      <c r="B1623" s="111" t="s">
        <v>16</v>
      </c>
      <c r="C1623" s="112" t="s">
        <v>1445</v>
      </c>
      <c r="D1623" s="21">
        <f t="shared" si="27"/>
        <v>0</v>
      </c>
      <c r="E1623" s="24">
        <f t="shared" si="27"/>
        <v>0</v>
      </c>
      <c r="F1623" s="104"/>
      <c r="G1623" s="104"/>
      <c r="H1623" s="113"/>
      <c r="I1623" s="113"/>
      <c r="J1623" s="31"/>
      <c r="K1623" s="32"/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1711</v>
      </c>
      <c r="B1624" s="111" t="s">
        <v>17</v>
      </c>
      <c r="C1624" s="112" t="s">
        <v>1446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1711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1711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1711</v>
      </c>
      <c r="B1627" s="111" t="s">
        <v>22</v>
      </c>
      <c r="C1627" s="112" t="s">
        <v>1447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1711</v>
      </c>
      <c r="B1628" s="111" t="s">
        <v>23</v>
      </c>
      <c r="C1628" s="112" t="s">
        <v>1700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1711</v>
      </c>
      <c r="B1629" s="111" t="s">
        <v>24</v>
      </c>
      <c r="C1629" s="112" t="s">
        <v>1448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1711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1711</v>
      </c>
      <c r="B1631" s="111" t="s">
        <v>27</v>
      </c>
      <c r="C1631" s="112" t="s">
        <v>1449</v>
      </c>
      <c r="D1631" s="21">
        <f t="shared" si="27"/>
        <v>1889965.44</v>
      </c>
      <c r="E1631" s="24">
        <f t="shared" si="27"/>
        <v>6509565.0700000003</v>
      </c>
      <c r="F1631" s="104">
        <v>1889965.44</v>
      </c>
      <c r="G1631" s="104">
        <v>6509565.0700000003</v>
      </c>
      <c r="H1631" s="113"/>
      <c r="I1631" s="113"/>
      <c r="J1631" s="31"/>
      <c r="K1631" s="32"/>
      <c r="L1631" s="113"/>
      <c r="M1631" s="113"/>
      <c r="N1631" s="31"/>
      <c r="O1631" s="32"/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1711</v>
      </c>
      <c r="B1632" s="111" t="s">
        <v>28</v>
      </c>
      <c r="C1632" s="112" t="s">
        <v>1450</v>
      </c>
      <c r="D1632" s="21">
        <f t="shared" si="27"/>
        <v>19526.240000000002</v>
      </c>
      <c r="E1632" s="24">
        <f t="shared" si="27"/>
        <v>600</v>
      </c>
      <c r="F1632" s="104">
        <v>19526.240000000002</v>
      </c>
      <c r="G1632" s="104">
        <v>600</v>
      </c>
      <c r="H1632" s="113"/>
      <c r="I1632" s="113"/>
      <c r="J1632" s="31"/>
      <c r="K1632" s="32"/>
      <c r="L1632" s="113"/>
      <c r="M1632" s="113"/>
      <c r="N1632" s="31"/>
      <c r="O1632" s="32"/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1711</v>
      </c>
      <c r="B1633" s="111" t="s">
        <v>29</v>
      </c>
      <c r="C1633" s="112" t="s">
        <v>1451</v>
      </c>
      <c r="D1633" s="21">
        <f t="shared" si="27"/>
        <v>33725</v>
      </c>
      <c r="E1633" s="24">
        <f t="shared" si="27"/>
        <v>0</v>
      </c>
      <c r="F1633" s="104">
        <v>33725</v>
      </c>
      <c r="G1633" s="104">
        <v>0</v>
      </c>
      <c r="H1633" s="113"/>
      <c r="I1633" s="113"/>
      <c r="J1633" s="31"/>
      <c r="K1633" s="32"/>
      <c r="L1633" s="113"/>
      <c r="M1633" s="113"/>
      <c r="N1633" s="31"/>
      <c r="O1633" s="32"/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1711</v>
      </c>
      <c r="B1634" s="111" t="s">
        <v>30</v>
      </c>
      <c r="C1634" s="112" t="s">
        <v>1452</v>
      </c>
      <c r="D1634" s="21">
        <f t="shared" si="27"/>
        <v>0</v>
      </c>
      <c r="E1634" s="24">
        <f t="shared" si="27"/>
        <v>0</v>
      </c>
      <c r="F1634" s="104">
        <v>0</v>
      </c>
      <c r="G1634" s="104">
        <v>0</v>
      </c>
      <c r="H1634" s="113"/>
      <c r="I1634" s="113"/>
      <c r="J1634" s="31"/>
      <c r="K1634" s="32"/>
      <c r="L1634" s="113"/>
      <c r="M1634" s="113"/>
      <c r="N1634" s="31"/>
      <c r="O1634" s="32"/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1711</v>
      </c>
      <c r="B1635" s="111" t="s">
        <v>31</v>
      </c>
      <c r="C1635" s="112" t="s">
        <v>1664</v>
      </c>
      <c r="D1635" s="21">
        <f t="shared" si="27"/>
        <v>100</v>
      </c>
      <c r="E1635" s="24">
        <f t="shared" si="27"/>
        <v>0</v>
      </c>
      <c r="F1635" s="104">
        <v>100</v>
      </c>
      <c r="G1635" s="104">
        <v>0</v>
      </c>
      <c r="H1635" s="105"/>
      <c r="I1635" s="105"/>
      <c r="J1635" s="106"/>
      <c r="K1635" s="107"/>
      <c r="L1635" s="105"/>
      <c r="M1635" s="105"/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1711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1711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1711</v>
      </c>
      <c r="B1638" s="111" t="s">
        <v>36</v>
      </c>
      <c r="C1638" s="112" t="s">
        <v>1453</v>
      </c>
      <c r="D1638" s="21">
        <f t="shared" si="27"/>
        <v>0</v>
      </c>
      <c r="E1638" s="24">
        <f t="shared" si="27"/>
        <v>0</v>
      </c>
      <c r="F1638" s="104"/>
      <c r="G1638" s="104"/>
      <c r="H1638" s="105"/>
      <c r="I1638" s="105"/>
      <c r="J1638" s="106"/>
      <c r="K1638" s="107"/>
      <c r="L1638" s="105"/>
      <c r="M1638" s="105"/>
      <c r="N1638" s="106"/>
      <c r="O1638" s="107"/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1711</v>
      </c>
      <c r="B1639" s="111" t="s">
        <v>37</v>
      </c>
      <c r="C1639" s="112" t="s">
        <v>1454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1711</v>
      </c>
      <c r="B1640" s="111" t="s">
        <v>38</v>
      </c>
      <c r="C1640" s="112" t="s">
        <v>1455</v>
      </c>
      <c r="D1640" s="21">
        <f t="shared" si="27"/>
        <v>0</v>
      </c>
      <c r="E1640" s="24">
        <f t="shared" si="27"/>
        <v>0</v>
      </c>
      <c r="F1640" s="104"/>
      <c r="G1640" s="104"/>
      <c r="H1640" s="113"/>
      <c r="I1640" s="113"/>
      <c r="J1640" s="31"/>
      <c r="K1640" s="32"/>
      <c r="L1640" s="113"/>
      <c r="M1640" s="113"/>
      <c r="N1640" s="31"/>
      <c r="O1640" s="32"/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1711</v>
      </c>
      <c r="B1641" s="111" t="s">
        <v>39</v>
      </c>
      <c r="C1641" s="112" t="s">
        <v>1456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1711</v>
      </c>
      <c r="B1642" s="111" t="s">
        <v>40</v>
      </c>
      <c r="C1642" s="112" t="s">
        <v>1457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1711</v>
      </c>
      <c r="B1643" s="111" t="s">
        <v>1458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1711</v>
      </c>
      <c r="B1644" s="111" t="s">
        <v>1459</v>
      </c>
      <c r="C1644" s="112" t="s">
        <v>58</v>
      </c>
      <c r="D1644" s="21">
        <f t="shared" si="27"/>
        <v>150</v>
      </c>
      <c r="E1644" s="24">
        <f t="shared" si="27"/>
        <v>22390</v>
      </c>
      <c r="F1644" s="104">
        <v>150</v>
      </c>
      <c r="G1644" s="104">
        <v>22390</v>
      </c>
      <c r="H1644" s="105"/>
      <c r="I1644" s="105"/>
      <c r="J1644" s="106"/>
      <c r="K1644" s="107"/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1711</v>
      </c>
      <c r="B1645" s="111" t="s">
        <v>1460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1711</v>
      </c>
      <c r="B1646" s="111" t="s">
        <v>1461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1711</v>
      </c>
      <c r="B1647" s="111" t="s">
        <v>1462</v>
      </c>
      <c r="C1647" s="112" t="s">
        <v>1463</v>
      </c>
      <c r="D1647" s="21">
        <f t="shared" si="27"/>
        <v>15750</v>
      </c>
      <c r="E1647" s="24">
        <f t="shared" si="27"/>
        <v>30000</v>
      </c>
      <c r="F1647" s="104">
        <v>15750</v>
      </c>
      <c r="G1647" s="104">
        <v>30000</v>
      </c>
      <c r="H1647" s="113"/>
      <c r="I1647" s="113"/>
      <c r="J1647" s="31"/>
      <c r="K1647" s="32"/>
      <c r="L1647" s="113"/>
      <c r="M1647" s="113"/>
      <c r="N1647" s="31"/>
      <c r="O1647" s="32"/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1711</v>
      </c>
      <c r="B1648" s="111" t="s">
        <v>1464</v>
      </c>
      <c r="C1648" s="112" t="s">
        <v>67</v>
      </c>
      <c r="D1648" s="21">
        <f t="shared" si="27"/>
        <v>3375575.3</v>
      </c>
      <c r="E1648" s="24">
        <f t="shared" si="27"/>
        <v>3375575.3</v>
      </c>
      <c r="F1648" s="104">
        <v>3375575.3</v>
      </c>
      <c r="G1648" s="104">
        <v>3375575.3</v>
      </c>
      <c r="H1648" s="105"/>
      <c r="I1648" s="105"/>
      <c r="J1648" s="106"/>
      <c r="K1648" s="107"/>
      <c r="L1648" s="105"/>
      <c r="M1648" s="105"/>
      <c r="N1648" s="106"/>
      <c r="O1648" s="107"/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1711</v>
      </c>
      <c r="B1649" s="111" t="s">
        <v>1465</v>
      </c>
      <c r="C1649" s="112" t="s">
        <v>1466</v>
      </c>
      <c r="D1649" s="21">
        <f t="shared" si="27"/>
        <v>3029686.45</v>
      </c>
      <c r="E1649" s="24">
        <f t="shared" si="27"/>
        <v>0</v>
      </c>
      <c r="F1649" s="104">
        <v>3029686.45</v>
      </c>
      <c r="G1649" s="104">
        <v>0</v>
      </c>
      <c r="H1649" s="113"/>
      <c r="I1649" s="113"/>
      <c r="J1649" s="31"/>
      <c r="K1649" s="32"/>
      <c r="L1649" s="113"/>
      <c r="M1649" s="113"/>
      <c r="N1649" s="31"/>
      <c r="O1649" s="32"/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1711</v>
      </c>
      <c r="B1650" s="111" t="s">
        <v>1467</v>
      </c>
      <c r="C1650" s="112" t="s">
        <v>1468</v>
      </c>
      <c r="D1650" s="21">
        <f t="shared" si="27"/>
        <v>87623</v>
      </c>
      <c r="E1650" s="24">
        <f t="shared" si="27"/>
        <v>21836</v>
      </c>
      <c r="F1650" s="104">
        <v>87623</v>
      </c>
      <c r="G1650" s="104">
        <v>21836</v>
      </c>
      <c r="H1650" s="113"/>
      <c r="I1650" s="113"/>
      <c r="J1650" s="31"/>
      <c r="K1650" s="32"/>
      <c r="L1650" s="113"/>
      <c r="M1650" s="113"/>
      <c r="N1650" s="31"/>
      <c r="O1650" s="32"/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1711</v>
      </c>
      <c r="B1651" s="111" t="s">
        <v>1469</v>
      </c>
      <c r="C1651" s="112" t="s">
        <v>1470</v>
      </c>
      <c r="D1651" s="21">
        <f t="shared" si="27"/>
        <v>7142</v>
      </c>
      <c r="E1651" s="24">
        <f t="shared" si="27"/>
        <v>0</v>
      </c>
      <c r="F1651" s="104">
        <v>7142</v>
      </c>
      <c r="G1651" s="104">
        <v>0</v>
      </c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1711</v>
      </c>
      <c r="B1652" s="111" t="s">
        <v>1471</v>
      </c>
      <c r="C1652" s="112" t="s">
        <v>68</v>
      </c>
      <c r="D1652" s="21">
        <f t="shared" si="27"/>
        <v>436109</v>
      </c>
      <c r="E1652" s="24">
        <f t="shared" si="27"/>
        <v>436109</v>
      </c>
      <c r="F1652" s="104">
        <v>436109</v>
      </c>
      <c r="G1652" s="104">
        <v>436109</v>
      </c>
      <c r="H1652" s="105"/>
      <c r="I1652" s="105"/>
      <c r="J1652" s="106"/>
      <c r="K1652" s="107"/>
      <c r="L1652" s="105"/>
      <c r="M1652" s="105"/>
      <c r="N1652" s="106"/>
      <c r="O1652" s="107"/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1711</v>
      </c>
      <c r="B1653" s="111" t="s">
        <v>1472</v>
      </c>
      <c r="C1653" s="112" t="s">
        <v>1473</v>
      </c>
      <c r="D1653" s="21">
        <f t="shared" si="27"/>
        <v>120373.5</v>
      </c>
      <c r="E1653" s="24">
        <f t="shared" si="27"/>
        <v>0</v>
      </c>
      <c r="F1653" s="104">
        <v>120373.5</v>
      </c>
      <c r="G1653" s="104">
        <v>0</v>
      </c>
      <c r="H1653" s="105"/>
      <c r="I1653" s="105"/>
      <c r="J1653" s="106"/>
      <c r="K1653" s="107"/>
      <c r="L1653" s="105"/>
      <c r="M1653" s="105"/>
      <c r="N1653" s="106"/>
      <c r="O1653" s="107"/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1711</v>
      </c>
      <c r="B1654" s="111" t="s">
        <v>1474</v>
      </c>
      <c r="C1654" s="112" t="s">
        <v>1475</v>
      </c>
      <c r="D1654" s="21">
        <f t="shared" si="27"/>
        <v>109531</v>
      </c>
      <c r="E1654" s="24">
        <f t="shared" si="27"/>
        <v>0</v>
      </c>
      <c r="F1654" s="104">
        <v>109531</v>
      </c>
      <c r="G1654" s="104">
        <v>0</v>
      </c>
      <c r="H1654" s="105"/>
      <c r="I1654" s="105"/>
      <c r="J1654" s="106"/>
      <c r="K1654" s="107"/>
      <c r="L1654" s="105"/>
      <c r="M1654" s="105"/>
      <c r="N1654" s="106"/>
      <c r="O1654" s="107"/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1711</v>
      </c>
      <c r="B1655" s="111" t="s">
        <v>1476</v>
      </c>
      <c r="C1655" s="112" t="s">
        <v>1477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1711</v>
      </c>
      <c r="B1656" s="111" t="s">
        <v>1478</v>
      </c>
      <c r="C1656" s="112" t="s">
        <v>1479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1711</v>
      </c>
      <c r="B1657" s="111" t="s">
        <v>1480</v>
      </c>
      <c r="C1657" s="112" t="s">
        <v>1481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1711</v>
      </c>
      <c r="B1658" s="111" t="s">
        <v>1482</v>
      </c>
      <c r="C1658" s="112" t="s">
        <v>1483</v>
      </c>
      <c r="D1658" s="21">
        <f t="shared" si="27"/>
        <v>133348.5</v>
      </c>
      <c r="E1658" s="24">
        <f t="shared" si="27"/>
        <v>86983.32</v>
      </c>
      <c r="F1658" s="104">
        <v>133348.5</v>
      </c>
      <c r="G1658" s="104">
        <v>86983.32</v>
      </c>
      <c r="H1658" s="113"/>
      <c r="I1658" s="113"/>
      <c r="J1658" s="31"/>
      <c r="K1658" s="32"/>
      <c r="L1658" s="113"/>
      <c r="M1658" s="113"/>
      <c r="N1658" s="31"/>
      <c r="O1658" s="32"/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1711</v>
      </c>
      <c r="B1659" s="111" t="s">
        <v>1484</v>
      </c>
      <c r="C1659" s="112" t="s">
        <v>1485</v>
      </c>
      <c r="D1659" s="21">
        <f t="shared" si="27"/>
        <v>47633</v>
      </c>
      <c r="E1659" s="24">
        <f t="shared" si="27"/>
        <v>0</v>
      </c>
      <c r="F1659" s="104">
        <v>47633</v>
      </c>
      <c r="G1659" s="104">
        <v>0</v>
      </c>
      <c r="H1659" s="113"/>
      <c r="I1659" s="113"/>
      <c r="J1659" s="31"/>
      <c r="K1659" s="32"/>
      <c r="L1659" s="113"/>
      <c r="M1659" s="113"/>
      <c r="N1659" s="31"/>
      <c r="O1659" s="32"/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1711</v>
      </c>
      <c r="B1660" s="111" t="s">
        <v>1486</v>
      </c>
      <c r="C1660" s="112" t="s">
        <v>1487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1711</v>
      </c>
      <c r="B1661" s="111" t="s">
        <v>1488</v>
      </c>
      <c r="C1661" s="112" t="s">
        <v>1489</v>
      </c>
      <c r="D1661" s="21">
        <f t="shared" si="27"/>
        <v>2196</v>
      </c>
      <c r="E1661" s="24">
        <f t="shared" si="27"/>
        <v>0</v>
      </c>
      <c r="F1661" s="104">
        <v>2196</v>
      </c>
      <c r="G1661" s="104">
        <v>0</v>
      </c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1711</v>
      </c>
      <c r="B1662" s="111" t="s">
        <v>1490</v>
      </c>
      <c r="C1662" s="112" t="s">
        <v>1491</v>
      </c>
      <c r="D1662" s="21">
        <f t="shared" si="27"/>
        <v>11774</v>
      </c>
      <c r="E1662" s="24">
        <f t="shared" si="27"/>
        <v>0</v>
      </c>
      <c r="F1662" s="104">
        <v>11774</v>
      </c>
      <c r="G1662" s="104">
        <v>0</v>
      </c>
      <c r="H1662" s="113"/>
      <c r="I1662" s="113"/>
      <c r="J1662" s="31"/>
      <c r="K1662" s="32"/>
      <c r="L1662" s="113"/>
      <c r="M1662" s="113"/>
      <c r="N1662" s="31"/>
      <c r="O1662" s="32"/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1711</v>
      </c>
      <c r="B1663" s="111" t="s">
        <v>1492</v>
      </c>
      <c r="C1663" s="112" t="s">
        <v>70</v>
      </c>
      <c r="D1663" s="21">
        <f t="shared" si="27"/>
        <v>31117</v>
      </c>
      <c r="E1663" s="24">
        <f t="shared" si="27"/>
        <v>2196</v>
      </c>
      <c r="F1663" s="104">
        <v>31117</v>
      </c>
      <c r="G1663" s="104">
        <v>2196</v>
      </c>
      <c r="H1663" s="113"/>
      <c r="I1663" s="113"/>
      <c r="J1663" s="31"/>
      <c r="K1663" s="32"/>
      <c r="L1663" s="113"/>
      <c r="M1663" s="113"/>
      <c r="N1663" s="31"/>
      <c r="O1663" s="32"/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1711</v>
      </c>
      <c r="B1664" s="111" t="s">
        <v>1493</v>
      </c>
      <c r="C1664" s="112" t="s">
        <v>1494</v>
      </c>
      <c r="D1664" s="21">
        <f t="shared" si="27"/>
        <v>15050</v>
      </c>
      <c r="E1664" s="24">
        <f t="shared" si="27"/>
        <v>0</v>
      </c>
      <c r="F1664" s="104">
        <v>15050</v>
      </c>
      <c r="G1664" s="104">
        <v>0</v>
      </c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1711</v>
      </c>
      <c r="B1665" s="111" t="s">
        <v>1495</v>
      </c>
      <c r="C1665" s="112" t="s">
        <v>1496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1711</v>
      </c>
      <c r="B1666" s="111" t="s">
        <v>1497</v>
      </c>
      <c r="C1666" s="112" t="s">
        <v>71</v>
      </c>
      <c r="D1666" s="21">
        <f t="shared" si="27"/>
        <v>237199.25</v>
      </c>
      <c r="E1666" s="24">
        <f t="shared" si="27"/>
        <v>214649</v>
      </c>
      <c r="F1666" s="104">
        <v>237199.25</v>
      </c>
      <c r="G1666" s="104">
        <v>214649</v>
      </c>
      <c r="H1666" s="105"/>
      <c r="I1666" s="105"/>
      <c r="J1666" s="106"/>
      <c r="K1666" s="107"/>
      <c r="L1666" s="105"/>
      <c r="M1666" s="105"/>
      <c r="N1666" s="106"/>
      <c r="O1666" s="107"/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1711</v>
      </c>
      <c r="B1667" s="111" t="s">
        <v>1498</v>
      </c>
      <c r="C1667" s="112" t="s">
        <v>1499</v>
      </c>
      <c r="D1667" s="21">
        <f t="shared" si="27"/>
        <v>126096.5</v>
      </c>
      <c r="E1667" s="24">
        <f t="shared" si="27"/>
        <v>9850.61</v>
      </c>
      <c r="F1667" s="104">
        <v>126096.5</v>
      </c>
      <c r="G1667" s="104">
        <v>9850.61</v>
      </c>
      <c r="H1667" s="105"/>
      <c r="I1667" s="105"/>
      <c r="J1667" s="106"/>
      <c r="K1667" s="107"/>
      <c r="L1667" s="105"/>
      <c r="M1667" s="105"/>
      <c r="N1667" s="106"/>
      <c r="O1667" s="107"/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1711</v>
      </c>
      <c r="B1668" s="111" t="s">
        <v>1500</v>
      </c>
      <c r="C1668" s="112" t="s">
        <v>1501</v>
      </c>
      <c r="D1668" s="21">
        <f t="shared" ref="D1668:E1731" si="28">F1668+H1668+J1668+L1668+N1668+P1668+R1668+T1668+V1668+X1668+Z1668+AB1668</f>
        <v>0</v>
      </c>
      <c r="E1668" s="24">
        <f t="shared" si="28"/>
        <v>0</v>
      </c>
      <c r="F1668" s="104"/>
      <c r="G1668" s="104"/>
      <c r="H1668" s="113"/>
      <c r="I1668" s="113"/>
      <c r="J1668" s="31"/>
      <c r="K1668" s="32"/>
      <c r="L1668" s="113"/>
      <c r="M1668" s="113"/>
      <c r="N1668" s="31"/>
      <c r="O1668" s="32"/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1711</v>
      </c>
      <c r="B1669" s="111" t="s">
        <v>1502</v>
      </c>
      <c r="C1669" s="112" t="s">
        <v>1503</v>
      </c>
      <c r="D1669" s="21">
        <f t="shared" si="28"/>
        <v>0</v>
      </c>
      <c r="E1669" s="24">
        <f t="shared" si="28"/>
        <v>0</v>
      </c>
      <c r="F1669" s="104"/>
      <c r="G1669" s="104"/>
      <c r="H1669" s="113"/>
      <c r="I1669" s="113"/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1711</v>
      </c>
      <c r="B1670" s="111" t="s">
        <v>1504</v>
      </c>
      <c r="C1670" s="112" t="s">
        <v>1505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1711</v>
      </c>
      <c r="B1671" s="111" t="s">
        <v>1506</v>
      </c>
      <c r="C1671" s="112" t="s">
        <v>1507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1711</v>
      </c>
      <c r="B1672" s="111" t="s">
        <v>1508</v>
      </c>
      <c r="C1672" s="112" t="s">
        <v>1665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1711</v>
      </c>
      <c r="B1673" s="111" t="s">
        <v>1509</v>
      </c>
      <c r="C1673" s="112" t="s">
        <v>1510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1711</v>
      </c>
      <c r="B1674" s="111" t="s">
        <v>1511</v>
      </c>
      <c r="C1674" s="112" t="s">
        <v>1512</v>
      </c>
      <c r="D1674" s="21">
        <f t="shared" si="28"/>
        <v>600</v>
      </c>
      <c r="E1674" s="24">
        <f t="shared" si="28"/>
        <v>600</v>
      </c>
      <c r="F1674" s="104">
        <v>600</v>
      </c>
      <c r="G1674" s="104">
        <v>600</v>
      </c>
      <c r="H1674" s="113"/>
      <c r="I1674" s="113"/>
      <c r="J1674" s="31"/>
      <c r="K1674" s="32"/>
      <c r="L1674" s="113"/>
      <c r="M1674" s="113"/>
      <c r="N1674" s="31"/>
      <c r="O1674" s="32"/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1711</v>
      </c>
      <c r="B1675" s="111" t="s">
        <v>1513</v>
      </c>
      <c r="C1675" s="112" t="s">
        <v>1514</v>
      </c>
      <c r="D1675" s="21">
        <f t="shared" si="28"/>
        <v>0</v>
      </c>
      <c r="E1675" s="24">
        <f t="shared" si="28"/>
        <v>0</v>
      </c>
      <c r="F1675" s="104"/>
      <c r="G1675" s="104"/>
      <c r="H1675" s="105"/>
      <c r="I1675" s="105"/>
      <c r="J1675" s="106"/>
      <c r="K1675" s="107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1711</v>
      </c>
      <c r="B1676" s="111" t="s">
        <v>1515</v>
      </c>
      <c r="C1676" s="112" t="s">
        <v>1516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1711</v>
      </c>
      <c r="B1677" s="111" t="s">
        <v>1517</v>
      </c>
      <c r="C1677" s="112" t="s">
        <v>1518</v>
      </c>
      <c r="D1677" s="21">
        <f t="shared" si="28"/>
        <v>0</v>
      </c>
      <c r="E1677" s="24">
        <f t="shared" si="28"/>
        <v>0</v>
      </c>
      <c r="F1677" s="104"/>
      <c r="G1677" s="104"/>
      <c r="H1677" s="105"/>
      <c r="I1677" s="105"/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1711</v>
      </c>
      <c r="B1678" s="111" t="s">
        <v>1519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1711</v>
      </c>
      <c r="B1679" s="111" t="s">
        <v>1520</v>
      </c>
      <c r="C1679" s="112" t="s">
        <v>1521</v>
      </c>
      <c r="D1679" s="21">
        <f t="shared" si="28"/>
        <v>0</v>
      </c>
      <c r="E1679" s="24">
        <f t="shared" si="28"/>
        <v>0</v>
      </c>
      <c r="F1679" s="104"/>
      <c r="G1679" s="104"/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1711</v>
      </c>
      <c r="B1680" s="111" t="s">
        <v>1522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1711</v>
      </c>
      <c r="B1681" s="111" t="s">
        <v>1523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1711</v>
      </c>
      <c r="B1682" s="111" t="s">
        <v>1524</v>
      </c>
      <c r="C1682" s="112" t="s">
        <v>1525</v>
      </c>
      <c r="D1682" s="21">
        <f t="shared" si="28"/>
        <v>32478</v>
      </c>
      <c r="E1682" s="24">
        <f t="shared" si="28"/>
        <v>8476</v>
      </c>
      <c r="F1682" s="104">
        <v>32478</v>
      </c>
      <c r="G1682" s="104">
        <v>8476</v>
      </c>
      <c r="H1682" s="113"/>
      <c r="I1682" s="113"/>
      <c r="J1682" s="31"/>
      <c r="K1682" s="32"/>
      <c r="L1682" s="113"/>
      <c r="M1682" s="113"/>
      <c r="N1682" s="31"/>
      <c r="O1682" s="32"/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1711</v>
      </c>
      <c r="B1683" s="111" t="s">
        <v>1526</v>
      </c>
      <c r="C1683" s="112" t="s">
        <v>1527</v>
      </c>
      <c r="D1683" s="21">
        <f t="shared" si="28"/>
        <v>29907.5</v>
      </c>
      <c r="E1683" s="24">
        <f t="shared" si="28"/>
        <v>1646</v>
      </c>
      <c r="F1683" s="104">
        <v>29907.5</v>
      </c>
      <c r="G1683" s="104">
        <v>1646</v>
      </c>
      <c r="H1683" s="105"/>
      <c r="I1683" s="105"/>
      <c r="J1683" s="106"/>
      <c r="K1683" s="107"/>
      <c r="L1683" s="105"/>
      <c r="M1683" s="105"/>
      <c r="N1683" s="106"/>
      <c r="O1683" s="107"/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1711</v>
      </c>
      <c r="B1684" s="111" t="s">
        <v>1528</v>
      </c>
      <c r="C1684" s="112" t="s">
        <v>1529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1711</v>
      </c>
      <c r="B1685" s="111" t="s">
        <v>1530</v>
      </c>
      <c r="C1685" s="112" t="s">
        <v>1531</v>
      </c>
      <c r="D1685" s="21">
        <f t="shared" si="28"/>
        <v>5983</v>
      </c>
      <c r="E1685" s="24">
        <f t="shared" si="28"/>
        <v>4010</v>
      </c>
      <c r="F1685" s="104">
        <v>5983</v>
      </c>
      <c r="G1685" s="104">
        <v>4010</v>
      </c>
      <c r="H1685" s="105"/>
      <c r="I1685" s="105"/>
      <c r="J1685" s="106"/>
      <c r="K1685" s="107"/>
      <c r="L1685" s="105"/>
      <c r="M1685" s="105"/>
      <c r="N1685" s="106"/>
      <c r="O1685" s="107"/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1711</v>
      </c>
      <c r="B1686" s="111" t="s">
        <v>1532</v>
      </c>
      <c r="C1686" s="112" t="s">
        <v>1533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1711</v>
      </c>
      <c r="B1687" s="111" t="s">
        <v>1534</v>
      </c>
      <c r="C1687" s="112" t="s">
        <v>1535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1711</v>
      </c>
      <c r="B1688" s="111" t="s">
        <v>1536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1711</v>
      </c>
      <c r="B1689" s="111" t="s">
        <v>1537</v>
      </c>
      <c r="C1689" s="112" t="s">
        <v>1538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1711</v>
      </c>
      <c r="B1690" s="111" t="s">
        <v>1539</v>
      </c>
      <c r="C1690" s="112" t="s">
        <v>1540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1711</v>
      </c>
      <c r="B1691" s="111" t="s">
        <v>1541</v>
      </c>
      <c r="C1691" s="112" t="s">
        <v>1542</v>
      </c>
      <c r="D1691" s="21">
        <f t="shared" si="28"/>
        <v>20340</v>
      </c>
      <c r="E1691" s="24">
        <f t="shared" si="28"/>
        <v>22780</v>
      </c>
      <c r="F1691" s="104">
        <v>20340</v>
      </c>
      <c r="G1691" s="104">
        <v>22780</v>
      </c>
      <c r="H1691" s="113"/>
      <c r="I1691" s="113"/>
      <c r="J1691" s="31"/>
      <c r="K1691" s="32"/>
      <c r="L1691" s="113"/>
      <c r="M1691" s="113"/>
      <c r="N1691" s="31"/>
      <c r="O1691" s="32"/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1711</v>
      </c>
      <c r="B1692" s="111" t="s">
        <v>1543</v>
      </c>
      <c r="C1692" s="112" t="s">
        <v>1544</v>
      </c>
      <c r="D1692" s="21">
        <f t="shared" si="28"/>
        <v>41711</v>
      </c>
      <c r="E1692" s="24">
        <f t="shared" si="28"/>
        <v>32380</v>
      </c>
      <c r="F1692" s="104">
        <v>41711</v>
      </c>
      <c r="G1692" s="104">
        <v>32380</v>
      </c>
      <c r="H1692" s="105"/>
      <c r="I1692" s="105"/>
      <c r="J1692" s="106"/>
      <c r="K1692" s="107"/>
      <c r="L1692" s="105"/>
      <c r="M1692" s="105"/>
      <c r="N1692" s="106"/>
      <c r="O1692" s="107"/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1711</v>
      </c>
      <c r="B1693" s="111" t="s">
        <v>1545</v>
      </c>
      <c r="C1693" s="112" t="s">
        <v>1546</v>
      </c>
      <c r="D1693" s="21">
        <f t="shared" si="28"/>
        <v>46828.2</v>
      </c>
      <c r="E1693" s="24">
        <f t="shared" si="28"/>
        <v>50</v>
      </c>
      <c r="F1693" s="104">
        <v>46828.2</v>
      </c>
      <c r="G1693" s="104">
        <v>50</v>
      </c>
      <c r="H1693" s="113"/>
      <c r="I1693" s="113"/>
      <c r="J1693" s="31"/>
      <c r="K1693" s="32"/>
      <c r="L1693" s="113"/>
      <c r="M1693" s="113"/>
      <c r="N1693" s="31"/>
      <c r="O1693" s="32"/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1711</v>
      </c>
      <c r="B1694" s="111" t="s">
        <v>1547</v>
      </c>
      <c r="C1694" s="112" t="s">
        <v>1548</v>
      </c>
      <c r="D1694" s="21">
        <f t="shared" si="28"/>
        <v>29829</v>
      </c>
      <c r="E1694" s="24">
        <f t="shared" si="28"/>
        <v>5552.62</v>
      </c>
      <c r="F1694" s="104">
        <v>29829</v>
      </c>
      <c r="G1694" s="104">
        <v>5552.62</v>
      </c>
      <c r="H1694" s="113"/>
      <c r="I1694" s="113"/>
      <c r="J1694" s="31"/>
      <c r="K1694" s="32"/>
      <c r="L1694" s="113"/>
      <c r="M1694" s="113"/>
      <c r="N1694" s="31"/>
      <c r="O1694" s="32"/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1711</v>
      </c>
      <c r="B1695" s="111" t="s">
        <v>1549</v>
      </c>
      <c r="C1695" s="112" t="s">
        <v>1550</v>
      </c>
      <c r="D1695" s="21">
        <f t="shared" si="28"/>
        <v>980</v>
      </c>
      <c r="E1695" s="24">
        <f t="shared" si="28"/>
        <v>0</v>
      </c>
      <c r="F1695" s="104">
        <v>980</v>
      </c>
      <c r="G1695" s="104">
        <v>0</v>
      </c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1711</v>
      </c>
      <c r="B1696" s="111" t="s">
        <v>1551</v>
      </c>
      <c r="C1696" s="112" t="s">
        <v>1552</v>
      </c>
      <c r="D1696" s="21">
        <f t="shared" si="28"/>
        <v>0</v>
      </c>
      <c r="E1696" s="24">
        <f t="shared" si="28"/>
        <v>0</v>
      </c>
      <c r="F1696" s="104">
        <v>0</v>
      </c>
      <c r="G1696" s="104">
        <v>0</v>
      </c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1711</v>
      </c>
      <c r="B1697" s="111" t="s">
        <v>41</v>
      </c>
      <c r="C1697" s="112" t="s">
        <v>1553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1711</v>
      </c>
      <c r="B1698" s="111" t="s">
        <v>42</v>
      </c>
      <c r="C1698" s="112" t="s">
        <v>1554</v>
      </c>
      <c r="D1698" s="21">
        <f t="shared" si="28"/>
        <v>0</v>
      </c>
      <c r="E1698" s="24">
        <f t="shared" si="28"/>
        <v>342436.29</v>
      </c>
      <c r="F1698" s="104">
        <v>0</v>
      </c>
      <c r="G1698" s="104">
        <v>342436.29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1711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0</v>
      </c>
      <c r="F1699" s="104"/>
      <c r="G1699" s="104"/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1711</v>
      </c>
      <c r="B1700" s="111" t="s">
        <v>45</v>
      </c>
      <c r="C1700" s="112" t="s">
        <v>1555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1711</v>
      </c>
      <c r="B1701" s="111" t="s">
        <v>46</v>
      </c>
      <c r="C1701" s="112" t="s">
        <v>1556</v>
      </c>
      <c r="D1701" s="21">
        <f t="shared" si="28"/>
        <v>34535.879999999997</v>
      </c>
      <c r="E1701" s="24">
        <f t="shared" si="28"/>
        <v>0</v>
      </c>
      <c r="F1701" s="104">
        <v>34535.879999999997</v>
      </c>
      <c r="G1701" s="104">
        <v>0</v>
      </c>
      <c r="H1701" s="105"/>
      <c r="I1701" s="105"/>
      <c r="J1701" s="106"/>
      <c r="K1701" s="107"/>
      <c r="L1701" s="105"/>
      <c r="M1701" s="105"/>
      <c r="N1701" s="106"/>
      <c r="O1701" s="107"/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1711</v>
      </c>
      <c r="B1702" s="111" t="s">
        <v>47</v>
      </c>
      <c r="C1702" s="112" t="s">
        <v>1557</v>
      </c>
      <c r="D1702" s="21">
        <f t="shared" si="28"/>
        <v>4000000.5</v>
      </c>
      <c r="E1702" s="24">
        <f t="shared" si="28"/>
        <v>0</v>
      </c>
      <c r="F1702" s="104">
        <v>4000000.5</v>
      </c>
      <c r="G1702" s="104">
        <v>0</v>
      </c>
      <c r="H1702" s="105"/>
      <c r="I1702" s="105"/>
      <c r="J1702" s="106"/>
      <c r="K1702" s="107"/>
      <c r="L1702" s="105"/>
      <c r="M1702" s="105"/>
      <c r="N1702" s="106"/>
      <c r="O1702" s="107"/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1711</v>
      </c>
      <c r="B1703" s="111" t="s">
        <v>48</v>
      </c>
      <c r="C1703" s="112" t="s">
        <v>1558</v>
      </c>
      <c r="D1703" s="21">
        <f t="shared" si="28"/>
        <v>0</v>
      </c>
      <c r="E1703" s="24">
        <f t="shared" si="28"/>
        <v>0</v>
      </c>
      <c r="F1703" s="104"/>
      <c r="G1703" s="104"/>
      <c r="H1703" s="113"/>
      <c r="I1703" s="113"/>
      <c r="J1703" s="31"/>
      <c r="K1703" s="32"/>
      <c r="L1703" s="113"/>
      <c r="M1703" s="113"/>
      <c r="N1703" s="31"/>
      <c r="O1703" s="32"/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1711</v>
      </c>
      <c r="B1704" s="111" t="s">
        <v>49</v>
      </c>
      <c r="C1704" s="112" t="s">
        <v>1559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1711</v>
      </c>
      <c r="B1705" s="111" t="s">
        <v>50</v>
      </c>
      <c r="C1705" s="112" t="s">
        <v>1560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1711</v>
      </c>
      <c r="B1706" s="111" t="s">
        <v>1561</v>
      </c>
      <c r="C1706" s="112" t="s">
        <v>1562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1711</v>
      </c>
      <c r="B1707" s="111" t="s">
        <v>51</v>
      </c>
      <c r="C1707" s="112" t="s">
        <v>1563</v>
      </c>
      <c r="D1707" s="21">
        <f t="shared" si="28"/>
        <v>341199.63</v>
      </c>
      <c r="E1707" s="24">
        <f t="shared" si="28"/>
        <v>364001.53</v>
      </c>
      <c r="F1707" s="104">
        <v>341199.63</v>
      </c>
      <c r="G1707" s="104">
        <v>364001.53</v>
      </c>
      <c r="H1707" s="113"/>
      <c r="I1707" s="113"/>
      <c r="J1707" s="31"/>
      <c r="K1707" s="32"/>
      <c r="L1707" s="113"/>
      <c r="M1707" s="113"/>
      <c r="N1707" s="31"/>
      <c r="O1707" s="32"/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1711</v>
      </c>
      <c r="B1708" s="111" t="s">
        <v>52</v>
      </c>
      <c r="C1708" s="112" t="s">
        <v>1564</v>
      </c>
      <c r="D1708" s="21">
        <f t="shared" si="28"/>
        <v>202953.73</v>
      </c>
      <c r="E1708" s="24">
        <f t="shared" si="28"/>
        <v>229802.15</v>
      </c>
      <c r="F1708" s="104">
        <v>202953.73</v>
      </c>
      <c r="G1708" s="104">
        <v>229802.15</v>
      </c>
      <c r="H1708" s="113"/>
      <c r="I1708" s="113"/>
      <c r="J1708" s="31"/>
      <c r="K1708" s="32"/>
      <c r="L1708" s="113"/>
      <c r="M1708" s="113"/>
      <c r="N1708" s="31"/>
      <c r="O1708" s="32"/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1711</v>
      </c>
      <c r="B1709" s="111" t="s">
        <v>1701</v>
      </c>
      <c r="C1709" s="112" t="s">
        <v>1565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1711</v>
      </c>
      <c r="B1710" s="111" t="s">
        <v>1702</v>
      </c>
      <c r="C1710" s="112" t="s">
        <v>1666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1711</v>
      </c>
      <c r="B1711" s="111" t="s">
        <v>53</v>
      </c>
      <c r="C1711" s="112" t="s">
        <v>1566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1711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1711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1711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1711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1711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1711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1711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1711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1711</v>
      </c>
      <c r="B1720" s="111" t="s">
        <v>82</v>
      </c>
      <c r="C1720" s="112" t="s">
        <v>83</v>
      </c>
      <c r="D1720" s="21">
        <f t="shared" si="28"/>
        <v>271232.52</v>
      </c>
      <c r="E1720" s="24">
        <f t="shared" si="28"/>
        <v>807309.54</v>
      </c>
      <c r="F1720" s="104">
        <v>271232.52</v>
      </c>
      <c r="G1720" s="104">
        <v>807309.54</v>
      </c>
      <c r="H1720" s="113"/>
      <c r="I1720" s="113"/>
      <c r="J1720" s="31"/>
      <c r="K1720" s="32"/>
      <c r="L1720" s="113"/>
      <c r="M1720" s="113"/>
      <c r="N1720" s="31"/>
      <c r="O1720" s="32"/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1711</v>
      </c>
      <c r="B1721" s="111" t="s">
        <v>84</v>
      </c>
      <c r="C1721" s="112" t="s">
        <v>85</v>
      </c>
      <c r="D1721" s="21">
        <f t="shared" si="28"/>
        <v>0</v>
      </c>
      <c r="E1721" s="24">
        <f t="shared" si="28"/>
        <v>1414.4</v>
      </c>
      <c r="F1721" s="104">
        <v>0</v>
      </c>
      <c r="G1721" s="104">
        <v>1414.4</v>
      </c>
      <c r="H1721" s="113"/>
      <c r="I1721" s="113"/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1711</v>
      </c>
      <c r="B1722" s="111" t="s">
        <v>86</v>
      </c>
      <c r="C1722" s="112" t="s">
        <v>87</v>
      </c>
      <c r="D1722" s="21">
        <f t="shared" si="28"/>
        <v>345530.4</v>
      </c>
      <c r="E1722" s="24">
        <f t="shared" si="28"/>
        <v>348300</v>
      </c>
      <c r="F1722" s="104">
        <v>345530.4</v>
      </c>
      <c r="G1722" s="104">
        <v>348300</v>
      </c>
      <c r="H1722" s="113"/>
      <c r="I1722" s="113"/>
      <c r="J1722" s="31"/>
      <c r="K1722" s="32"/>
      <c r="L1722" s="113"/>
      <c r="M1722" s="113"/>
      <c r="N1722" s="31"/>
      <c r="O1722" s="32"/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1711</v>
      </c>
      <c r="B1723" s="111" t="s">
        <v>88</v>
      </c>
      <c r="C1723" s="112" t="s">
        <v>89</v>
      </c>
      <c r="D1723" s="21">
        <f t="shared" si="28"/>
        <v>192740</v>
      </c>
      <c r="E1723" s="24">
        <f t="shared" si="28"/>
        <v>283377</v>
      </c>
      <c r="F1723" s="104">
        <v>192740</v>
      </c>
      <c r="G1723" s="104">
        <v>283377</v>
      </c>
      <c r="H1723" s="113"/>
      <c r="I1723" s="113"/>
      <c r="J1723" s="31"/>
      <c r="K1723" s="32"/>
      <c r="L1723" s="113"/>
      <c r="M1723" s="113"/>
      <c r="N1723" s="31"/>
      <c r="O1723" s="32"/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1711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5000</v>
      </c>
      <c r="F1724" s="104">
        <v>0</v>
      </c>
      <c r="G1724" s="104">
        <v>5000</v>
      </c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1711</v>
      </c>
      <c r="B1725" s="111" t="s">
        <v>92</v>
      </c>
      <c r="C1725" s="112" t="s">
        <v>93</v>
      </c>
      <c r="D1725" s="21">
        <f t="shared" si="28"/>
        <v>3200</v>
      </c>
      <c r="E1725" s="24">
        <f t="shared" si="28"/>
        <v>11550</v>
      </c>
      <c r="F1725" s="104">
        <v>3200</v>
      </c>
      <c r="G1725" s="104">
        <v>11550</v>
      </c>
      <c r="H1725" s="105"/>
      <c r="I1725" s="105"/>
      <c r="J1725" s="106"/>
      <c r="K1725" s="107"/>
      <c r="L1725" s="105"/>
      <c r="M1725" s="105"/>
      <c r="N1725" s="106"/>
      <c r="O1725" s="107"/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1711</v>
      </c>
      <c r="B1726" s="111" t="s">
        <v>94</v>
      </c>
      <c r="C1726" s="112" t="s">
        <v>95</v>
      </c>
      <c r="D1726" s="21">
        <f t="shared" si="28"/>
        <v>99991</v>
      </c>
      <c r="E1726" s="24">
        <f t="shared" si="28"/>
        <v>99376</v>
      </c>
      <c r="F1726" s="104">
        <v>99991</v>
      </c>
      <c r="G1726" s="104">
        <v>99376</v>
      </c>
      <c r="H1726" s="113"/>
      <c r="I1726" s="113"/>
      <c r="J1726" s="31"/>
      <c r="K1726" s="32"/>
      <c r="L1726" s="113"/>
      <c r="M1726" s="113"/>
      <c r="N1726" s="31"/>
      <c r="O1726" s="32"/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1711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>
        <v>0</v>
      </c>
      <c r="G1727" s="104">
        <v>0</v>
      </c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1711</v>
      </c>
      <c r="B1728" s="111" t="s">
        <v>98</v>
      </c>
      <c r="C1728" s="112" t="s">
        <v>99</v>
      </c>
      <c r="D1728" s="21">
        <f t="shared" si="28"/>
        <v>71775</v>
      </c>
      <c r="E1728" s="24">
        <f t="shared" si="28"/>
        <v>43204.87</v>
      </c>
      <c r="F1728" s="104">
        <v>71775</v>
      </c>
      <c r="G1728" s="104">
        <v>43204.87</v>
      </c>
      <c r="H1728" s="113"/>
      <c r="I1728" s="113"/>
      <c r="J1728" s="31"/>
      <c r="K1728" s="32"/>
      <c r="L1728" s="113"/>
      <c r="M1728" s="113"/>
      <c r="N1728" s="31"/>
      <c r="O1728" s="32"/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1711</v>
      </c>
      <c r="B1729" s="111" t="s">
        <v>100</v>
      </c>
      <c r="C1729" s="112" t="s">
        <v>101</v>
      </c>
      <c r="D1729" s="21">
        <f t="shared" si="28"/>
        <v>13800</v>
      </c>
      <c r="E1729" s="24">
        <f t="shared" si="28"/>
        <v>20386</v>
      </c>
      <c r="F1729" s="104">
        <v>13800</v>
      </c>
      <c r="G1729" s="104">
        <v>20386</v>
      </c>
      <c r="H1729" s="105"/>
      <c r="I1729" s="105"/>
      <c r="J1729" s="106"/>
      <c r="K1729" s="107"/>
      <c r="L1729" s="105"/>
      <c r="M1729" s="105"/>
      <c r="N1729" s="106"/>
      <c r="O1729" s="107"/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1711</v>
      </c>
      <c r="B1730" s="111" t="s">
        <v>102</v>
      </c>
      <c r="C1730" s="112" t="s">
        <v>103</v>
      </c>
      <c r="D1730" s="21">
        <f t="shared" si="28"/>
        <v>92298.4</v>
      </c>
      <c r="E1730" s="24">
        <f t="shared" si="28"/>
        <v>92298.4</v>
      </c>
      <c r="F1730" s="104">
        <v>92298.4</v>
      </c>
      <c r="G1730" s="104">
        <v>92298.4</v>
      </c>
      <c r="H1730" s="105"/>
      <c r="I1730" s="105"/>
      <c r="J1730" s="106"/>
      <c r="K1730" s="107"/>
      <c r="L1730" s="105"/>
      <c r="M1730" s="105"/>
      <c r="N1730" s="106"/>
      <c r="O1730" s="107"/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1711</v>
      </c>
      <c r="B1731" s="111" t="s">
        <v>104</v>
      </c>
      <c r="C1731" s="112" t="s">
        <v>105</v>
      </c>
      <c r="D1731" s="21">
        <f t="shared" si="28"/>
        <v>5546</v>
      </c>
      <c r="E1731" s="24">
        <f t="shared" si="28"/>
        <v>5546</v>
      </c>
      <c r="F1731" s="104">
        <v>5546</v>
      </c>
      <c r="G1731" s="104">
        <v>5546</v>
      </c>
      <c r="H1731" s="105"/>
      <c r="I1731" s="105"/>
      <c r="J1731" s="106"/>
      <c r="K1731" s="107"/>
      <c r="L1731" s="105"/>
      <c r="M1731" s="105"/>
      <c r="N1731" s="106"/>
      <c r="O1731" s="107"/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1711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1711</v>
      </c>
      <c r="B1733" s="111" t="s">
        <v>108</v>
      </c>
      <c r="C1733" s="112" t="s">
        <v>109</v>
      </c>
      <c r="D1733" s="21">
        <f t="shared" si="29"/>
        <v>7900</v>
      </c>
      <c r="E1733" s="24">
        <f t="shared" si="30"/>
        <v>7900</v>
      </c>
      <c r="F1733" s="104">
        <v>7900</v>
      </c>
      <c r="G1733" s="104">
        <v>7900</v>
      </c>
      <c r="H1733" s="105"/>
      <c r="I1733" s="105"/>
      <c r="J1733" s="106"/>
      <c r="K1733" s="107"/>
      <c r="L1733" s="105"/>
      <c r="M1733" s="105"/>
      <c r="N1733" s="106"/>
      <c r="O1733" s="107"/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1711</v>
      </c>
      <c r="B1734" s="111" t="s">
        <v>110</v>
      </c>
      <c r="C1734" s="112" t="s">
        <v>111</v>
      </c>
      <c r="D1734" s="21">
        <f t="shared" si="29"/>
        <v>112929</v>
      </c>
      <c r="E1734" s="24">
        <f t="shared" si="30"/>
        <v>89363</v>
      </c>
      <c r="F1734" s="104">
        <v>112929</v>
      </c>
      <c r="G1734" s="104">
        <v>89363</v>
      </c>
      <c r="H1734" s="105"/>
      <c r="I1734" s="105"/>
      <c r="J1734" s="106"/>
      <c r="K1734" s="107"/>
      <c r="L1734" s="105"/>
      <c r="M1734" s="105"/>
      <c r="N1734" s="106"/>
      <c r="O1734" s="107"/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1711</v>
      </c>
      <c r="B1735" s="111" t="s">
        <v>112</v>
      </c>
      <c r="C1735" s="112" t="s">
        <v>113</v>
      </c>
      <c r="D1735" s="21">
        <f t="shared" si="29"/>
        <v>94122.59</v>
      </c>
      <c r="E1735" s="24">
        <f t="shared" si="30"/>
        <v>94122.59</v>
      </c>
      <c r="F1735" s="104">
        <v>94122.59</v>
      </c>
      <c r="G1735" s="104">
        <v>94122.59</v>
      </c>
      <c r="H1735" s="105"/>
      <c r="I1735" s="105"/>
      <c r="J1735" s="106"/>
      <c r="K1735" s="107"/>
      <c r="L1735" s="105"/>
      <c r="M1735" s="105"/>
      <c r="N1735" s="106"/>
      <c r="O1735" s="107"/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1711</v>
      </c>
      <c r="B1736" s="111" t="s">
        <v>114</v>
      </c>
      <c r="C1736" s="112" t="s">
        <v>115</v>
      </c>
      <c r="D1736" s="21">
        <f t="shared" si="29"/>
        <v>110356</v>
      </c>
      <c r="E1736" s="24">
        <f t="shared" si="30"/>
        <v>0</v>
      </c>
      <c r="F1736" s="104">
        <v>110356</v>
      </c>
      <c r="G1736" s="104">
        <v>0</v>
      </c>
      <c r="H1736" s="105"/>
      <c r="I1736" s="105"/>
      <c r="J1736" s="106"/>
      <c r="K1736" s="107"/>
      <c r="L1736" s="105"/>
      <c r="M1736" s="105"/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1711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25540.9</v>
      </c>
      <c r="E1737" s="24">
        <f t="shared" si="31"/>
        <v>33379.01</v>
      </c>
      <c r="F1737" s="104">
        <v>25540.9</v>
      </c>
      <c r="G1737" s="104">
        <v>33379.01</v>
      </c>
      <c r="H1737" s="105"/>
      <c r="I1737" s="105"/>
      <c r="J1737" s="106"/>
      <c r="K1737" s="107"/>
      <c r="L1737" s="105"/>
      <c r="M1737" s="105"/>
      <c r="N1737" s="106"/>
      <c r="O1737" s="107"/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1711</v>
      </c>
      <c r="B1738" s="111" t="s">
        <v>118</v>
      </c>
      <c r="C1738" s="112" t="s">
        <v>119</v>
      </c>
      <c r="D1738" s="21">
        <f t="shared" si="31"/>
        <v>50786.82</v>
      </c>
      <c r="E1738" s="24">
        <f t="shared" si="31"/>
        <v>0</v>
      </c>
      <c r="F1738" s="104">
        <v>50786.82</v>
      </c>
      <c r="G1738" s="104">
        <v>0</v>
      </c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1711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1711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1711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1711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1711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1711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/>
      <c r="I1744" s="105"/>
      <c r="J1744" s="106"/>
      <c r="K1744" s="107"/>
      <c r="L1744" s="105"/>
      <c r="M1744" s="105"/>
      <c r="N1744" s="106"/>
      <c r="O1744" s="107"/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1711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1711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1350</v>
      </c>
      <c r="F1746" s="104">
        <v>0</v>
      </c>
      <c r="G1746" s="104">
        <v>1350</v>
      </c>
      <c r="H1746" s="105"/>
      <c r="I1746" s="105"/>
      <c r="J1746" s="106"/>
      <c r="K1746" s="107"/>
      <c r="L1746" s="105"/>
      <c r="M1746" s="105"/>
      <c r="N1746" s="106"/>
      <c r="O1746" s="107"/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1711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/>
      <c r="I1747" s="113"/>
      <c r="J1747" s="31"/>
      <c r="K1747" s="32"/>
      <c r="L1747" s="113"/>
      <c r="M1747" s="113"/>
      <c r="N1747" s="31"/>
      <c r="O1747" s="32"/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1711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1711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0</v>
      </c>
      <c r="F1749" s="104">
        <v>0</v>
      </c>
      <c r="G1749" s="104">
        <v>0</v>
      </c>
      <c r="H1749" s="105"/>
      <c r="I1749" s="105"/>
      <c r="J1749" s="106"/>
      <c r="K1749" s="107"/>
      <c r="L1749" s="105"/>
      <c r="M1749" s="105"/>
      <c r="N1749" s="106"/>
      <c r="O1749" s="107"/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1711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>
        <v>0</v>
      </c>
      <c r="G1750" s="104">
        <v>0</v>
      </c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1711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1711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4055.56</v>
      </c>
      <c r="F1752" s="104">
        <v>0</v>
      </c>
      <c r="G1752" s="104">
        <v>4055.56</v>
      </c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1711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1711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1711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1711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>
        <v>0</v>
      </c>
      <c r="G1756" s="104">
        <v>0</v>
      </c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1711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/>
      <c r="I1757" s="105"/>
      <c r="J1757" s="106"/>
      <c r="K1757" s="107"/>
      <c r="L1757" s="105"/>
      <c r="M1757" s="105"/>
      <c r="N1757" s="106"/>
      <c r="O1757" s="107"/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1711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>
        <v>0</v>
      </c>
      <c r="G1758" s="104">
        <v>0</v>
      </c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1711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>
        <v>0</v>
      </c>
      <c r="G1759" s="104">
        <v>0</v>
      </c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1711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1711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/>
      <c r="I1761" s="105"/>
      <c r="J1761" s="106"/>
      <c r="K1761" s="107"/>
      <c r="L1761" s="105"/>
      <c r="M1761" s="105"/>
      <c r="N1761" s="106"/>
      <c r="O1761" s="107"/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1711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1711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1711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1711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1711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1711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1711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>
        <v>0</v>
      </c>
      <c r="G1768" s="104">
        <v>0</v>
      </c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1711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/>
      <c r="I1769" s="105"/>
      <c r="J1769" s="106"/>
      <c r="K1769" s="107"/>
      <c r="L1769" s="105"/>
      <c r="M1769" s="105"/>
      <c r="N1769" s="106"/>
      <c r="O1769" s="107"/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1711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>
        <v>0</v>
      </c>
      <c r="G1770" s="104">
        <v>0</v>
      </c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1711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>
        <v>0</v>
      </c>
      <c r="G1771" s="104">
        <v>0</v>
      </c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1711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1711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4000</v>
      </c>
      <c r="F1773" s="104">
        <v>0</v>
      </c>
      <c r="G1773" s="104">
        <v>4000</v>
      </c>
      <c r="H1773" s="113"/>
      <c r="I1773" s="113"/>
      <c r="J1773" s="31"/>
      <c r="K1773" s="32"/>
      <c r="L1773" s="113"/>
      <c r="M1773" s="113"/>
      <c r="N1773" s="31"/>
      <c r="O1773" s="32"/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1711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>
        <v>0</v>
      </c>
      <c r="G1774" s="104">
        <v>0</v>
      </c>
      <c r="H1774" s="113"/>
      <c r="I1774" s="113"/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1711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/>
      <c r="I1775" s="113"/>
      <c r="J1775" s="31"/>
      <c r="K1775" s="32"/>
      <c r="L1775" s="113"/>
      <c r="M1775" s="113"/>
      <c r="N1775" s="31"/>
      <c r="O1775" s="32"/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1711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>
        <v>0</v>
      </c>
      <c r="G1776" s="104">
        <v>0</v>
      </c>
      <c r="H1776" s="105"/>
      <c r="I1776" s="105"/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1711</v>
      </c>
      <c r="B1777" s="111" t="s">
        <v>196</v>
      </c>
      <c r="C1777" s="112" t="s">
        <v>197</v>
      </c>
      <c r="D1777" s="21">
        <f t="shared" si="31"/>
        <v>0</v>
      </c>
      <c r="E1777" s="24">
        <f t="shared" si="31"/>
        <v>0</v>
      </c>
      <c r="F1777" s="104">
        <v>0</v>
      </c>
      <c r="G1777" s="104">
        <v>0</v>
      </c>
      <c r="H1777" s="113"/>
      <c r="I1777" s="113"/>
      <c r="J1777" s="31"/>
      <c r="K1777" s="32"/>
      <c r="L1777" s="113"/>
      <c r="M1777" s="113"/>
      <c r="N1777" s="31"/>
      <c r="O1777" s="32"/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1711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/>
      <c r="G1778" s="104"/>
      <c r="H1778" s="105"/>
      <c r="I1778" s="105"/>
      <c r="J1778" s="106"/>
      <c r="K1778" s="107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1711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1711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/>
      <c r="I1780" s="113"/>
      <c r="J1780" s="31"/>
      <c r="K1780" s="32"/>
      <c r="L1780" s="113"/>
      <c r="M1780" s="113"/>
      <c r="N1780" s="31"/>
      <c r="O1780" s="32"/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1711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/>
      <c r="I1781" s="113"/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1711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>
        <v>0</v>
      </c>
      <c r="G1782" s="104">
        <v>0</v>
      </c>
      <c r="H1782" s="113"/>
      <c r="I1782" s="113"/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1711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12924.42</v>
      </c>
      <c r="F1783" s="104">
        <v>0</v>
      </c>
      <c r="G1783" s="104">
        <v>12924.42</v>
      </c>
      <c r="H1783" s="113"/>
      <c r="I1783" s="113"/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1711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64518.78</v>
      </c>
      <c r="F1784" s="104">
        <v>0</v>
      </c>
      <c r="G1784" s="104">
        <v>64518.78</v>
      </c>
      <c r="H1784" s="113"/>
      <c r="I1784" s="113"/>
      <c r="J1784" s="31"/>
      <c r="K1784" s="32"/>
      <c r="L1784" s="113"/>
      <c r="M1784" s="113"/>
      <c r="N1784" s="31"/>
      <c r="O1784" s="32"/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1711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12990.37</v>
      </c>
      <c r="F1785" s="104">
        <v>0</v>
      </c>
      <c r="G1785" s="104">
        <v>12990.37</v>
      </c>
      <c r="H1785" s="113"/>
      <c r="I1785" s="113"/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1711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24557.7</v>
      </c>
      <c r="F1786" s="104">
        <v>0</v>
      </c>
      <c r="G1786" s="104">
        <v>24557.7</v>
      </c>
      <c r="H1786" s="113"/>
      <c r="I1786" s="113"/>
      <c r="J1786" s="31"/>
      <c r="K1786" s="32"/>
      <c r="L1786" s="113"/>
      <c r="M1786" s="113"/>
      <c r="N1786" s="31"/>
      <c r="O1786" s="32"/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1711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1711</v>
      </c>
      <c r="B1788" s="111" t="s">
        <v>218</v>
      </c>
      <c r="C1788" s="112" t="s">
        <v>1567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1711</v>
      </c>
      <c r="B1789" s="111" t="s">
        <v>219</v>
      </c>
      <c r="C1789" s="112" t="s">
        <v>1568</v>
      </c>
      <c r="D1789" s="21">
        <f t="shared" si="31"/>
        <v>0</v>
      </c>
      <c r="E1789" s="24">
        <f t="shared" si="31"/>
        <v>19991.96</v>
      </c>
      <c r="F1789" s="104">
        <v>0</v>
      </c>
      <c r="G1789" s="104">
        <v>19991.96</v>
      </c>
      <c r="H1789" s="113"/>
      <c r="I1789" s="113"/>
      <c r="J1789" s="31"/>
      <c r="K1789" s="32"/>
      <c r="L1789" s="113"/>
      <c r="M1789" s="113"/>
      <c r="N1789" s="31"/>
      <c r="O1789" s="32"/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1711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554.02</v>
      </c>
      <c r="F1790" s="104">
        <v>0</v>
      </c>
      <c r="G1790" s="104">
        <v>554.02</v>
      </c>
      <c r="H1790" s="113"/>
      <c r="I1790" s="113"/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1711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6843.28</v>
      </c>
      <c r="F1791" s="104">
        <v>0</v>
      </c>
      <c r="G1791" s="104">
        <v>6843.28</v>
      </c>
      <c r="H1791" s="105"/>
      <c r="I1791" s="105"/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1711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1711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1711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/>
      <c r="G1794" s="104"/>
      <c r="H1794" s="105"/>
      <c r="I1794" s="105"/>
      <c r="J1794" s="106"/>
      <c r="K1794" s="107"/>
      <c r="L1794" s="105"/>
      <c r="M1794" s="105"/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1711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1711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0</v>
      </c>
      <c r="F1796" s="104"/>
      <c r="G1796" s="104"/>
      <c r="H1796" s="105"/>
      <c r="I1796" s="105"/>
      <c r="J1796" s="106"/>
      <c r="K1796" s="107"/>
      <c r="L1796" s="105"/>
      <c r="M1796" s="105"/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1711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/>
      <c r="I1797" s="105"/>
      <c r="J1797" s="106"/>
      <c r="K1797" s="107"/>
      <c r="L1797" s="105"/>
      <c r="M1797" s="105"/>
      <c r="N1797" s="106"/>
      <c r="O1797" s="107"/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1711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1711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/>
      <c r="I1799" s="105"/>
      <c r="J1799" s="106"/>
      <c r="K1799" s="107"/>
      <c r="L1799" s="105"/>
      <c r="M1799" s="105"/>
      <c r="N1799" s="106"/>
      <c r="O1799" s="107"/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1711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/>
      <c r="G1800" s="104"/>
      <c r="H1800" s="105"/>
      <c r="I1800" s="105"/>
      <c r="J1800" s="106"/>
      <c r="K1800" s="107"/>
      <c r="L1800" s="105"/>
      <c r="M1800" s="105"/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1711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1711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0</v>
      </c>
      <c r="F1802" s="104"/>
      <c r="G1802" s="104"/>
      <c r="H1802" s="105"/>
      <c r="I1802" s="105"/>
      <c r="J1802" s="106"/>
      <c r="K1802" s="107"/>
      <c r="L1802" s="105"/>
      <c r="M1802" s="105"/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1711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/>
      <c r="G1803" s="104"/>
      <c r="H1803" s="105"/>
      <c r="I1803" s="105"/>
      <c r="J1803" s="106"/>
      <c r="K1803" s="107"/>
      <c r="L1803" s="105"/>
      <c r="M1803" s="105"/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1711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1711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/>
      <c r="G1805" s="104"/>
      <c r="H1805" s="105"/>
      <c r="I1805" s="105"/>
      <c r="J1805" s="106"/>
      <c r="K1805" s="107"/>
      <c r="L1805" s="105"/>
      <c r="M1805" s="105"/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1711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/>
      <c r="G1806" s="104"/>
      <c r="H1806" s="105"/>
      <c r="I1806" s="105"/>
      <c r="J1806" s="106"/>
      <c r="K1806" s="107"/>
      <c r="L1806" s="105"/>
      <c r="M1806" s="105"/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1711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1711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/>
      <c r="G1808" s="104"/>
      <c r="H1808" s="105"/>
      <c r="I1808" s="105"/>
      <c r="J1808" s="106"/>
      <c r="K1808" s="107"/>
      <c r="L1808" s="105"/>
      <c r="M1808" s="105"/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1711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1711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1711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1711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/>
      <c r="G1812" s="104"/>
      <c r="H1812" s="113"/>
      <c r="I1812" s="113"/>
      <c r="J1812" s="31"/>
      <c r="K1812" s="32"/>
      <c r="L1812" s="113"/>
      <c r="M1812" s="113"/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1711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1711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0</v>
      </c>
      <c r="F1814" s="104"/>
      <c r="G1814" s="104"/>
      <c r="H1814" s="113"/>
      <c r="I1814" s="113"/>
      <c r="J1814" s="31"/>
      <c r="K1814" s="32"/>
      <c r="L1814" s="113"/>
      <c r="M1814" s="113"/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1711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/>
      <c r="G1815" s="104"/>
      <c r="H1815" s="105"/>
      <c r="I1815" s="105"/>
      <c r="J1815" s="106"/>
      <c r="K1815" s="107"/>
      <c r="L1815" s="105"/>
      <c r="M1815" s="105"/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1711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1711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/>
      <c r="G1817" s="104"/>
      <c r="H1817" s="113"/>
      <c r="I1817" s="113"/>
      <c r="J1817" s="31"/>
      <c r="K1817" s="32"/>
      <c r="L1817" s="113"/>
      <c r="M1817" s="113"/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1711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1711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1711</v>
      </c>
      <c r="B1820" s="111" t="s">
        <v>280</v>
      </c>
      <c r="C1820" s="112" t="s">
        <v>1569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1711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/>
      <c r="G1821" s="104"/>
      <c r="H1821" s="113"/>
      <c r="I1821" s="113"/>
      <c r="J1821" s="31"/>
      <c r="K1821" s="32"/>
      <c r="L1821" s="113"/>
      <c r="M1821" s="113"/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1711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1711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/>
      <c r="G1823" s="104"/>
      <c r="H1823" s="113"/>
      <c r="I1823" s="113"/>
      <c r="J1823" s="31"/>
      <c r="K1823" s="32"/>
      <c r="L1823" s="113"/>
      <c r="M1823" s="113"/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1711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1711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1711</v>
      </c>
      <c r="B1826" s="111" t="s">
        <v>291</v>
      </c>
      <c r="C1826" s="112" t="s">
        <v>1570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1711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1711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1711</v>
      </c>
      <c r="B1829" s="111" t="s">
        <v>296</v>
      </c>
      <c r="C1829" s="112" t="s">
        <v>1571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1711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1711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1711</v>
      </c>
      <c r="B1832" s="111" t="s">
        <v>301</v>
      </c>
      <c r="C1832" s="112" t="s">
        <v>1572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1711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>
        <v>0</v>
      </c>
      <c r="G1833" s="104">
        <v>0</v>
      </c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1711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1711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>
        <v>0</v>
      </c>
      <c r="G1835" s="104">
        <v>0</v>
      </c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1711</v>
      </c>
      <c r="B1836" s="111" t="s">
        <v>308</v>
      </c>
      <c r="C1836" s="112" t="s">
        <v>309</v>
      </c>
      <c r="D1836" s="21">
        <f t="shared" si="32"/>
        <v>87400</v>
      </c>
      <c r="E1836" s="24">
        <f t="shared" si="32"/>
        <v>0</v>
      </c>
      <c r="F1836" s="104">
        <v>87400</v>
      </c>
      <c r="G1836" s="104">
        <v>0</v>
      </c>
      <c r="H1836" s="113"/>
      <c r="I1836" s="113"/>
      <c r="J1836" s="31"/>
      <c r="K1836" s="32"/>
      <c r="L1836" s="113"/>
      <c r="M1836" s="113"/>
      <c r="N1836" s="31"/>
      <c r="O1836" s="32"/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1711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>
        <v>0</v>
      </c>
      <c r="G1837" s="104">
        <v>0</v>
      </c>
      <c r="H1837" s="113"/>
      <c r="I1837" s="113"/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1711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/>
      <c r="I1838" s="113"/>
      <c r="J1838" s="31"/>
      <c r="K1838" s="32"/>
      <c r="L1838" s="113"/>
      <c r="M1838" s="113"/>
      <c r="N1838" s="31"/>
      <c r="O1838" s="32"/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1711</v>
      </c>
      <c r="B1839" s="111" t="s">
        <v>314</v>
      </c>
      <c r="C1839" s="112" t="s">
        <v>315</v>
      </c>
      <c r="D1839" s="21">
        <f t="shared" si="32"/>
        <v>0</v>
      </c>
      <c r="E1839" s="24">
        <f t="shared" si="32"/>
        <v>0</v>
      </c>
      <c r="F1839" s="104">
        <v>0</v>
      </c>
      <c r="G1839" s="104">
        <v>0</v>
      </c>
      <c r="H1839" s="113"/>
      <c r="I1839" s="113"/>
      <c r="J1839" s="31"/>
      <c r="K1839" s="32"/>
      <c r="L1839" s="113"/>
      <c r="M1839" s="113"/>
      <c r="N1839" s="31"/>
      <c r="O1839" s="32"/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1711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/>
      <c r="I1840" s="113"/>
      <c r="J1840" s="31"/>
      <c r="K1840" s="32"/>
      <c r="L1840" s="113"/>
      <c r="M1840" s="113"/>
      <c r="N1840" s="31"/>
      <c r="O1840" s="32"/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1711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>
        <v>0</v>
      </c>
      <c r="G1841" s="104">
        <v>0</v>
      </c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1711</v>
      </c>
      <c r="B1842" s="111" t="s">
        <v>320</v>
      </c>
      <c r="C1842" s="112" t="s">
        <v>321</v>
      </c>
      <c r="D1842" s="21">
        <f t="shared" si="32"/>
        <v>92500</v>
      </c>
      <c r="E1842" s="24">
        <f t="shared" si="32"/>
        <v>0</v>
      </c>
      <c r="F1842" s="104">
        <v>92500</v>
      </c>
      <c r="G1842" s="104">
        <v>0</v>
      </c>
      <c r="H1842" s="113"/>
      <c r="I1842" s="113"/>
      <c r="J1842" s="31"/>
      <c r="K1842" s="32"/>
      <c r="L1842" s="113"/>
      <c r="M1842" s="113"/>
      <c r="N1842" s="31"/>
      <c r="O1842" s="32"/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1711</v>
      </c>
      <c r="B1843" s="111" t="s">
        <v>322</v>
      </c>
      <c r="C1843" s="112" t="s">
        <v>323</v>
      </c>
      <c r="D1843" s="21">
        <f t="shared" si="32"/>
        <v>0</v>
      </c>
      <c r="E1843" s="24">
        <f t="shared" si="32"/>
        <v>0</v>
      </c>
      <c r="F1843" s="104">
        <v>0</v>
      </c>
      <c r="G1843" s="104">
        <v>0</v>
      </c>
      <c r="H1843" s="105"/>
      <c r="I1843" s="105"/>
      <c r="J1843" s="106"/>
      <c r="K1843" s="107"/>
      <c r="L1843" s="105"/>
      <c r="M1843" s="105"/>
      <c r="N1843" s="106"/>
      <c r="O1843" s="107"/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1711</v>
      </c>
      <c r="B1844" s="111" t="s">
        <v>324</v>
      </c>
      <c r="C1844" s="112" t="s">
        <v>325</v>
      </c>
      <c r="D1844" s="21">
        <f t="shared" si="32"/>
        <v>27900</v>
      </c>
      <c r="E1844" s="24">
        <f t="shared" si="32"/>
        <v>0</v>
      </c>
      <c r="F1844" s="104">
        <v>27900</v>
      </c>
      <c r="G1844" s="104">
        <v>0</v>
      </c>
      <c r="H1844" s="105"/>
      <c r="I1844" s="105"/>
      <c r="J1844" s="106"/>
      <c r="K1844" s="107"/>
      <c r="L1844" s="105"/>
      <c r="M1844" s="105"/>
      <c r="N1844" s="106"/>
      <c r="O1844" s="107"/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1711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>
        <v>0</v>
      </c>
      <c r="G1845" s="104">
        <v>0</v>
      </c>
      <c r="H1845" s="105"/>
      <c r="I1845" s="105"/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1711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47661.11</v>
      </c>
      <c r="F1846" s="104">
        <v>0</v>
      </c>
      <c r="G1846" s="104">
        <v>47661.11</v>
      </c>
      <c r="H1846" s="105"/>
      <c r="I1846" s="105"/>
      <c r="J1846" s="106"/>
      <c r="K1846" s="107"/>
      <c r="L1846" s="105"/>
      <c r="M1846" s="105"/>
      <c r="N1846" s="106"/>
      <c r="O1846" s="107"/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1711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82033.33</v>
      </c>
      <c r="F1847" s="104">
        <v>0</v>
      </c>
      <c r="G1847" s="104">
        <v>82033.33</v>
      </c>
      <c r="H1847" s="105"/>
      <c r="I1847" s="105"/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1711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1948.37</v>
      </c>
      <c r="F1848" s="104">
        <v>0</v>
      </c>
      <c r="G1848" s="104">
        <v>1948.37</v>
      </c>
      <c r="H1848" s="105"/>
      <c r="I1848" s="105"/>
      <c r="J1848" s="106"/>
      <c r="K1848" s="107"/>
      <c r="L1848" s="105"/>
      <c r="M1848" s="105"/>
      <c r="N1848" s="106"/>
      <c r="O1848" s="107"/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1711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3520.34</v>
      </c>
      <c r="F1849" s="104">
        <v>0</v>
      </c>
      <c r="G1849" s="104">
        <v>3520.34</v>
      </c>
      <c r="H1849" s="113"/>
      <c r="I1849" s="113"/>
      <c r="J1849" s="31"/>
      <c r="K1849" s="32"/>
      <c r="L1849" s="113"/>
      <c r="M1849" s="113"/>
      <c r="N1849" s="31"/>
      <c r="O1849" s="32"/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1711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1205.56</v>
      </c>
      <c r="F1850" s="104">
        <v>0</v>
      </c>
      <c r="G1850" s="104">
        <v>1205.56</v>
      </c>
      <c r="H1850" s="113"/>
      <c r="I1850" s="113"/>
      <c r="J1850" s="31"/>
      <c r="K1850" s="32"/>
      <c r="L1850" s="113"/>
      <c r="M1850" s="113"/>
      <c r="N1850" s="31"/>
      <c r="O1850" s="32"/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1711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>
        <v>0</v>
      </c>
      <c r="G1851" s="104">
        <v>0</v>
      </c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1711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235710.75</v>
      </c>
      <c r="F1852" s="104">
        <v>0</v>
      </c>
      <c r="G1852" s="104">
        <v>235710.75</v>
      </c>
      <c r="H1852" s="105"/>
      <c r="I1852" s="105"/>
      <c r="J1852" s="106"/>
      <c r="K1852" s="107"/>
      <c r="L1852" s="105"/>
      <c r="M1852" s="105"/>
      <c r="N1852" s="106"/>
      <c r="O1852" s="107"/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1711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27314.14</v>
      </c>
      <c r="F1853" s="104">
        <v>0</v>
      </c>
      <c r="G1853" s="104">
        <v>27314.14</v>
      </c>
      <c r="H1853" s="105"/>
      <c r="I1853" s="105"/>
      <c r="J1853" s="106"/>
      <c r="K1853" s="107"/>
      <c r="L1853" s="105"/>
      <c r="M1853" s="105"/>
      <c r="N1853" s="106"/>
      <c r="O1853" s="107"/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1711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6205.89</v>
      </c>
      <c r="F1854" s="104">
        <v>0</v>
      </c>
      <c r="G1854" s="104">
        <v>6205.89</v>
      </c>
      <c r="H1854" s="113"/>
      <c r="I1854" s="113"/>
      <c r="J1854" s="31"/>
      <c r="K1854" s="32"/>
      <c r="L1854" s="113"/>
      <c r="M1854" s="113"/>
      <c r="N1854" s="31"/>
      <c r="O1854" s="32"/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1711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1059.52</v>
      </c>
      <c r="F1855" s="104">
        <v>0</v>
      </c>
      <c r="G1855" s="104">
        <v>1059.52</v>
      </c>
      <c r="H1855" s="113"/>
      <c r="I1855" s="113"/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1711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1711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1711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/>
      <c r="I1858" s="113"/>
      <c r="J1858" s="31"/>
      <c r="K1858" s="32"/>
      <c r="L1858" s="113"/>
      <c r="M1858" s="113"/>
      <c r="N1858" s="31"/>
      <c r="O1858" s="32"/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1711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1711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/>
      <c r="I1860" s="113"/>
      <c r="J1860" s="31"/>
      <c r="K1860" s="32"/>
      <c r="L1860" s="113"/>
      <c r="M1860" s="113"/>
      <c r="N1860" s="31"/>
      <c r="O1860" s="32"/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1711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/>
      <c r="I1861" s="105"/>
      <c r="J1861" s="106"/>
      <c r="K1861" s="107"/>
      <c r="L1861" s="105"/>
      <c r="M1861" s="105"/>
      <c r="N1861" s="106"/>
      <c r="O1861" s="107"/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1711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1711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444.44</v>
      </c>
      <c r="F1863" s="104">
        <v>0</v>
      </c>
      <c r="G1863" s="104">
        <v>444.44</v>
      </c>
      <c r="H1863" s="113"/>
      <c r="I1863" s="113"/>
      <c r="J1863" s="31"/>
      <c r="K1863" s="32"/>
      <c r="L1863" s="113"/>
      <c r="M1863" s="113"/>
      <c r="N1863" s="31"/>
      <c r="O1863" s="32"/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1711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1711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1711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1711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1711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1711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1711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1711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1711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1711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1711</v>
      </c>
      <c r="B1874" s="111" t="s">
        <v>384</v>
      </c>
      <c r="C1874" s="112" t="s">
        <v>1573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1711</v>
      </c>
      <c r="B1875" s="111" t="s">
        <v>386</v>
      </c>
      <c r="C1875" s="112" t="s">
        <v>1667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1711</v>
      </c>
      <c r="B1876" s="111" t="s">
        <v>388</v>
      </c>
      <c r="C1876" s="112" t="s">
        <v>1668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1711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1711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1711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1711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1711</v>
      </c>
      <c r="B1881" s="111" t="s">
        <v>398</v>
      </c>
      <c r="C1881" s="112" t="s">
        <v>1574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1711</v>
      </c>
      <c r="B1882" s="111" t="s">
        <v>400</v>
      </c>
      <c r="C1882" s="112" t="s">
        <v>1669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1711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1711</v>
      </c>
      <c r="B1884" s="111" t="s">
        <v>404</v>
      </c>
      <c r="C1884" s="112" t="s">
        <v>1575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1711</v>
      </c>
      <c r="B1885" s="111" t="s">
        <v>406</v>
      </c>
      <c r="C1885" s="112" t="s">
        <v>1576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1711</v>
      </c>
      <c r="B1886" s="111" t="s">
        <v>408</v>
      </c>
      <c r="C1886" s="112" t="s">
        <v>1577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1711</v>
      </c>
      <c r="B1887" s="111" t="s">
        <v>410</v>
      </c>
      <c r="C1887" s="112" t="s">
        <v>1578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1711</v>
      </c>
      <c r="B1888" s="111" t="s">
        <v>412</v>
      </c>
      <c r="C1888" s="112" t="s">
        <v>413</v>
      </c>
      <c r="D1888" s="21">
        <f t="shared" si="33"/>
        <v>774526.9</v>
      </c>
      <c r="E1888" s="24">
        <f t="shared" si="33"/>
        <v>0</v>
      </c>
      <c r="F1888" s="104">
        <v>774526.9</v>
      </c>
      <c r="G1888" s="104">
        <v>0</v>
      </c>
      <c r="H1888" s="113"/>
      <c r="I1888" s="113"/>
      <c r="J1888" s="31"/>
      <c r="K1888" s="32"/>
      <c r="L1888" s="113"/>
      <c r="M1888" s="113"/>
      <c r="N1888" s="31"/>
      <c r="O1888" s="32"/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1711</v>
      </c>
      <c r="B1889" s="111" t="s">
        <v>414</v>
      </c>
      <c r="C1889" s="112" t="s">
        <v>415</v>
      </c>
      <c r="D1889" s="21">
        <f t="shared" si="33"/>
        <v>390075</v>
      </c>
      <c r="E1889" s="24">
        <f t="shared" si="33"/>
        <v>345530.4</v>
      </c>
      <c r="F1889" s="104">
        <v>390075</v>
      </c>
      <c r="G1889" s="104">
        <v>345530.4</v>
      </c>
      <c r="H1889" s="113"/>
      <c r="I1889" s="113"/>
      <c r="J1889" s="31"/>
      <c r="K1889" s="32"/>
      <c r="L1889" s="113"/>
      <c r="M1889" s="113"/>
      <c r="N1889" s="31"/>
      <c r="O1889" s="32"/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1711</v>
      </c>
      <c r="B1890" s="111" t="s">
        <v>416</v>
      </c>
      <c r="C1890" s="112" t="s">
        <v>417</v>
      </c>
      <c r="D1890" s="21">
        <f t="shared" si="33"/>
        <v>16650</v>
      </c>
      <c r="E1890" s="24">
        <f t="shared" si="33"/>
        <v>192740</v>
      </c>
      <c r="F1890" s="104">
        <v>16650</v>
      </c>
      <c r="G1890" s="104">
        <v>192740</v>
      </c>
      <c r="H1890" s="113"/>
      <c r="I1890" s="113"/>
      <c r="J1890" s="31"/>
      <c r="K1890" s="32"/>
      <c r="L1890" s="113"/>
      <c r="M1890" s="113"/>
      <c r="N1890" s="31"/>
      <c r="O1890" s="32"/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1711</v>
      </c>
      <c r="B1891" s="111" t="s">
        <v>418</v>
      </c>
      <c r="C1891" s="112" t="s">
        <v>419</v>
      </c>
      <c r="D1891" s="21">
        <f t="shared" si="33"/>
        <v>593054</v>
      </c>
      <c r="E1891" s="24">
        <f t="shared" si="33"/>
        <v>608717.99</v>
      </c>
      <c r="F1891" s="104">
        <v>593054</v>
      </c>
      <c r="G1891" s="104">
        <v>608717.99</v>
      </c>
      <c r="H1891" s="113"/>
      <c r="I1891" s="113"/>
      <c r="J1891" s="31"/>
      <c r="K1891" s="32"/>
      <c r="L1891" s="113"/>
      <c r="M1891" s="113"/>
      <c r="N1891" s="31"/>
      <c r="O1891" s="32"/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1711</v>
      </c>
      <c r="B1892" s="111" t="s">
        <v>420</v>
      </c>
      <c r="C1892" s="112" t="s">
        <v>421</v>
      </c>
      <c r="D1892" s="21">
        <f t="shared" si="33"/>
        <v>603584.75</v>
      </c>
      <c r="E1892" s="24">
        <f t="shared" si="33"/>
        <v>401941.2</v>
      </c>
      <c r="F1892" s="104">
        <v>603584.75</v>
      </c>
      <c r="G1892" s="104">
        <v>401941.2</v>
      </c>
      <c r="H1892" s="113"/>
      <c r="I1892" s="113"/>
      <c r="J1892" s="31"/>
      <c r="K1892" s="32"/>
      <c r="L1892" s="113"/>
      <c r="M1892" s="113"/>
      <c r="N1892" s="31"/>
      <c r="O1892" s="32"/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1711</v>
      </c>
      <c r="B1893" s="111" t="s">
        <v>422</v>
      </c>
      <c r="C1893" s="112" t="s">
        <v>423</v>
      </c>
      <c r="D1893" s="21">
        <f t="shared" si="33"/>
        <v>276580</v>
      </c>
      <c r="E1893" s="24">
        <f t="shared" si="33"/>
        <v>295600</v>
      </c>
      <c r="F1893" s="104">
        <v>276580</v>
      </c>
      <c r="G1893" s="104">
        <v>295600</v>
      </c>
      <c r="H1893" s="113"/>
      <c r="I1893" s="113"/>
      <c r="J1893" s="31"/>
      <c r="K1893" s="32"/>
      <c r="L1893" s="113"/>
      <c r="M1893" s="113"/>
      <c r="N1893" s="31"/>
      <c r="O1893" s="32"/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1703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1711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1703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1711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1711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1711</v>
      </c>
      <c r="B1897" s="111" t="s">
        <v>430</v>
      </c>
      <c r="C1897" s="112" t="s">
        <v>431</v>
      </c>
      <c r="D1897" s="21">
        <f t="shared" si="33"/>
        <v>0</v>
      </c>
      <c r="E1897" s="24">
        <f t="shared" si="33"/>
        <v>0</v>
      </c>
      <c r="F1897" s="104">
        <v>0</v>
      </c>
      <c r="G1897" s="104">
        <v>0</v>
      </c>
      <c r="H1897" s="113"/>
      <c r="I1897" s="113"/>
      <c r="J1897" s="31"/>
      <c r="K1897" s="32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1711</v>
      </c>
      <c r="B1898" s="111" t="s">
        <v>432</v>
      </c>
      <c r="C1898" s="112" t="s">
        <v>433</v>
      </c>
      <c r="D1898" s="21">
        <f t="shared" si="33"/>
        <v>66088</v>
      </c>
      <c r="E1898" s="24">
        <f t="shared" si="33"/>
        <v>3200</v>
      </c>
      <c r="F1898" s="104">
        <v>66088</v>
      </c>
      <c r="G1898" s="104">
        <v>3200</v>
      </c>
      <c r="H1898" s="105"/>
      <c r="I1898" s="105"/>
      <c r="J1898" s="106"/>
      <c r="K1898" s="107"/>
      <c r="L1898" s="105"/>
      <c r="M1898" s="105"/>
      <c r="N1898" s="106"/>
      <c r="O1898" s="107"/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1711</v>
      </c>
      <c r="B1899" s="111" t="s">
        <v>434</v>
      </c>
      <c r="C1899" s="112" t="s">
        <v>435</v>
      </c>
      <c r="D1899" s="21">
        <f t="shared" si="33"/>
        <v>0</v>
      </c>
      <c r="E1899" s="24">
        <f t="shared" si="33"/>
        <v>0</v>
      </c>
      <c r="F1899" s="104">
        <v>0</v>
      </c>
      <c r="G1899" s="104">
        <v>0</v>
      </c>
      <c r="H1899" s="105"/>
      <c r="I1899" s="105"/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1711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1711</v>
      </c>
      <c r="B1901" s="111" t="s">
        <v>438</v>
      </c>
      <c r="C1901" s="112" t="s">
        <v>1579</v>
      </c>
      <c r="D1901" s="21">
        <f t="shared" si="33"/>
        <v>0</v>
      </c>
      <c r="E1901" s="24">
        <f t="shared" si="33"/>
        <v>115166</v>
      </c>
      <c r="F1901" s="104">
        <v>0</v>
      </c>
      <c r="G1901" s="104">
        <v>115166</v>
      </c>
      <c r="H1901" s="105"/>
      <c r="I1901" s="105"/>
      <c r="J1901" s="106"/>
      <c r="K1901" s="107"/>
      <c r="L1901" s="105"/>
      <c r="M1901" s="105"/>
      <c r="N1901" s="106"/>
      <c r="O1901" s="107"/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1711</v>
      </c>
      <c r="B1902" s="111" t="s">
        <v>439</v>
      </c>
      <c r="C1902" s="112" t="s">
        <v>1580</v>
      </c>
      <c r="D1902" s="21">
        <f t="shared" si="33"/>
        <v>118050</v>
      </c>
      <c r="E1902" s="24">
        <f t="shared" si="33"/>
        <v>423725</v>
      </c>
      <c r="F1902" s="104">
        <v>118050</v>
      </c>
      <c r="G1902" s="104">
        <v>423725</v>
      </c>
      <c r="H1902" s="105"/>
      <c r="I1902" s="105"/>
      <c r="J1902" s="106"/>
      <c r="K1902" s="107"/>
      <c r="L1902" s="105"/>
      <c r="M1902" s="105"/>
      <c r="N1902" s="106"/>
      <c r="O1902" s="107"/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1711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1711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1711</v>
      </c>
      <c r="B1905" s="111" t="s">
        <v>1581</v>
      </c>
      <c r="C1905" s="112" t="s">
        <v>1582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1711</v>
      </c>
      <c r="B1906" s="111" t="s">
        <v>444</v>
      </c>
      <c r="C1906" s="112" t="s">
        <v>445</v>
      </c>
      <c r="D1906" s="21">
        <f t="shared" si="33"/>
        <v>0</v>
      </c>
      <c r="E1906" s="24">
        <f t="shared" si="33"/>
        <v>0</v>
      </c>
      <c r="F1906" s="104"/>
      <c r="G1906" s="104"/>
      <c r="H1906" s="113"/>
      <c r="I1906" s="113"/>
      <c r="J1906" s="31"/>
      <c r="K1906" s="32"/>
      <c r="L1906" s="113"/>
      <c r="M1906" s="113"/>
      <c r="N1906" s="31"/>
      <c r="O1906" s="32"/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1711</v>
      </c>
      <c r="B1907" s="111" t="s">
        <v>446</v>
      </c>
      <c r="C1907" s="112" t="s">
        <v>447</v>
      </c>
      <c r="D1907" s="21">
        <f t="shared" si="33"/>
        <v>4486</v>
      </c>
      <c r="E1907" s="24">
        <f t="shared" si="33"/>
        <v>519135.3</v>
      </c>
      <c r="F1907" s="104">
        <v>4486</v>
      </c>
      <c r="G1907" s="104">
        <v>519135.3</v>
      </c>
      <c r="H1907" s="113"/>
      <c r="I1907" s="113"/>
      <c r="J1907" s="31"/>
      <c r="K1907" s="32"/>
      <c r="L1907" s="113"/>
      <c r="M1907" s="113"/>
      <c r="N1907" s="31"/>
      <c r="O1907" s="32"/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1711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2105</v>
      </c>
      <c r="F1908" s="104">
        <v>0</v>
      </c>
      <c r="G1908" s="104">
        <v>2105</v>
      </c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1711</v>
      </c>
      <c r="B1909" s="111" t="s">
        <v>450</v>
      </c>
      <c r="C1909" s="112" t="s">
        <v>1583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1711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1711</v>
      </c>
      <c r="B1911" s="111" t="s">
        <v>454</v>
      </c>
      <c r="C1911" s="112" t="s">
        <v>1584</v>
      </c>
      <c r="D1911" s="21">
        <f t="shared" si="33"/>
        <v>0</v>
      </c>
      <c r="E1911" s="24">
        <f t="shared" si="33"/>
        <v>7082.28</v>
      </c>
      <c r="F1911" s="104">
        <v>0</v>
      </c>
      <c r="G1911" s="104">
        <v>7082.28</v>
      </c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1711</v>
      </c>
      <c r="B1912" s="111" t="s">
        <v>456</v>
      </c>
      <c r="C1912" s="112" t="s">
        <v>1585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1711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1711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1711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1711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1711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1711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1711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1711</v>
      </c>
      <c r="B1920" s="111" t="s">
        <v>472</v>
      </c>
      <c r="C1920" s="112" t="s">
        <v>473</v>
      </c>
      <c r="D1920" s="21">
        <f t="shared" si="33"/>
        <v>549605.18000000005</v>
      </c>
      <c r="E1920" s="24">
        <f t="shared" si="33"/>
        <v>0</v>
      </c>
      <c r="F1920" s="104">
        <v>549605.18000000005</v>
      </c>
      <c r="G1920" s="104">
        <v>0</v>
      </c>
      <c r="H1920" s="113"/>
      <c r="I1920" s="113"/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1711</v>
      </c>
      <c r="B1921" s="111" t="s">
        <v>474</v>
      </c>
      <c r="C1921" s="112" t="s">
        <v>475</v>
      </c>
      <c r="D1921" s="21">
        <f t="shared" si="33"/>
        <v>11346</v>
      </c>
      <c r="E1921" s="24">
        <f t="shared" si="33"/>
        <v>0</v>
      </c>
      <c r="F1921" s="104">
        <v>11346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1711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1711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1711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1711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1711</v>
      </c>
      <c r="B1926" s="111" t="s">
        <v>484</v>
      </c>
      <c r="C1926" s="112" t="s">
        <v>485</v>
      </c>
      <c r="D1926" s="21">
        <f t="shared" si="34"/>
        <v>130000</v>
      </c>
      <c r="E1926" s="24">
        <f t="shared" si="34"/>
        <v>120000</v>
      </c>
      <c r="F1926" s="104">
        <v>130000</v>
      </c>
      <c r="G1926" s="104">
        <v>120000</v>
      </c>
      <c r="H1926" s="113"/>
      <c r="I1926" s="113"/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1711</v>
      </c>
      <c r="B1927" s="111" t="s">
        <v>486</v>
      </c>
      <c r="C1927" s="112" t="s">
        <v>1586</v>
      </c>
      <c r="D1927" s="21">
        <f t="shared" si="34"/>
        <v>1003272.5</v>
      </c>
      <c r="E1927" s="24">
        <f t="shared" si="34"/>
        <v>1084016.25</v>
      </c>
      <c r="F1927" s="104">
        <v>1003272.5</v>
      </c>
      <c r="G1927" s="104">
        <v>1084016.25</v>
      </c>
      <c r="H1927" s="113"/>
      <c r="I1927" s="113"/>
      <c r="J1927" s="31"/>
      <c r="K1927" s="32"/>
      <c r="L1927" s="113"/>
      <c r="M1927" s="113"/>
      <c r="N1927" s="31"/>
      <c r="O1927" s="32"/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1711</v>
      </c>
      <c r="B1928" s="111" t="s">
        <v>488</v>
      </c>
      <c r="C1928" s="112" t="s">
        <v>489</v>
      </c>
      <c r="D1928" s="21">
        <f t="shared" si="34"/>
        <v>224510</v>
      </c>
      <c r="E1928" s="24">
        <f t="shared" si="34"/>
        <v>237087.5</v>
      </c>
      <c r="F1928" s="104">
        <v>224510</v>
      </c>
      <c r="G1928" s="104">
        <v>237087.5</v>
      </c>
      <c r="H1928" s="113"/>
      <c r="I1928" s="113"/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1711</v>
      </c>
      <c r="B1929" s="111" t="s">
        <v>490</v>
      </c>
      <c r="C1929" s="112" t="s">
        <v>1587</v>
      </c>
      <c r="D1929" s="21">
        <f t="shared" si="34"/>
        <v>3000</v>
      </c>
      <c r="E1929" s="24">
        <f t="shared" si="34"/>
        <v>6000</v>
      </c>
      <c r="F1929" s="104">
        <v>3000</v>
      </c>
      <c r="G1929" s="104">
        <v>6000</v>
      </c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1711</v>
      </c>
      <c r="B1930" s="111" t="s">
        <v>492</v>
      </c>
      <c r="C1930" s="112" t="s">
        <v>493</v>
      </c>
      <c r="D1930" s="21">
        <f t="shared" si="34"/>
        <v>65700</v>
      </c>
      <c r="E1930" s="24">
        <f t="shared" si="34"/>
        <v>64800</v>
      </c>
      <c r="F1930" s="104">
        <v>65700</v>
      </c>
      <c r="G1930" s="104">
        <v>64800</v>
      </c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1711</v>
      </c>
      <c r="B1931" s="111" t="s">
        <v>494</v>
      </c>
      <c r="C1931" s="112" t="s">
        <v>495</v>
      </c>
      <c r="D1931" s="21">
        <f t="shared" si="34"/>
        <v>461200</v>
      </c>
      <c r="E1931" s="24">
        <f t="shared" si="34"/>
        <v>459600</v>
      </c>
      <c r="F1931" s="104">
        <v>461200</v>
      </c>
      <c r="G1931" s="104">
        <v>459600</v>
      </c>
      <c r="H1931" s="105"/>
      <c r="I1931" s="105"/>
      <c r="J1931" s="106"/>
      <c r="K1931" s="107"/>
      <c r="L1931" s="105"/>
      <c r="M1931" s="105"/>
      <c r="N1931" s="106"/>
      <c r="O1931" s="107"/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1711</v>
      </c>
      <c r="B1932" s="111" t="s">
        <v>496</v>
      </c>
      <c r="C1932" s="112" t="s">
        <v>497</v>
      </c>
      <c r="D1932" s="21">
        <f t="shared" si="34"/>
        <v>4350</v>
      </c>
      <c r="E1932" s="24">
        <f t="shared" si="34"/>
        <v>0</v>
      </c>
      <c r="F1932" s="104">
        <v>4350</v>
      </c>
      <c r="G1932" s="104">
        <v>0</v>
      </c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1711</v>
      </c>
      <c r="B1933" s="111" t="s">
        <v>498</v>
      </c>
      <c r="C1933" s="112" t="s">
        <v>461</v>
      </c>
      <c r="D1933" s="21">
        <f t="shared" si="34"/>
        <v>269140.31</v>
      </c>
      <c r="E1933" s="24">
        <f t="shared" si="34"/>
        <v>230527.88</v>
      </c>
      <c r="F1933" s="104">
        <v>269140.31</v>
      </c>
      <c r="G1933" s="104">
        <v>230527.88</v>
      </c>
      <c r="H1933" s="105"/>
      <c r="I1933" s="105"/>
      <c r="J1933" s="106"/>
      <c r="K1933" s="107"/>
      <c r="L1933" s="105"/>
      <c r="M1933" s="105"/>
      <c r="N1933" s="106"/>
      <c r="O1933" s="107"/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1711</v>
      </c>
      <c r="B1934" s="111" t="s">
        <v>499</v>
      </c>
      <c r="C1934" s="112" t="s">
        <v>500</v>
      </c>
      <c r="D1934" s="21">
        <f t="shared" si="34"/>
        <v>21300</v>
      </c>
      <c r="E1934" s="24">
        <f t="shared" si="34"/>
        <v>0</v>
      </c>
      <c r="F1934" s="104">
        <v>21300</v>
      </c>
      <c r="G1934" s="104">
        <v>0</v>
      </c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1711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1711</v>
      </c>
      <c r="B1936" s="111" t="s">
        <v>503</v>
      </c>
      <c r="C1936" s="112" t="s">
        <v>504</v>
      </c>
      <c r="D1936" s="21">
        <f t="shared" si="34"/>
        <v>0</v>
      </c>
      <c r="E1936" s="24">
        <f t="shared" si="34"/>
        <v>0</v>
      </c>
      <c r="F1936" s="104">
        <v>0</v>
      </c>
      <c r="G1936" s="104">
        <v>0</v>
      </c>
      <c r="H1936" s="113"/>
      <c r="I1936" s="113"/>
      <c r="J1936" s="31"/>
      <c r="K1936" s="32"/>
      <c r="L1936" s="113"/>
      <c r="M1936" s="113"/>
      <c r="N1936" s="31"/>
      <c r="O1936" s="32"/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1711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1711</v>
      </c>
      <c r="B1938" s="111" t="s">
        <v>507</v>
      </c>
      <c r="C1938" s="112" t="s">
        <v>508</v>
      </c>
      <c r="D1938" s="21">
        <f t="shared" si="34"/>
        <v>0</v>
      </c>
      <c r="E1938" s="24">
        <f t="shared" si="34"/>
        <v>0</v>
      </c>
      <c r="F1938" s="104"/>
      <c r="G1938" s="104"/>
      <c r="H1938" s="113"/>
      <c r="I1938" s="113"/>
      <c r="J1938" s="31"/>
      <c r="K1938" s="32"/>
      <c r="L1938" s="113"/>
      <c r="M1938" s="113"/>
      <c r="N1938" s="31"/>
      <c r="O1938" s="32"/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1711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33725</v>
      </c>
      <c r="F1939" s="104">
        <v>0</v>
      </c>
      <c r="G1939" s="104">
        <v>33725</v>
      </c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1711</v>
      </c>
      <c r="B1940" s="111" t="s">
        <v>511</v>
      </c>
      <c r="C1940" s="112" t="s">
        <v>512</v>
      </c>
      <c r="D1940" s="21">
        <f t="shared" si="34"/>
        <v>600</v>
      </c>
      <c r="E1940" s="24">
        <f t="shared" si="34"/>
        <v>0</v>
      </c>
      <c r="F1940" s="104">
        <v>600</v>
      </c>
      <c r="G1940" s="104">
        <v>0</v>
      </c>
      <c r="H1940" s="113"/>
      <c r="I1940" s="113"/>
      <c r="J1940" s="31"/>
      <c r="K1940" s="32"/>
      <c r="L1940" s="113"/>
      <c r="M1940" s="113"/>
      <c r="N1940" s="31"/>
      <c r="O1940" s="32"/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1711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>
        <v>0</v>
      </c>
      <c r="G1941" s="104">
        <v>0</v>
      </c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1711</v>
      </c>
      <c r="B1942" s="111" t="s">
        <v>515</v>
      </c>
      <c r="C1942" s="112" t="s">
        <v>516</v>
      </c>
      <c r="D1942" s="21">
        <f t="shared" si="34"/>
        <v>0</v>
      </c>
      <c r="E1942" s="24">
        <f t="shared" si="34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1711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1711</v>
      </c>
      <c r="B1944" s="111" t="s">
        <v>519</v>
      </c>
      <c r="C1944" s="112" t="s">
        <v>520</v>
      </c>
      <c r="D1944" s="21">
        <f t="shared" si="34"/>
        <v>32736.81</v>
      </c>
      <c r="E1944" s="24">
        <f t="shared" si="34"/>
        <v>35002.22</v>
      </c>
      <c r="F1944" s="104">
        <v>32736.81</v>
      </c>
      <c r="G1944" s="104">
        <v>35002.22</v>
      </c>
      <c r="H1944" s="113"/>
      <c r="I1944" s="113"/>
      <c r="J1944" s="31"/>
      <c r="K1944" s="32"/>
      <c r="L1944" s="113"/>
      <c r="M1944" s="113"/>
      <c r="N1944" s="31"/>
      <c r="O1944" s="32"/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1711</v>
      </c>
      <c r="B1945" s="111" t="s">
        <v>521</v>
      </c>
      <c r="C1945" s="112" t="s">
        <v>1588</v>
      </c>
      <c r="D1945" s="21">
        <f t="shared" si="34"/>
        <v>2411.3000000000002</v>
      </c>
      <c r="E1945" s="24">
        <f t="shared" si="34"/>
        <v>2411.3000000000002</v>
      </c>
      <c r="F1945" s="104">
        <v>2411.3000000000002</v>
      </c>
      <c r="G1945" s="104">
        <v>2411.3000000000002</v>
      </c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1711</v>
      </c>
      <c r="B1946" s="111" t="s">
        <v>522</v>
      </c>
      <c r="C1946" s="112" t="s">
        <v>1589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1711</v>
      </c>
      <c r="B1947" s="111" t="s">
        <v>523</v>
      </c>
      <c r="C1947" s="112" t="s">
        <v>1670</v>
      </c>
      <c r="D1947" s="21">
        <f t="shared" si="34"/>
        <v>16353</v>
      </c>
      <c r="E1947" s="24">
        <f t="shared" si="34"/>
        <v>16891</v>
      </c>
      <c r="F1947" s="104">
        <v>16353</v>
      </c>
      <c r="G1947" s="104">
        <v>16891</v>
      </c>
      <c r="H1947" s="113"/>
      <c r="I1947" s="113"/>
      <c r="J1947" s="31"/>
      <c r="K1947" s="32"/>
      <c r="L1947" s="113"/>
      <c r="M1947" s="113"/>
      <c r="N1947" s="31"/>
      <c r="O1947" s="32"/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1711</v>
      </c>
      <c r="B1948" s="111" t="s">
        <v>524</v>
      </c>
      <c r="C1948" s="112" t="s">
        <v>525</v>
      </c>
      <c r="D1948" s="21">
        <f t="shared" si="34"/>
        <v>0</v>
      </c>
      <c r="E1948" s="24">
        <f t="shared" si="34"/>
        <v>19526.240000000002</v>
      </c>
      <c r="F1948" s="104">
        <v>0</v>
      </c>
      <c r="G1948" s="104">
        <v>19526.240000000002</v>
      </c>
      <c r="H1948" s="113"/>
      <c r="I1948" s="113"/>
      <c r="J1948" s="31"/>
      <c r="K1948" s="32"/>
      <c r="L1948" s="113"/>
      <c r="M1948" s="113"/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1711</v>
      </c>
      <c r="B1949" s="111" t="s">
        <v>526</v>
      </c>
      <c r="C1949" s="112" t="s">
        <v>527</v>
      </c>
      <c r="D1949" s="21">
        <f t="shared" si="34"/>
        <v>373.83</v>
      </c>
      <c r="E1949" s="24">
        <f t="shared" si="34"/>
        <v>0</v>
      </c>
      <c r="F1949" s="104">
        <v>373.83</v>
      </c>
      <c r="G1949" s="104">
        <v>0</v>
      </c>
      <c r="H1949" s="113"/>
      <c r="I1949" s="113"/>
      <c r="J1949" s="31"/>
      <c r="K1949" s="32"/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1711</v>
      </c>
      <c r="B1950" s="111" t="s">
        <v>528</v>
      </c>
      <c r="C1950" s="112" t="s">
        <v>529</v>
      </c>
      <c r="D1950" s="21">
        <f t="shared" si="34"/>
        <v>0</v>
      </c>
      <c r="E1950" s="24">
        <f t="shared" si="34"/>
        <v>0</v>
      </c>
      <c r="F1950" s="104"/>
      <c r="G1950" s="104"/>
      <c r="H1950" s="105"/>
      <c r="I1950" s="105"/>
      <c r="J1950" s="106"/>
      <c r="K1950" s="107"/>
      <c r="L1950" s="105"/>
      <c r="M1950" s="105"/>
      <c r="N1950" s="106"/>
      <c r="O1950" s="107"/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1711</v>
      </c>
      <c r="B1951" s="111" t="s">
        <v>530</v>
      </c>
      <c r="C1951" s="112" t="s">
        <v>531</v>
      </c>
      <c r="D1951" s="21">
        <f t="shared" si="34"/>
        <v>0</v>
      </c>
      <c r="E1951" s="24">
        <f t="shared" si="34"/>
        <v>0</v>
      </c>
      <c r="F1951" s="104"/>
      <c r="G1951" s="104"/>
      <c r="H1951" s="113"/>
      <c r="I1951" s="113"/>
      <c r="J1951" s="31"/>
      <c r="K1951" s="32"/>
      <c r="L1951" s="113"/>
      <c r="M1951" s="113"/>
      <c r="N1951" s="31"/>
      <c r="O1951" s="32"/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1711</v>
      </c>
      <c r="B1952" s="111" t="s">
        <v>532</v>
      </c>
      <c r="C1952" s="112" t="s">
        <v>533</v>
      </c>
      <c r="D1952" s="21">
        <f t="shared" si="34"/>
        <v>0</v>
      </c>
      <c r="E1952" s="24">
        <f t="shared" si="34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1711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1711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1711</v>
      </c>
      <c r="B1955" s="111" t="s">
        <v>538</v>
      </c>
      <c r="C1955" s="112" t="s">
        <v>1671</v>
      </c>
      <c r="D1955" s="21">
        <f t="shared" si="34"/>
        <v>0</v>
      </c>
      <c r="E1955" s="24">
        <f t="shared" si="34"/>
        <v>0</v>
      </c>
      <c r="F1955" s="104"/>
      <c r="G1955" s="104"/>
      <c r="H1955" s="113"/>
      <c r="I1955" s="113"/>
      <c r="J1955" s="31"/>
      <c r="K1955" s="32"/>
      <c r="L1955" s="113"/>
      <c r="M1955" s="113"/>
      <c r="N1955" s="31"/>
      <c r="O1955" s="32"/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1711</v>
      </c>
      <c r="B1956" s="111" t="s">
        <v>539</v>
      </c>
      <c r="C1956" s="112" t="s">
        <v>540</v>
      </c>
      <c r="D1956" s="21">
        <f t="shared" si="34"/>
        <v>0</v>
      </c>
      <c r="E1956" s="24">
        <f t="shared" si="34"/>
        <v>0</v>
      </c>
      <c r="F1956" s="104"/>
      <c r="G1956" s="104"/>
      <c r="H1956" s="113"/>
      <c r="I1956" s="113"/>
      <c r="J1956" s="31"/>
      <c r="K1956" s="32"/>
      <c r="L1956" s="113"/>
      <c r="M1956" s="113"/>
      <c r="N1956" s="31"/>
      <c r="O1956" s="32"/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1711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0</v>
      </c>
      <c r="F1957" s="104"/>
      <c r="G1957" s="104"/>
      <c r="H1957" s="105"/>
      <c r="I1957" s="105"/>
      <c r="J1957" s="106"/>
      <c r="K1957" s="107"/>
      <c r="L1957" s="105"/>
      <c r="M1957" s="105"/>
      <c r="N1957" s="106"/>
      <c r="O1957" s="107"/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1711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1711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1711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1711</v>
      </c>
      <c r="B1961" s="111" t="s">
        <v>549</v>
      </c>
      <c r="C1961" s="112" t="s">
        <v>550</v>
      </c>
      <c r="D1961" s="21">
        <f t="shared" si="34"/>
        <v>0</v>
      </c>
      <c r="E1961" s="24">
        <f t="shared" si="34"/>
        <v>0</v>
      </c>
      <c r="F1961" s="104">
        <v>0</v>
      </c>
      <c r="G1961" s="104">
        <v>0</v>
      </c>
      <c r="H1961" s="113"/>
      <c r="I1961" s="113"/>
      <c r="J1961" s="31"/>
      <c r="K1961" s="32"/>
      <c r="L1961" s="113"/>
      <c r="M1961" s="113"/>
      <c r="N1961" s="31"/>
      <c r="O1961" s="32"/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1711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1711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24950</v>
      </c>
      <c r="F1963" s="104">
        <v>0</v>
      </c>
      <c r="G1963" s="104">
        <v>24950</v>
      </c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1711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1711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1711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1711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1711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1711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1711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1711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100</v>
      </c>
      <c r="F1971" s="104">
        <v>0</v>
      </c>
      <c r="G1971" s="104">
        <v>100</v>
      </c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1711</v>
      </c>
      <c r="B1972" s="111" t="s">
        <v>571</v>
      </c>
      <c r="C1972" s="112" t="s">
        <v>572</v>
      </c>
      <c r="D1972" s="21">
        <f t="shared" si="34"/>
        <v>4007.06</v>
      </c>
      <c r="E1972" s="24">
        <f t="shared" si="34"/>
        <v>0</v>
      </c>
      <c r="F1972" s="104">
        <v>4007.06</v>
      </c>
      <c r="G1972" s="104">
        <v>0</v>
      </c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1711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1711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1711</v>
      </c>
      <c r="B1975" s="111" t="s">
        <v>577</v>
      </c>
      <c r="C1975" s="112" t="s">
        <v>1590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1711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/>
      <c r="I1976" s="113"/>
      <c r="J1976" s="31"/>
      <c r="K1976" s="32"/>
      <c r="L1976" s="113"/>
      <c r="M1976" s="113"/>
      <c r="N1976" s="31"/>
      <c r="O1976" s="32"/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1711</v>
      </c>
      <c r="B1977" s="111" t="s">
        <v>580</v>
      </c>
      <c r="C1977" s="112" t="s">
        <v>581</v>
      </c>
      <c r="D1977" s="21">
        <f t="shared" si="34"/>
        <v>35565</v>
      </c>
      <c r="E1977" s="24">
        <f t="shared" si="34"/>
        <v>547364.48</v>
      </c>
      <c r="F1977" s="104">
        <v>35565</v>
      </c>
      <c r="G1977" s="104">
        <v>547364.48</v>
      </c>
      <c r="H1977" s="105"/>
      <c r="I1977" s="105"/>
      <c r="J1977" s="106"/>
      <c r="K1977" s="107"/>
      <c r="L1977" s="105"/>
      <c r="M1977" s="105"/>
      <c r="N1977" s="106"/>
      <c r="O1977" s="107"/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1711</v>
      </c>
      <c r="B1978" s="111" t="s">
        <v>582</v>
      </c>
      <c r="C1978" s="112" t="s">
        <v>1591</v>
      </c>
      <c r="D1978" s="21">
        <f t="shared" si="34"/>
        <v>0</v>
      </c>
      <c r="E1978" s="24">
        <f t="shared" si="34"/>
        <v>734503.77</v>
      </c>
      <c r="F1978" s="104">
        <v>0</v>
      </c>
      <c r="G1978" s="104">
        <v>734503.77</v>
      </c>
      <c r="H1978" s="105"/>
      <c r="I1978" s="105"/>
      <c r="J1978" s="106"/>
      <c r="K1978" s="107"/>
      <c r="L1978" s="105"/>
      <c r="M1978" s="105"/>
      <c r="N1978" s="106"/>
      <c r="O1978" s="107"/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1711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/>
      <c r="I1979" s="105"/>
      <c r="J1979" s="106"/>
      <c r="K1979" s="107"/>
      <c r="L1979" s="105"/>
      <c r="M1979" s="105"/>
      <c r="N1979" s="106"/>
      <c r="O1979" s="107"/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1711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1711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1711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1711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1711</v>
      </c>
      <c r="B1984" s="111" t="s">
        <v>593</v>
      </c>
      <c r="C1984" s="112" t="s">
        <v>1592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1711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1711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1711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1711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1711</v>
      </c>
      <c r="B1989" s="111" t="s">
        <v>602</v>
      </c>
      <c r="C1989" s="112" t="s">
        <v>1672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1711</v>
      </c>
      <c r="B1990" s="111" t="s">
        <v>1593</v>
      </c>
      <c r="C1990" s="112" t="s">
        <v>1594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1711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1711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1711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1711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1711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1711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1711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1711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1711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1711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15750</v>
      </c>
      <c r="F2000" s="104">
        <v>0</v>
      </c>
      <c r="G2000" s="104">
        <v>15750</v>
      </c>
      <c r="H2000" s="113"/>
      <c r="I2000" s="113"/>
      <c r="J2000" s="31"/>
      <c r="K2000" s="32"/>
      <c r="L2000" s="113"/>
      <c r="M2000" s="113"/>
      <c r="N2000" s="31"/>
      <c r="O2000" s="32"/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1711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9066.24</v>
      </c>
      <c r="F2001" s="104">
        <v>0</v>
      </c>
      <c r="G2001" s="104">
        <v>9066.24</v>
      </c>
      <c r="H2001" s="113"/>
      <c r="I2001" s="113"/>
      <c r="J2001" s="31"/>
      <c r="K2001" s="32"/>
      <c r="L2001" s="113"/>
      <c r="M2001" s="113"/>
      <c r="N2001" s="31"/>
      <c r="O2001" s="32"/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1711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1711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5983</v>
      </c>
      <c r="F2003" s="104">
        <v>0</v>
      </c>
      <c r="G2003" s="104">
        <v>5983</v>
      </c>
      <c r="H2003" s="113"/>
      <c r="I2003" s="113"/>
      <c r="J2003" s="31"/>
      <c r="K2003" s="32"/>
      <c r="L2003" s="113"/>
      <c r="M2003" s="113"/>
      <c r="N2003" s="31"/>
      <c r="O2003" s="32"/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1711</v>
      </c>
      <c r="B2004" s="111" t="s">
        <v>629</v>
      </c>
      <c r="C2004" s="112" t="s">
        <v>630</v>
      </c>
      <c r="D2004" s="21">
        <f t="shared" si="35"/>
        <v>0</v>
      </c>
      <c r="E2004" s="24">
        <f t="shared" si="35"/>
        <v>95716</v>
      </c>
      <c r="F2004" s="104">
        <v>0</v>
      </c>
      <c r="G2004" s="104">
        <v>95716</v>
      </c>
      <c r="H2004" s="113"/>
      <c r="I2004" s="113"/>
      <c r="J2004" s="31"/>
      <c r="K2004" s="32"/>
      <c r="L2004" s="113"/>
      <c r="M2004" s="113"/>
      <c r="N2004" s="31"/>
      <c r="O2004" s="32"/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1711</v>
      </c>
      <c r="B2005" s="111" t="s">
        <v>631</v>
      </c>
      <c r="C2005" s="112" t="s">
        <v>632</v>
      </c>
      <c r="D2005" s="21">
        <f t="shared" si="35"/>
        <v>0</v>
      </c>
      <c r="E2005" s="24">
        <f t="shared" si="35"/>
        <v>98219</v>
      </c>
      <c r="F2005" s="104">
        <v>0</v>
      </c>
      <c r="G2005" s="104">
        <v>98219</v>
      </c>
      <c r="H2005" s="113"/>
      <c r="I2005" s="113"/>
      <c r="J2005" s="31"/>
      <c r="K2005" s="32"/>
      <c r="L2005" s="113"/>
      <c r="M2005" s="113"/>
      <c r="N2005" s="31"/>
      <c r="O2005" s="32"/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1711</v>
      </c>
      <c r="B2006" s="111" t="s">
        <v>633</v>
      </c>
      <c r="C2006" s="112" t="s">
        <v>1595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1711</v>
      </c>
      <c r="B2007" s="111" t="s">
        <v>634</v>
      </c>
      <c r="C2007" s="112" t="s">
        <v>1596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1711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1711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1711</v>
      </c>
      <c r="B2010" s="111" t="s">
        <v>639</v>
      </c>
      <c r="C2010" s="112" t="s">
        <v>640</v>
      </c>
      <c r="D2010" s="21">
        <f t="shared" si="35"/>
        <v>872</v>
      </c>
      <c r="E2010" s="24">
        <f t="shared" si="35"/>
        <v>237199.25</v>
      </c>
      <c r="F2010" s="104">
        <v>872</v>
      </c>
      <c r="G2010" s="104">
        <v>237199.25</v>
      </c>
      <c r="H2010" s="105"/>
      <c r="I2010" s="105"/>
      <c r="J2010" s="106"/>
      <c r="K2010" s="107"/>
      <c r="L2010" s="105"/>
      <c r="M2010" s="105"/>
      <c r="N2010" s="106"/>
      <c r="O2010" s="107"/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1711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126096.5</v>
      </c>
      <c r="F2011" s="104">
        <v>0</v>
      </c>
      <c r="G2011" s="104">
        <v>126096.5</v>
      </c>
      <c r="H2011" s="105"/>
      <c r="I2011" s="105"/>
      <c r="J2011" s="106"/>
      <c r="K2011" s="107"/>
      <c r="L2011" s="105"/>
      <c r="M2011" s="105"/>
      <c r="N2011" s="106"/>
      <c r="O2011" s="107"/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1711</v>
      </c>
      <c r="B2012" s="111" t="s">
        <v>643</v>
      </c>
      <c r="C2012" s="112" t="s">
        <v>644</v>
      </c>
      <c r="D2012" s="21">
        <f t="shared" si="35"/>
        <v>9850.61</v>
      </c>
      <c r="E2012" s="24">
        <f t="shared" si="35"/>
        <v>0</v>
      </c>
      <c r="F2012" s="104">
        <v>9850.61</v>
      </c>
      <c r="G2012" s="104">
        <v>0</v>
      </c>
      <c r="H2012" s="105"/>
      <c r="I2012" s="105"/>
      <c r="J2012" s="106"/>
      <c r="K2012" s="107"/>
      <c r="L2012" s="105"/>
      <c r="M2012" s="105"/>
      <c r="N2012" s="106"/>
      <c r="O2012" s="107"/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1711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31368.52</v>
      </c>
      <c r="F2013" s="104">
        <v>0</v>
      </c>
      <c r="G2013" s="104">
        <v>31368.52</v>
      </c>
      <c r="H2013" s="113"/>
      <c r="I2013" s="113"/>
      <c r="J2013" s="31"/>
      <c r="K2013" s="32"/>
      <c r="L2013" s="113"/>
      <c r="M2013" s="113"/>
      <c r="N2013" s="31"/>
      <c r="O2013" s="32"/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1711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20340</v>
      </c>
      <c r="F2014" s="104">
        <v>0</v>
      </c>
      <c r="G2014" s="104">
        <v>20340</v>
      </c>
      <c r="H2014" s="113"/>
      <c r="I2014" s="113"/>
      <c r="J2014" s="31"/>
      <c r="K2014" s="32"/>
      <c r="L2014" s="113"/>
      <c r="M2014" s="113"/>
      <c r="N2014" s="31"/>
      <c r="O2014" s="32"/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1711</v>
      </c>
      <c r="B2015" s="111" t="s">
        <v>649</v>
      </c>
      <c r="C2015" s="112" t="s">
        <v>650</v>
      </c>
      <c r="D2015" s="21">
        <f t="shared" si="35"/>
        <v>100</v>
      </c>
      <c r="E2015" s="24">
        <f t="shared" si="35"/>
        <v>41711</v>
      </c>
      <c r="F2015" s="104">
        <v>100</v>
      </c>
      <c r="G2015" s="104">
        <v>41711</v>
      </c>
      <c r="H2015" s="113"/>
      <c r="I2015" s="113"/>
      <c r="J2015" s="31"/>
      <c r="K2015" s="32"/>
      <c r="L2015" s="113"/>
      <c r="M2015" s="113"/>
      <c r="N2015" s="31"/>
      <c r="O2015" s="32"/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1711</v>
      </c>
      <c r="B2016" s="111" t="s">
        <v>651</v>
      </c>
      <c r="C2016" s="112" t="s">
        <v>652</v>
      </c>
      <c r="D2016" s="21">
        <f t="shared" si="35"/>
        <v>50</v>
      </c>
      <c r="E2016" s="24">
        <f t="shared" si="35"/>
        <v>46828.2</v>
      </c>
      <c r="F2016" s="104">
        <v>50</v>
      </c>
      <c r="G2016" s="104">
        <v>46828.2</v>
      </c>
      <c r="H2016" s="113"/>
      <c r="I2016" s="113"/>
      <c r="J2016" s="31"/>
      <c r="K2016" s="32"/>
      <c r="L2016" s="113"/>
      <c r="M2016" s="113"/>
      <c r="N2016" s="31"/>
      <c r="O2016" s="32"/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1711</v>
      </c>
      <c r="B2017" s="111" t="s">
        <v>653</v>
      </c>
      <c r="C2017" s="112" t="s">
        <v>1597</v>
      </c>
      <c r="D2017" s="21">
        <f t="shared" si="35"/>
        <v>0</v>
      </c>
      <c r="E2017" s="24">
        <f t="shared" si="35"/>
        <v>29829</v>
      </c>
      <c r="F2017" s="104">
        <v>0</v>
      </c>
      <c r="G2017" s="104">
        <v>29829</v>
      </c>
      <c r="H2017" s="113"/>
      <c r="I2017" s="113"/>
      <c r="J2017" s="31"/>
      <c r="K2017" s="32"/>
      <c r="L2017" s="113"/>
      <c r="M2017" s="113"/>
      <c r="N2017" s="31"/>
      <c r="O2017" s="32"/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1711</v>
      </c>
      <c r="B2018" s="111" t="s">
        <v>654</v>
      </c>
      <c r="C2018" s="112" t="s">
        <v>1598</v>
      </c>
      <c r="D2018" s="21">
        <f t="shared" si="35"/>
        <v>5552.62</v>
      </c>
      <c r="E2018" s="24">
        <f t="shared" si="35"/>
        <v>0</v>
      </c>
      <c r="F2018" s="104">
        <v>5552.62</v>
      </c>
      <c r="G2018" s="104">
        <v>0</v>
      </c>
      <c r="H2018" s="113"/>
      <c r="I2018" s="113"/>
      <c r="J2018" s="31"/>
      <c r="K2018" s="32"/>
      <c r="L2018" s="113"/>
      <c r="M2018" s="113"/>
      <c r="N2018" s="31"/>
      <c r="O2018" s="32"/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1711</v>
      </c>
      <c r="B2019" s="111" t="s">
        <v>655</v>
      </c>
      <c r="C2019" s="112" t="s">
        <v>1599</v>
      </c>
      <c r="D2019" s="21">
        <f t="shared" si="35"/>
        <v>0</v>
      </c>
      <c r="E2019" s="24">
        <f t="shared" si="35"/>
        <v>3167.36</v>
      </c>
      <c r="F2019" s="104">
        <v>0</v>
      </c>
      <c r="G2019" s="104">
        <v>3167.36</v>
      </c>
      <c r="H2019" s="105"/>
      <c r="I2019" s="105"/>
      <c r="J2019" s="106"/>
      <c r="K2019" s="107"/>
      <c r="L2019" s="105"/>
      <c r="M2019" s="105"/>
      <c r="N2019" s="106"/>
      <c r="O2019" s="107"/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1711</v>
      </c>
      <c r="B2020" s="111" t="s">
        <v>656</v>
      </c>
      <c r="C2020" s="112" t="s">
        <v>1600</v>
      </c>
      <c r="D2020" s="21">
        <f t="shared" si="35"/>
        <v>0</v>
      </c>
      <c r="E2020" s="24">
        <f t="shared" si="35"/>
        <v>980</v>
      </c>
      <c r="F2020" s="104">
        <v>0</v>
      </c>
      <c r="G2020" s="104">
        <v>980</v>
      </c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1711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1711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1711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1711</v>
      </c>
      <c r="B2024" s="111" t="s">
        <v>663</v>
      </c>
      <c r="C2024" s="112" t="s">
        <v>664</v>
      </c>
      <c r="D2024" s="21">
        <f t="shared" si="35"/>
        <v>0</v>
      </c>
      <c r="E2024" s="24">
        <f t="shared" si="35"/>
        <v>3375575.3</v>
      </c>
      <c r="F2024" s="104">
        <v>0</v>
      </c>
      <c r="G2024" s="104">
        <v>3375575.3</v>
      </c>
      <c r="H2024" s="113"/>
      <c r="I2024" s="113"/>
      <c r="J2024" s="31"/>
      <c r="K2024" s="32"/>
      <c r="L2024" s="113"/>
      <c r="M2024" s="113"/>
      <c r="N2024" s="31"/>
      <c r="O2024" s="32"/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1711</v>
      </c>
      <c r="B2025" s="111" t="s">
        <v>665</v>
      </c>
      <c r="C2025" s="112" t="s">
        <v>666</v>
      </c>
      <c r="D2025" s="21">
        <f t="shared" si="35"/>
        <v>0</v>
      </c>
      <c r="E2025" s="24">
        <f t="shared" si="35"/>
        <v>3029686.45</v>
      </c>
      <c r="F2025" s="104">
        <v>0</v>
      </c>
      <c r="G2025" s="104">
        <v>3029686.45</v>
      </c>
      <c r="H2025" s="113"/>
      <c r="I2025" s="113"/>
      <c r="J2025" s="31"/>
      <c r="K2025" s="32"/>
      <c r="L2025" s="113"/>
      <c r="M2025" s="113"/>
      <c r="N2025" s="31"/>
      <c r="O2025" s="32"/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1711</v>
      </c>
      <c r="B2026" s="111" t="s">
        <v>667</v>
      </c>
      <c r="C2026" s="112" t="s">
        <v>668</v>
      </c>
      <c r="D2026" s="21">
        <f t="shared" si="35"/>
        <v>0</v>
      </c>
      <c r="E2026" s="24">
        <f t="shared" si="35"/>
        <v>87623</v>
      </c>
      <c r="F2026" s="104">
        <v>0</v>
      </c>
      <c r="G2026" s="104">
        <v>87623</v>
      </c>
      <c r="H2026" s="105"/>
      <c r="I2026" s="105"/>
      <c r="J2026" s="106"/>
      <c r="K2026" s="107"/>
      <c r="L2026" s="105"/>
      <c r="M2026" s="105"/>
      <c r="N2026" s="106"/>
      <c r="O2026" s="107"/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1711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7142</v>
      </c>
      <c r="F2027" s="104">
        <v>0</v>
      </c>
      <c r="G2027" s="104">
        <v>7142</v>
      </c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1711</v>
      </c>
      <c r="B2028" s="111" t="s">
        <v>671</v>
      </c>
      <c r="C2028" s="112" t="s">
        <v>1601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1711</v>
      </c>
      <c r="B2029" s="111" t="s">
        <v>672</v>
      </c>
      <c r="C2029" s="112" t="s">
        <v>673</v>
      </c>
      <c r="D2029" s="21">
        <f t="shared" si="35"/>
        <v>0</v>
      </c>
      <c r="E2029" s="24">
        <f t="shared" si="35"/>
        <v>0</v>
      </c>
      <c r="F2029" s="104"/>
      <c r="G2029" s="104"/>
      <c r="H2029" s="113"/>
      <c r="I2029" s="113"/>
      <c r="J2029" s="31"/>
      <c r="K2029" s="32"/>
      <c r="L2029" s="113"/>
      <c r="M2029" s="113"/>
      <c r="N2029" s="31"/>
      <c r="O2029" s="32"/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1711</v>
      </c>
      <c r="B2030" s="111" t="s">
        <v>674</v>
      </c>
      <c r="C2030" s="112" t="s">
        <v>675</v>
      </c>
      <c r="D2030" s="21">
        <f t="shared" si="35"/>
        <v>3375575.3</v>
      </c>
      <c r="E2030" s="24">
        <f t="shared" si="35"/>
        <v>20346674.43</v>
      </c>
      <c r="F2030" s="104">
        <v>3375575.3</v>
      </c>
      <c r="G2030" s="104">
        <v>20346674.43</v>
      </c>
      <c r="H2030" s="113"/>
      <c r="I2030" s="113"/>
      <c r="J2030" s="31"/>
      <c r="K2030" s="32"/>
      <c r="L2030" s="113"/>
      <c r="M2030" s="113"/>
      <c r="N2030" s="31"/>
      <c r="O2030" s="32"/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1711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1711</v>
      </c>
      <c r="B2032" s="111" t="s">
        <v>678</v>
      </c>
      <c r="C2032" s="112" t="s">
        <v>679</v>
      </c>
      <c r="D2032" s="21">
        <f t="shared" si="35"/>
        <v>436109</v>
      </c>
      <c r="E2032" s="24">
        <f t="shared" si="35"/>
        <v>3044652</v>
      </c>
      <c r="F2032" s="104">
        <v>436109</v>
      </c>
      <c r="G2032" s="104">
        <v>3044652</v>
      </c>
      <c r="H2032" s="113"/>
      <c r="I2032" s="113"/>
      <c r="J2032" s="31"/>
      <c r="K2032" s="32"/>
      <c r="L2032" s="113"/>
      <c r="M2032" s="113"/>
      <c r="N2032" s="31"/>
      <c r="O2032" s="32"/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1711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1000</v>
      </c>
      <c r="F2033" s="104">
        <v>0</v>
      </c>
      <c r="G2033" s="104">
        <v>1000</v>
      </c>
      <c r="H2033" s="113"/>
      <c r="I2033" s="113"/>
      <c r="J2033" s="31"/>
      <c r="K2033" s="32"/>
      <c r="L2033" s="113"/>
      <c r="M2033" s="113"/>
      <c r="N2033" s="31"/>
      <c r="O2033" s="32"/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1711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289166.28000000003</v>
      </c>
      <c r="F2034" s="104">
        <v>0</v>
      </c>
      <c r="G2034" s="104">
        <v>289166.28000000003</v>
      </c>
      <c r="H2034" s="113"/>
      <c r="I2034" s="113"/>
      <c r="J2034" s="31"/>
      <c r="K2034" s="32"/>
      <c r="L2034" s="113"/>
      <c r="M2034" s="113"/>
      <c r="N2034" s="31"/>
      <c r="O2034" s="32"/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1711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199322.7</v>
      </c>
      <c r="F2035" s="104">
        <v>0</v>
      </c>
      <c r="G2035" s="104">
        <v>199322.7</v>
      </c>
      <c r="H2035" s="113"/>
      <c r="I2035" s="113"/>
      <c r="J2035" s="31"/>
      <c r="K2035" s="32"/>
      <c r="L2035" s="113"/>
      <c r="M2035" s="113"/>
      <c r="N2035" s="31"/>
      <c r="O2035" s="32"/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1711</v>
      </c>
      <c r="B2036" s="111" t="s">
        <v>686</v>
      </c>
      <c r="C2036" s="112" t="s">
        <v>687</v>
      </c>
      <c r="D2036" s="21">
        <f t="shared" si="35"/>
        <v>0</v>
      </c>
      <c r="E2036" s="24">
        <f t="shared" si="35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1711</v>
      </c>
      <c r="B2037" s="111" t="s">
        <v>688</v>
      </c>
      <c r="C2037" s="112" t="s">
        <v>689</v>
      </c>
      <c r="D2037" s="21">
        <f t="shared" si="35"/>
        <v>0</v>
      </c>
      <c r="E2037" s="24">
        <f t="shared" si="35"/>
        <v>0</v>
      </c>
      <c r="F2037" s="104"/>
      <c r="G2037" s="104"/>
      <c r="H2037" s="113"/>
      <c r="I2037" s="113"/>
      <c r="J2037" s="31"/>
      <c r="K2037" s="32"/>
      <c r="L2037" s="113"/>
      <c r="M2037" s="113"/>
      <c r="N2037" s="31"/>
      <c r="O2037" s="32"/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1711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0</v>
      </c>
      <c r="F2038" s="104"/>
      <c r="G2038" s="104"/>
      <c r="H2038" s="113"/>
      <c r="I2038" s="113"/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1711</v>
      </c>
      <c r="B2039" s="111" t="s">
        <v>692</v>
      </c>
      <c r="C2039" s="112" t="s">
        <v>693</v>
      </c>
      <c r="D2039" s="21">
        <f t="shared" si="35"/>
        <v>21836</v>
      </c>
      <c r="E2039" s="24">
        <f t="shared" si="35"/>
        <v>0</v>
      </c>
      <c r="F2039" s="104">
        <v>21836</v>
      </c>
      <c r="G2039" s="104">
        <v>0</v>
      </c>
      <c r="H2039" s="113"/>
      <c r="I2039" s="113"/>
      <c r="J2039" s="31"/>
      <c r="K2039" s="32"/>
      <c r="L2039" s="113"/>
      <c r="M2039" s="113"/>
      <c r="N2039" s="31"/>
      <c r="O2039" s="32"/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1711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356274.5</v>
      </c>
      <c r="F2040" s="104">
        <v>0</v>
      </c>
      <c r="G2040" s="104">
        <v>356274.5</v>
      </c>
      <c r="H2040" s="113"/>
      <c r="I2040" s="113"/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1711</v>
      </c>
      <c r="B2041" s="111" t="s">
        <v>696</v>
      </c>
      <c r="C2041" s="112" t="s">
        <v>697</v>
      </c>
      <c r="D2041" s="21">
        <f t="shared" si="35"/>
        <v>0</v>
      </c>
      <c r="E2041" s="24">
        <f t="shared" si="35"/>
        <v>436109</v>
      </c>
      <c r="F2041" s="104">
        <v>0</v>
      </c>
      <c r="G2041" s="104">
        <v>436109</v>
      </c>
      <c r="H2041" s="113"/>
      <c r="I2041" s="113"/>
      <c r="J2041" s="31"/>
      <c r="K2041" s="32"/>
      <c r="L2041" s="113"/>
      <c r="M2041" s="113"/>
      <c r="N2041" s="31"/>
      <c r="O2041" s="32"/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1711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1711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0</v>
      </c>
      <c r="F2043" s="104"/>
      <c r="G2043" s="104"/>
      <c r="H2043" s="113"/>
      <c r="I2043" s="113"/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1711</v>
      </c>
      <c r="B2044" s="111" t="s">
        <v>702</v>
      </c>
      <c r="C2044" s="112" t="s">
        <v>1602</v>
      </c>
      <c r="D2044" s="21">
        <f t="shared" si="35"/>
        <v>0</v>
      </c>
      <c r="E2044" s="24">
        <f t="shared" si="35"/>
        <v>120373.5</v>
      </c>
      <c r="F2044" s="104">
        <v>0</v>
      </c>
      <c r="G2044" s="104">
        <v>120373.5</v>
      </c>
      <c r="H2044" s="113"/>
      <c r="I2044" s="113"/>
      <c r="J2044" s="31"/>
      <c r="K2044" s="32"/>
      <c r="L2044" s="113"/>
      <c r="M2044" s="113"/>
      <c r="N2044" s="31"/>
      <c r="O2044" s="32"/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1711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109531</v>
      </c>
      <c r="F2045" s="104">
        <v>0</v>
      </c>
      <c r="G2045" s="104">
        <v>109531</v>
      </c>
      <c r="H2045" s="113"/>
      <c r="I2045" s="113"/>
      <c r="J2045" s="31"/>
      <c r="K2045" s="32"/>
      <c r="L2045" s="113"/>
      <c r="M2045" s="113"/>
      <c r="N2045" s="31"/>
      <c r="O2045" s="32"/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1711</v>
      </c>
      <c r="B2046" s="111" t="s">
        <v>705</v>
      </c>
      <c r="C2046" s="112" t="s">
        <v>1673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1711</v>
      </c>
      <c r="B2047" s="111" t="s">
        <v>706</v>
      </c>
      <c r="C2047" s="112" t="s">
        <v>1674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1711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1711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1711</v>
      </c>
      <c r="B2050" s="111" t="s">
        <v>711</v>
      </c>
      <c r="C2050" s="112" t="s">
        <v>712</v>
      </c>
      <c r="D2050" s="21">
        <f t="shared" si="35"/>
        <v>0</v>
      </c>
      <c r="E2050" s="24">
        <f t="shared" si="35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1711</v>
      </c>
      <c r="B2051" s="111" t="s">
        <v>713</v>
      </c>
      <c r="C2051" s="112" t="s">
        <v>714</v>
      </c>
      <c r="D2051" s="21">
        <f t="shared" si="35"/>
        <v>0</v>
      </c>
      <c r="E2051" s="24">
        <f t="shared" si="35"/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1711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1711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1711</v>
      </c>
      <c r="B2054" s="111" t="s">
        <v>719</v>
      </c>
      <c r="C2054" s="112" t="s">
        <v>720</v>
      </c>
      <c r="D2054" s="21">
        <f t="shared" si="36"/>
        <v>16346674.43</v>
      </c>
      <c r="E2054" s="24">
        <f t="shared" si="36"/>
        <v>0</v>
      </c>
      <c r="F2054" s="104">
        <v>16346674.43</v>
      </c>
      <c r="G2054" s="104">
        <v>0</v>
      </c>
      <c r="H2054" s="113"/>
      <c r="I2054" s="113"/>
      <c r="J2054" s="31"/>
      <c r="K2054" s="32"/>
      <c r="L2054" s="113"/>
      <c r="M2054" s="113"/>
      <c r="N2054" s="31"/>
      <c r="O2054" s="32"/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1711</v>
      </c>
      <c r="B2055" s="111" t="s">
        <v>721</v>
      </c>
      <c r="C2055" s="112" t="s">
        <v>722</v>
      </c>
      <c r="D2055" s="21">
        <f t="shared" si="36"/>
        <v>0</v>
      </c>
      <c r="E2055" s="24">
        <f t="shared" si="36"/>
        <v>0</v>
      </c>
      <c r="F2055" s="104"/>
      <c r="G2055" s="104"/>
      <c r="H2055" s="113"/>
      <c r="I2055" s="113"/>
      <c r="J2055" s="31"/>
      <c r="K2055" s="32"/>
      <c r="L2055" s="113"/>
      <c r="M2055" s="113"/>
      <c r="N2055" s="31"/>
      <c r="O2055" s="32"/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1711</v>
      </c>
      <c r="B2056" s="111" t="s">
        <v>723</v>
      </c>
      <c r="C2056" s="112" t="s">
        <v>724</v>
      </c>
      <c r="D2056" s="21">
        <f t="shared" si="36"/>
        <v>3044652</v>
      </c>
      <c r="E2056" s="24">
        <f t="shared" si="36"/>
        <v>0</v>
      </c>
      <c r="F2056" s="104">
        <v>3044652</v>
      </c>
      <c r="G2056" s="104">
        <v>0</v>
      </c>
      <c r="H2056" s="113"/>
      <c r="I2056" s="113"/>
      <c r="J2056" s="31"/>
      <c r="K2056" s="32"/>
      <c r="L2056" s="113"/>
      <c r="M2056" s="113"/>
      <c r="N2056" s="31"/>
      <c r="O2056" s="32"/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1711</v>
      </c>
      <c r="B2057" s="111" t="s">
        <v>1603</v>
      </c>
      <c r="C2057" s="112" t="s">
        <v>1604</v>
      </c>
      <c r="D2057" s="21">
        <f t="shared" si="36"/>
        <v>0</v>
      </c>
      <c r="E2057" s="24">
        <f t="shared" si="36"/>
        <v>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1711</v>
      </c>
      <c r="B2058" s="111" t="s">
        <v>1605</v>
      </c>
      <c r="C2058" s="112" t="s">
        <v>1606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1711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0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1711</v>
      </c>
      <c r="B2060" s="111" t="s">
        <v>727</v>
      </c>
      <c r="C2060" s="112" t="s">
        <v>728</v>
      </c>
      <c r="D2060" s="21">
        <f t="shared" si="36"/>
        <v>0</v>
      </c>
      <c r="E2060" s="24">
        <f t="shared" si="36"/>
        <v>133348.5</v>
      </c>
      <c r="F2060" s="104">
        <v>0</v>
      </c>
      <c r="G2060" s="104">
        <v>133348.5</v>
      </c>
      <c r="H2060" s="113"/>
      <c r="I2060" s="113"/>
      <c r="J2060" s="31"/>
      <c r="K2060" s="32"/>
      <c r="L2060" s="113"/>
      <c r="M2060" s="113"/>
      <c r="N2060" s="31"/>
      <c r="O2060" s="32"/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1711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47633</v>
      </c>
      <c r="F2061" s="104">
        <v>0</v>
      </c>
      <c r="G2061" s="104">
        <v>47633</v>
      </c>
      <c r="H2061" s="113"/>
      <c r="I2061" s="113"/>
      <c r="J2061" s="31"/>
      <c r="K2061" s="32"/>
      <c r="L2061" s="113"/>
      <c r="M2061" s="113"/>
      <c r="N2061" s="31"/>
      <c r="O2061" s="32"/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1711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1711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2196</v>
      </c>
      <c r="F2063" s="104">
        <v>0</v>
      </c>
      <c r="G2063" s="104">
        <v>2196</v>
      </c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1711</v>
      </c>
      <c r="B2064" s="111" t="s">
        <v>1607</v>
      </c>
      <c r="C2064" s="112" t="s">
        <v>1608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1711</v>
      </c>
      <c r="B2065" s="111" t="s">
        <v>1609</v>
      </c>
      <c r="C2065" s="112" t="s">
        <v>1610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1711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11774</v>
      </c>
      <c r="F2066" s="104">
        <v>0</v>
      </c>
      <c r="G2066" s="104">
        <v>11774</v>
      </c>
      <c r="H2066" s="105"/>
      <c r="I2066" s="105"/>
      <c r="J2066" s="106"/>
      <c r="K2066" s="107"/>
      <c r="L2066" s="105"/>
      <c r="M2066" s="105"/>
      <c r="N2066" s="106"/>
      <c r="O2066" s="107"/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1711</v>
      </c>
      <c r="B2067" s="111" t="s">
        <v>737</v>
      </c>
      <c r="C2067" s="112" t="s">
        <v>738</v>
      </c>
      <c r="D2067" s="21">
        <f t="shared" si="36"/>
        <v>2196</v>
      </c>
      <c r="E2067" s="24">
        <f t="shared" si="36"/>
        <v>31117</v>
      </c>
      <c r="F2067" s="104">
        <v>2196</v>
      </c>
      <c r="G2067" s="104">
        <v>31117</v>
      </c>
      <c r="H2067" s="113"/>
      <c r="I2067" s="113"/>
      <c r="J2067" s="31"/>
      <c r="K2067" s="32"/>
      <c r="L2067" s="113"/>
      <c r="M2067" s="113"/>
      <c r="N2067" s="31"/>
      <c r="O2067" s="32"/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1711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15050</v>
      </c>
      <c r="F2068" s="104">
        <v>0</v>
      </c>
      <c r="G2068" s="104">
        <v>15050</v>
      </c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1711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1711</v>
      </c>
      <c r="B2070" s="111" t="s">
        <v>743</v>
      </c>
      <c r="C2070" s="112" t="s">
        <v>744</v>
      </c>
      <c r="D2070" s="21">
        <f t="shared" si="36"/>
        <v>86983.32</v>
      </c>
      <c r="E2070" s="24">
        <f t="shared" si="36"/>
        <v>0</v>
      </c>
      <c r="F2070" s="104">
        <v>86983.32</v>
      </c>
      <c r="G2070" s="104">
        <v>0</v>
      </c>
      <c r="H2070" s="113"/>
      <c r="I2070" s="113"/>
      <c r="J2070" s="31"/>
      <c r="K2070" s="32"/>
      <c r="L2070" s="113"/>
      <c r="M2070" s="113"/>
      <c r="N2070" s="31"/>
      <c r="O2070" s="32"/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1711</v>
      </c>
      <c r="B2071" s="111" t="s">
        <v>745</v>
      </c>
      <c r="C2071" s="112" t="s">
        <v>746</v>
      </c>
      <c r="D2071" s="21">
        <f t="shared" si="36"/>
        <v>0</v>
      </c>
      <c r="E2071" s="24">
        <f t="shared" si="36"/>
        <v>0</v>
      </c>
      <c r="F2071" s="104"/>
      <c r="G2071" s="104"/>
      <c r="H2071" s="113"/>
      <c r="I2071" s="113"/>
      <c r="J2071" s="31"/>
      <c r="K2071" s="32"/>
      <c r="L2071" s="113"/>
      <c r="M2071" s="113"/>
      <c r="N2071" s="31"/>
      <c r="O2071" s="32"/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1711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1711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1711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1711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1711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1711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0</v>
      </c>
      <c r="F2077" s="104"/>
      <c r="G2077" s="104"/>
      <c r="H2077" s="113"/>
      <c r="I2077" s="113"/>
      <c r="J2077" s="31"/>
      <c r="K2077" s="32"/>
      <c r="L2077" s="113"/>
      <c r="M2077" s="113"/>
      <c r="N2077" s="31"/>
      <c r="O2077" s="32"/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1711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0</v>
      </c>
      <c r="F2078" s="104"/>
      <c r="G2078" s="104"/>
      <c r="H2078" s="113"/>
      <c r="I2078" s="113"/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1711</v>
      </c>
      <c r="B2079" s="111" t="s">
        <v>761</v>
      </c>
      <c r="C2079" s="112" t="s">
        <v>762</v>
      </c>
      <c r="D2079" s="21">
        <f t="shared" si="36"/>
        <v>0</v>
      </c>
      <c r="E2079" s="24">
        <f t="shared" si="36"/>
        <v>0</v>
      </c>
      <c r="F2079" s="104"/>
      <c r="G2079" s="104"/>
      <c r="H2079" s="113"/>
      <c r="I2079" s="113"/>
      <c r="J2079" s="31"/>
      <c r="K2079" s="32"/>
      <c r="L2079" s="113"/>
      <c r="M2079" s="113"/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1711</v>
      </c>
      <c r="B2080" s="111" t="s">
        <v>763</v>
      </c>
      <c r="C2080" s="112" t="s">
        <v>764</v>
      </c>
      <c r="D2080" s="21">
        <f t="shared" si="36"/>
        <v>0</v>
      </c>
      <c r="E2080" s="24">
        <f t="shared" si="36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1711</v>
      </c>
      <c r="B2081" s="111" t="s">
        <v>765</v>
      </c>
      <c r="C2081" s="112" t="s">
        <v>1675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1711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1711</v>
      </c>
      <c r="B2083" s="111" t="s">
        <v>768</v>
      </c>
      <c r="C2083" s="112" t="s">
        <v>1676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1711</v>
      </c>
      <c r="B2084" s="111" t="s">
        <v>769</v>
      </c>
      <c r="C2084" s="112" t="s">
        <v>1677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1711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1711</v>
      </c>
      <c r="B2086" s="111" t="s">
        <v>772</v>
      </c>
      <c r="C2086" s="112" t="s">
        <v>1678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1711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1711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2000</v>
      </c>
      <c r="F2088" s="104">
        <v>0</v>
      </c>
      <c r="G2088" s="104">
        <v>2000</v>
      </c>
      <c r="H2088" s="113"/>
      <c r="I2088" s="113"/>
      <c r="J2088" s="31"/>
      <c r="K2088" s="32"/>
      <c r="L2088" s="113"/>
      <c r="M2088" s="113"/>
      <c r="N2088" s="31"/>
      <c r="O2088" s="32"/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1711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1711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1711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1711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1711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1711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1711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1711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1711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600</v>
      </c>
      <c r="F2097" s="104">
        <v>0</v>
      </c>
      <c r="G2097" s="104">
        <v>600</v>
      </c>
      <c r="H2097" s="105"/>
      <c r="I2097" s="105"/>
      <c r="J2097" s="106"/>
      <c r="K2097" s="107"/>
      <c r="L2097" s="105"/>
      <c r="M2097" s="105"/>
      <c r="N2097" s="106"/>
      <c r="O2097" s="107"/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1711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0</v>
      </c>
      <c r="F2098" s="104"/>
      <c r="G2098" s="104"/>
      <c r="H2098" s="113"/>
      <c r="I2098" s="113"/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1711</v>
      </c>
      <c r="B2099" s="111" t="s">
        <v>797</v>
      </c>
      <c r="C2099" s="112" t="s">
        <v>798</v>
      </c>
      <c r="D2099" s="21">
        <f t="shared" si="36"/>
        <v>0</v>
      </c>
      <c r="E2099" s="24">
        <f t="shared" si="36"/>
        <v>0</v>
      </c>
      <c r="F2099" s="104"/>
      <c r="G2099" s="104"/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1711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1711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1711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1711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1711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0</v>
      </c>
      <c r="F2104" s="104"/>
      <c r="G2104" s="104"/>
      <c r="H2104" s="113"/>
      <c r="I2104" s="113"/>
      <c r="J2104" s="31"/>
      <c r="K2104" s="32"/>
      <c r="L2104" s="113"/>
      <c r="M2104" s="113"/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1711</v>
      </c>
      <c r="B2105" s="111" t="s">
        <v>809</v>
      </c>
      <c r="C2105" s="112" t="s">
        <v>1679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1711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1711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1711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0</v>
      </c>
      <c r="F2108" s="104"/>
      <c r="G2108" s="104"/>
      <c r="H2108" s="105"/>
      <c r="I2108" s="105"/>
      <c r="J2108" s="106"/>
      <c r="K2108" s="107"/>
      <c r="L2108" s="105"/>
      <c r="M2108" s="105"/>
      <c r="N2108" s="106"/>
      <c r="O2108" s="107"/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1711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4007.06</v>
      </c>
      <c r="F2109" s="104">
        <v>0</v>
      </c>
      <c r="G2109" s="104">
        <v>4007.06</v>
      </c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1711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1711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0</v>
      </c>
      <c r="F2111" s="104"/>
      <c r="G2111" s="104"/>
      <c r="H2111" s="105"/>
      <c r="I2111" s="105"/>
      <c r="J2111" s="106"/>
      <c r="K2111" s="107"/>
      <c r="L2111" s="105"/>
      <c r="M2111" s="105"/>
      <c r="N2111" s="106"/>
      <c r="O2111" s="107"/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1711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1711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1711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1711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2889596.67</v>
      </c>
      <c r="F2115" s="104">
        <v>0</v>
      </c>
      <c r="G2115" s="104">
        <v>2889596.67</v>
      </c>
      <c r="H2115" s="105"/>
      <c r="I2115" s="105"/>
      <c r="J2115" s="106"/>
      <c r="K2115" s="107"/>
      <c r="L2115" s="105"/>
      <c r="M2115" s="105"/>
      <c r="N2115" s="106"/>
      <c r="O2115" s="107"/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1711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1711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0</v>
      </c>
      <c r="F2117" s="104"/>
      <c r="G2117" s="104"/>
      <c r="H2117" s="113"/>
      <c r="I2117" s="113"/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1711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1711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1711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111358</v>
      </c>
      <c r="F2120" s="104">
        <v>0</v>
      </c>
      <c r="G2120" s="104">
        <v>111358</v>
      </c>
      <c r="H2120" s="113"/>
      <c r="I2120" s="113"/>
      <c r="J2120" s="31"/>
      <c r="K2120" s="32"/>
      <c r="L2120" s="113"/>
      <c r="M2120" s="113"/>
      <c r="N2120" s="31"/>
      <c r="O2120" s="32"/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1711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1711</v>
      </c>
      <c r="B2122" s="111" t="s">
        <v>1611</v>
      </c>
      <c r="C2122" s="112" t="s">
        <v>1612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1711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1711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1711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1711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1711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1711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1711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1711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0</v>
      </c>
      <c r="F2130" s="104"/>
      <c r="G2130" s="104"/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1711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1711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1711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15000</v>
      </c>
      <c r="F2133" s="104">
        <v>0</v>
      </c>
      <c r="G2133" s="104">
        <v>15000</v>
      </c>
      <c r="H2133" s="113"/>
      <c r="I2133" s="113"/>
      <c r="J2133" s="31"/>
      <c r="K2133" s="32"/>
      <c r="L2133" s="113"/>
      <c r="M2133" s="113"/>
      <c r="N2133" s="31"/>
      <c r="O2133" s="32"/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1711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1711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1711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188466.05</v>
      </c>
      <c r="F2136" s="104">
        <v>0</v>
      </c>
      <c r="G2136" s="104">
        <v>188466.05</v>
      </c>
      <c r="H2136" s="113"/>
      <c r="I2136" s="113"/>
      <c r="J2136" s="31"/>
      <c r="K2136" s="32"/>
      <c r="L2136" s="113"/>
      <c r="M2136" s="113"/>
      <c r="N2136" s="31"/>
      <c r="O2136" s="32"/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1711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1711</v>
      </c>
      <c r="B2138" s="111" t="s">
        <v>870</v>
      </c>
      <c r="C2138" s="112" t="s">
        <v>1680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1711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1711</v>
      </c>
      <c r="B2140" s="111" t="s">
        <v>873</v>
      </c>
      <c r="C2140" s="112" t="s">
        <v>1681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1711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1711</v>
      </c>
      <c r="B2142" s="111" t="s">
        <v>876</v>
      </c>
      <c r="C2142" s="112" t="s">
        <v>1682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1711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1800</v>
      </c>
      <c r="F2143" s="104">
        <v>0</v>
      </c>
      <c r="G2143" s="104">
        <v>1800</v>
      </c>
      <c r="H2143" s="113"/>
      <c r="I2143" s="113"/>
      <c r="J2143" s="31"/>
      <c r="K2143" s="32"/>
      <c r="L2143" s="113"/>
      <c r="M2143" s="113"/>
      <c r="N2143" s="31"/>
      <c r="O2143" s="32"/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1711</v>
      </c>
      <c r="B2144" s="111" t="s">
        <v>879</v>
      </c>
      <c r="C2144" s="112" t="s">
        <v>1683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1711</v>
      </c>
      <c r="B2145" s="111" t="s">
        <v>880</v>
      </c>
      <c r="C2145" s="112" t="s">
        <v>1684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1711</v>
      </c>
      <c r="B2146" s="111" t="s">
        <v>881</v>
      </c>
      <c r="C2146" s="112" t="s">
        <v>1685</v>
      </c>
      <c r="D2146" s="21">
        <f t="shared" si="37"/>
        <v>0</v>
      </c>
      <c r="E2146" s="24">
        <f t="shared" si="37"/>
        <v>0</v>
      </c>
      <c r="F2146" s="104"/>
      <c r="G2146" s="104"/>
      <c r="H2146" s="105"/>
      <c r="I2146" s="105"/>
      <c r="J2146" s="106"/>
      <c r="K2146" s="107"/>
      <c r="L2146" s="105"/>
      <c r="M2146" s="105"/>
      <c r="N2146" s="106"/>
      <c r="O2146" s="107"/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1711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30540</v>
      </c>
      <c r="F2147" s="104">
        <v>0</v>
      </c>
      <c r="G2147" s="104">
        <v>30540</v>
      </c>
      <c r="H2147" s="113"/>
      <c r="I2147" s="113"/>
      <c r="J2147" s="31"/>
      <c r="K2147" s="32"/>
      <c r="L2147" s="113"/>
      <c r="M2147" s="113"/>
      <c r="N2147" s="31"/>
      <c r="O2147" s="32"/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1711</v>
      </c>
      <c r="B2148" s="111" t="s">
        <v>884</v>
      </c>
      <c r="C2148" s="112" t="s">
        <v>885</v>
      </c>
      <c r="D2148" s="21">
        <f t="shared" si="37"/>
        <v>2458456.67</v>
      </c>
      <c r="E2148" s="24">
        <f t="shared" si="37"/>
        <v>0</v>
      </c>
      <c r="F2148" s="104">
        <v>2458456.67</v>
      </c>
      <c r="G2148" s="104">
        <v>0</v>
      </c>
      <c r="H2148" s="113"/>
      <c r="I2148" s="113"/>
      <c r="J2148" s="31"/>
      <c r="K2148" s="32"/>
      <c r="L2148" s="113"/>
      <c r="M2148" s="113"/>
      <c r="N2148" s="31"/>
      <c r="O2148" s="32"/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1711</v>
      </c>
      <c r="B2149" s="111" t="s">
        <v>886</v>
      </c>
      <c r="C2149" s="112" t="s">
        <v>887</v>
      </c>
      <c r="D2149" s="21">
        <f t="shared" si="37"/>
        <v>99850</v>
      </c>
      <c r="E2149" s="24">
        <f t="shared" si="37"/>
        <v>0</v>
      </c>
      <c r="F2149" s="104">
        <v>99850</v>
      </c>
      <c r="G2149" s="104">
        <v>0</v>
      </c>
      <c r="H2149" s="105"/>
      <c r="I2149" s="105"/>
      <c r="J2149" s="106"/>
      <c r="K2149" s="107"/>
      <c r="L2149" s="105"/>
      <c r="M2149" s="105"/>
      <c r="N2149" s="106"/>
      <c r="O2149" s="107"/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1711</v>
      </c>
      <c r="B2150" s="111" t="s">
        <v>888</v>
      </c>
      <c r="C2150" s="112" t="s">
        <v>1686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1711</v>
      </c>
      <c r="B2151" s="111" t="s">
        <v>889</v>
      </c>
      <c r="C2151" s="112" t="s">
        <v>890</v>
      </c>
      <c r="D2151" s="21">
        <f t="shared" si="37"/>
        <v>72100</v>
      </c>
      <c r="E2151" s="24">
        <f t="shared" si="37"/>
        <v>0</v>
      </c>
      <c r="F2151" s="104">
        <v>72100</v>
      </c>
      <c r="G2151" s="104">
        <v>0</v>
      </c>
      <c r="H2151" s="113"/>
      <c r="I2151" s="113"/>
      <c r="J2151" s="31"/>
      <c r="K2151" s="32"/>
      <c r="L2151" s="113"/>
      <c r="M2151" s="113"/>
      <c r="N2151" s="31"/>
      <c r="O2151" s="32"/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1711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1711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1711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1711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1711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1711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1711</v>
      </c>
      <c r="B2158" s="111" t="s">
        <v>903</v>
      </c>
      <c r="C2158" s="112" t="s">
        <v>904</v>
      </c>
      <c r="D2158" s="21">
        <f t="shared" si="37"/>
        <v>68100</v>
      </c>
      <c r="E2158" s="24">
        <f t="shared" si="37"/>
        <v>0</v>
      </c>
      <c r="F2158" s="104">
        <v>68100</v>
      </c>
      <c r="G2158" s="104">
        <v>0</v>
      </c>
      <c r="H2158" s="113"/>
      <c r="I2158" s="113"/>
      <c r="J2158" s="31"/>
      <c r="K2158" s="32"/>
      <c r="L2158" s="113"/>
      <c r="M2158" s="113"/>
      <c r="N2158" s="31"/>
      <c r="O2158" s="32"/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1711</v>
      </c>
      <c r="B2159" s="111" t="s">
        <v>905</v>
      </c>
      <c r="C2159" s="112" t="s">
        <v>906</v>
      </c>
      <c r="D2159" s="21">
        <f t="shared" si="37"/>
        <v>48650</v>
      </c>
      <c r="E2159" s="24">
        <f t="shared" si="37"/>
        <v>0</v>
      </c>
      <c r="F2159" s="104">
        <v>48650</v>
      </c>
      <c r="G2159" s="104">
        <v>0</v>
      </c>
      <c r="H2159" s="113"/>
      <c r="I2159" s="113"/>
      <c r="J2159" s="31"/>
      <c r="K2159" s="32"/>
      <c r="L2159" s="113"/>
      <c r="M2159" s="113"/>
      <c r="N2159" s="31"/>
      <c r="O2159" s="32"/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1711</v>
      </c>
      <c r="B2160" s="111" t="s">
        <v>907</v>
      </c>
      <c r="C2160" s="112" t="s">
        <v>908</v>
      </c>
      <c r="D2160" s="21">
        <f t="shared" si="37"/>
        <v>122840.8</v>
      </c>
      <c r="E2160" s="24">
        <f t="shared" si="37"/>
        <v>0</v>
      </c>
      <c r="F2160" s="104">
        <v>122840.8</v>
      </c>
      <c r="G2160" s="104">
        <v>0</v>
      </c>
      <c r="H2160" s="113"/>
      <c r="I2160" s="113"/>
      <c r="J2160" s="31"/>
      <c r="K2160" s="32"/>
      <c r="L2160" s="113"/>
      <c r="M2160" s="113"/>
      <c r="N2160" s="31"/>
      <c r="O2160" s="32"/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1711</v>
      </c>
      <c r="B2161" s="111" t="s">
        <v>909</v>
      </c>
      <c r="C2161" s="112" t="s">
        <v>910</v>
      </c>
      <c r="D2161" s="21">
        <f t="shared" si="37"/>
        <v>51940</v>
      </c>
      <c r="E2161" s="24">
        <f t="shared" si="37"/>
        <v>0</v>
      </c>
      <c r="F2161" s="104">
        <v>51940</v>
      </c>
      <c r="G2161" s="104">
        <v>0</v>
      </c>
      <c r="H2161" s="113"/>
      <c r="I2161" s="113"/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1711</v>
      </c>
      <c r="B2162" s="111" t="s">
        <v>911</v>
      </c>
      <c r="C2162" s="112" t="s">
        <v>912</v>
      </c>
      <c r="D2162" s="21">
        <f t="shared" si="37"/>
        <v>373585</v>
      </c>
      <c r="E2162" s="24">
        <f t="shared" si="37"/>
        <v>0</v>
      </c>
      <c r="F2162" s="104">
        <v>373585</v>
      </c>
      <c r="G2162" s="104">
        <v>0</v>
      </c>
      <c r="H2162" s="113"/>
      <c r="I2162" s="113"/>
      <c r="J2162" s="31"/>
      <c r="K2162" s="32"/>
      <c r="L2162" s="113"/>
      <c r="M2162" s="113"/>
      <c r="N2162" s="31"/>
      <c r="O2162" s="32"/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1711</v>
      </c>
      <c r="B2163" s="111" t="s">
        <v>913</v>
      </c>
      <c r="C2163" s="112" t="s">
        <v>914</v>
      </c>
      <c r="D2163" s="21">
        <f t="shared" si="37"/>
        <v>298785</v>
      </c>
      <c r="E2163" s="24">
        <f t="shared" si="37"/>
        <v>0</v>
      </c>
      <c r="F2163" s="104">
        <v>298785</v>
      </c>
      <c r="G2163" s="104">
        <v>0</v>
      </c>
      <c r="H2163" s="113"/>
      <c r="I2163" s="113"/>
      <c r="J2163" s="31"/>
      <c r="K2163" s="32"/>
      <c r="L2163" s="113"/>
      <c r="M2163" s="113"/>
      <c r="N2163" s="31"/>
      <c r="O2163" s="32"/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1711</v>
      </c>
      <c r="B2164" s="111" t="s">
        <v>915</v>
      </c>
      <c r="C2164" s="112" t="s">
        <v>916</v>
      </c>
      <c r="D2164" s="21">
        <f t="shared" si="37"/>
        <v>0</v>
      </c>
      <c r="E2164" s="24">
        <f t="shared" si="37"/>
        <v>0</v>
      </c>
      <c r="F2164" s="104"/>
      <c r="G2164" s="104"/>
      <c r="H2164" s="113"/>
      <c r="I2164" s="113"/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1711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1711</v>
      </c>
      <c r="B2166" s="111" t="s">
        <v>919</v>
      </c>
      <c r="C2166" s="112" t="s">
        <v>920</v>
      </c>
      <c r="D2166" s="21">
        <f t="shared" si="37"/>
        <v>68590</v>
      </c>
      <c r="E2166" s="24">
        <f t="shared" si="37"/>
        <v>0</v>
      </c>
      <c r="F2166" s="104">
        <v>68590</v>
      </c>
      <c r="G2166" s="104">
        <v>0</v>
      </c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1711</v>
      </c>
      <c r="B2167" s="111" t="s">
        <v>921</v>
      </c>
      <c r="C2167" s="112" t="s">
        <v>922</v>
      </c>
      <c r="D2167" s="21">
        <f t="shared" si="37"/>
        <v>68250</v>
      </c>
      <c r="E2167" s="24">
        <f t="shared" si="37"/>
        <v>0</v>
      </c>
      <c r="F2167" s="104">
        <v>68250</v>
      </c>
      <c r="G2167" s="104">
        <v>0</v>
      </c>
      <c r="H2167" s="105"/>
      <c r="I2167" s="105"/>
      <c r="J2167" s="106"/>
      <c r="K2167" s="107"/>
      <c r="L2167" s="105"/>
      <c r="M2167" s="105"/>
      <c r="N2167" s="106"/>
      <c r="O2167" s="107"/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1711</v>
      </c>
      <c r="B2168" s="111" t="s">
        <v>923</v>
      </c>
      <c r="C2168" s="112" t="s">
        <v>924</v>
      </c>
      <c r="D2168" s="21">
        <f t="shared" si="37"/>
        <v>0</v>
      </c>
      <c r="E2168" s="24">
        <f t="shared" si="37"/>
        <v>0</v>
      </c>
      <c r="F2168" s="104"/>
      <c r="G2168" s="104"/>
      <c r="H2168" s="113"/>
      <c r="I2168" s="113"/>
      <c r="J2168" s="31"/>
      <c r="K2168" s="32"/>
      <c r="L2168" s="113"/>
      <c r="M2168" s="113"/>
      <c r="N2168" s="31"/>
      <c r="O2168" s="32"/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1711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1711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1711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1711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1711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1711</v>
      </c>
      <c r="B2174" s="111" t="s">
        <v>935</v>
      </c>
      <c r="C2174" s="112" t="s">
        <v>936</v>
      </c>
      <c r="D2174" s="21">
        <f t="shared" si="37"/>
        <v>5600</v>
      </c>
      <c r="E2174" s="24">
        <f t="shared" si="37"/>
        <v>0</v>
      </c>
      <c r="F2174" s="104">
        <v>5600</v>
      </c>
      <c r="G2174" s="104">
        <v>0</v>
      </c>
      <c r="H2174" s="105"/>
      <c r="I2174" s="105"/>
      <c r="J2174" s="106"/>
      <c r="K2174" s="107"/>
      <c r="L2174" s="105"/>
      <c r="M2174" s="105"/>
      <c r="N2174" s="106"/>
      <c r="O2174" s="107"/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1711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1711</v>
      </c>
      <c r="B2176" s="111" t="s">
        <v>939</v>
      </c>
      <c r="C2176" s="112" t="s">
        <v>940</v>
      </c>
      <c r="D2176" s="21">
        <f t="shared" si="37"/>
        <v>75480</v>
      </c>
      <c r="E2176" s="24">
        <f t="shared" si="37"/>
        <v>0</v>
      </c>
      <c r="F2176" s="104">
        <v>75480</v>
      </c>
      <c r="G2176" s="104">
        <v>0</v>
      </c>
      <c r="H2176" s="105"/>
      <c r="I2176" s="105"/>
      <c r="J2176" s="106"/>
      <c r="K2176" s="107"/>
      <c r="L2176" s="105"/>
      <c r="M2176" s="105"/>
      <c r="N2176" s="106"/>
      <c r="O2176" s="107"/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1711</v>
      </c>
      <c r="B2177" s="111" t="s">
        <v>941</v>
      </c>
      <c r="C2177" s="112" t="s">
        <v>1613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1711</v>
      </c>
      <c r="B2178" s="111" t="s">
        <v>1614</v>
      </c>
      <c r="C2178" s="112" t="s">
        <v>1615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1711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1711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43142.2</v>
      </c>
      <c r="E2180" s="24">
        <f t="shared" si="38"/>
        <v>0</v>
      </c>
      <c r="F2180" s="104">
        <v>43142.2</v>
      </c>
      <c r="G2180" s="104">
        <v>0</v>
      </c>
      <c r="H2180" s="105"/>
      <c r="I2180" s="105"/>
      <c r="J2180" s="106"/>
      <c r="K2180" s="107"/>
      <c r="L2180" s="105"/>
      <c r="M2180" s="105"/>
      <c r="N2180" s="106"/>
      <c r="O2180" s="107"/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1711</v>
      </c>
      <c r="B2181" s="111" t="s">
        <v>946</v>
      </c>
      <c r="C2181" s="112" t="s">
        <v>947</v>
      </c>
      <c r="D2181" s="21">
        <f t="shared" si="38"/>
        <v>64713.3</v>
      </c>
      <c r="E2181" s="24">
        <f t="shared" si="38"/>
        <v>0</v>
      </c>
      <c r="F2181" s="104">
        <v>64713.3</v>
      </c>
      <c r="G2181" s="104">
        <v>0</v>
      </c>
      <c r="H2181" s="113"/>
      <c r="I2181" s="113"/>
      <c r="J2181" s="31"/>
      <c r="K2181" s="32"/>
      <c r="L2181" s="113"/>
      <c r="M2181" s="113"/>
      <c r="N2181" s="31"/>
      <c r="O2181" s="32"/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1711</v>
      </c>
      <c r="B2182" s="111" t="s">
        <v>948</v>
      </c>
      <c r="C2182" s="112" t="s">
        <v>949</v>
      </c>
      <c r="D2182" s="21">
        <f t="shared" si="38"/>
        <v>3502.5</v>
      </c>
      <c r="E2182" s="24">
        <f t="shared" si="38"/>
        <v>0</v>
      </c>
      <c r="F2182" s="104">
        <v>3502.5</v>
      </c>
      <c r="G2182" s="104">
        <v>0</v>
      </c>
      <c r="H2182" s="113"/>
      <c r="I2182" s="113"/>
      <c r="J2182" s="31"/>
      <c r="K2182" s="32"/>
      <c r="L2182" s="113"/>
      <c r="M2182" s="113"/>
      <c r="N2182" s="31"/>
      <c r="O2182" s="32"/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1711</v>
      </c>
      <c r="B2183" s="111" t="s">
        <v>950</v>
      </c>
      <c r="C2183" s="112" t="s">
        <v>951</v>
      </c>
      <c r="D2183" s="21">
        <f t="shared" si="38"/>
        <v>1800</v>
      </c>
      <c r="E2183" s="24">
        <f t="shared" si="38"/>
        <v>0</v>
      </c>
      <c r="F2183" s="104">
        <v>1800</v>
      </c>
      <c r="G2183" s="104">
        <v>0</v>
      </c>
      <c r="H2183" s="105"/>
      <c r="I2183" s="105"/>
      <c r="J2183" s="106"/>
      <c r="K2183" s="107"/>
      <c r="L2183" s="105"/>
      <c r="M2183" s="105"/>
      <c r="N2183" s="106"/>
      <c r="O2183" s="107"/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1711</v>
      </c>
      <c r="B2184" s="111" t="s">
        <v>952</v>
      </c>
      <c r="C2184" s="112" t="s">
        <v>953</v>
      </c>
      <c r="D2184" s="21">
        <f t="shared" si="38"/>
        <v>16353</v>
      </c>
      <c r="E2184" s="24">
        <f t="shared" si="38"/>
        <v>0</v>
      </c>
      <c r="F2184" s="104">
        <v>16353</v>
      </c>
      <c r="G2184" s="104">
        <v>0</v>
      </c>
      <c r="H2184" s="105"/>
      <c r="I2184" s="105"/>
      <c r="J2184" s="106"/>
      <c r="K2184" s="107"/>
      <c r="L2184" s="105"/>
      <c r="M2184" s="105"/>
      <c r="N2184" s="106"/>
      <c r="O2184" s="107"/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1711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1711</v>
      </c>
      <c r="B2186" s="111" t="s">
        <v>956</v>
      </c>
      <c r="C2186" s="112" t="s">
        <v>1616</v>
      </c>
      <c r="D2186" s="21">
        <f t="shared" si="38"/>
        <v>2411.3000000000002</v>
      </c>
      <c r="E2186" s="24">
        <f t="shared" si="38"/>
        <v>0</v>
      </c>
      <c r="F2186" s="104">
        <v>2411.3000000000002</v>
      </c>
      <c r="G2186" s="104">
        <v>0</v>
      </c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1711</v>
      </c>
      <c r="B2187" s="111" t="s">
        <v>957</v>
      </c>
      <c r="C2187" s="112" t="s">
        <v>1687</v>
      </c>
      <c r="D2187" s="21">
        <f t="shared" si="38"/>
        <v>0</v>
      </c>
      <c r="E2187" s="24">
        <f t="shared" si="38"/>
        <v>0</v>
      </c>
      <c r="F2187" s="104"/>
      <c r="G2187" s="104"/>
      <c r="H2187" s="113"/>
      <c r="I2187" s="113"/>
      <c r="J2187" s="31"/>
      <c r="K2187" s="32"/>
      <c r="L2187" s="113"/>
      <c r="M2187" s="113"/>
      <c r="N2187" s="31"/>
      <c r="O2187" s="32"/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1711</v>
      </c>
      <c r="B2188" s="111" t="s">
        <v>958</v>
      </c>
      <c r="C2188" s="112" t="s">
        <v>1688</v>
      </c>
      <c r="D2188" s="21">
        <f t="shared" si="38"/>
        <v>6000</v>
      </c>
      <c r="E2188" s="24">
        <f t="shared" si="38"/>
        <v>0</v>
      </c>
      <c r="F2188" s="104">
        <v>6000</v>
      </c>
      <c r="G2188" s="104">
        <v>0</v>
      </c>
      <c r="H2188" s="105"/>
      <c r="I2188" s="105"/>
      <c r="J2188" s="106"/>
      <c r="K2188" s="107"/>
      <c r="L2188" s="105"/>
      <c r="M2188" s="105"/>
      <c r="N2188" s="106"/>
      <c r="O2188" s="107"/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1711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1711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1711</v>
      </c>
      <c r="B2191" s="111" t="s">
        <v>963</v>
      </c>
      <c r="C2191" s="112" t="s">
        <v>1689</v>
      </c>
      <c r="D2191" s="21">
        <f t="shared" si="38"/>
        <v>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1711</v>
      </c>
      <c r="B2192" s="111" t="s">
        <v>964</v>
      </c>
      <c r="C2192" s="112" t="s">
        <v>1690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1711</v>
      </c>
      <c r="B2193" s="111" t="s">
        <v>965</v>
      </c>
      <c r="C2193" s="112" t="s">
        <v>966</v>
      </c>
      <c r="D2193" s="21">
        <f t="shared" si="38"/>
        <v>10200</v>
      </c>
      <c r="E2193" s="24">
        <f t="shared" si="38"/>
        <v>0</v>
      </c>
      <c r="F2193" s="104">
        <v>10200</v>
      </c>
      <c r="G2193" s="104">
        <v>0</v>
      </c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1711</v>
      </c>
      <c r="B2194" s="111" t="s">
        <v>967</v>
      </c>
      <c r="C2194" s="112" t="s">
        <v>968</v>
      </c>
      <c r="D2194" s="21">
        <f t="shared" si="38"/>
        <v>54600</v>
      </c>
      <c r="E2194" s="24">
        <f t="shared" si="38"/>
        <v>0</v>
      </c>
      <c r="F2194" s="104">
        <v>54600</v>
      </c>
      <c r="G2194" s="104">
        <v>0</v>
      </c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1711</v>
      </c>
      <c r="B2195" s="111" t="s">
        <v>969</v>
      </c>
      <c r="C2195" s="112" t="s">
        <v>970</v>
      </c>
      <c r="D2195" s="21">
        <f t="shared" si="38"/>
        <v>459600</v>
      </c>
      <c r="E2195" s="24">
        <f t="shared" si="38"/>
        <v>0</v>
      </c>
      <c r="F2195" s="104">
        <v>459600</v>
      </c>
      <c r="G2195" s="104">
        <v>0</v>
      </c>
      <c r="H2195" s="113"/>
      <c r="I2195" s="113"/>
      <c r="J2195" s="31"/>
      <c r="K2195" s="32"/>
      <c r="L2195" s="113"/>
      <c r="M2195" s="113"/>
      <c r="N2195" s="31"/>
      <c r="O2195" s="32"/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1711</v>
      </c>
      <c r="B2196" s="111" t="s">
        <v>971</v>
      </c>
      <c r="C2196" s="112" t="s">
        <v>972</v>
      </c>
      <c r="D2196" s="21">
        <f t="shared" si="38"/>
        <v>0</v>
      </c>
      <c r="E2196" s="24">
        <f t="shared" si="38"/>
        <v>0</v>
      </c>
      <c r="F2196" s="104"/>
      <c r="G2196" s="104"/>
      <c r="H2196" s="105"/>
      <c r="I2196" s="105"/>
      <c r="J2196" s="106"/>
      <c r="K2196" s="107"/>
      <c r="L2196" s="105"/>
      <c r="M2196" s="105"/>
      <c r="N2196" s="106"/>
      <c r="O2196" s="107"/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1711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1711</v>
      </c>
      <c r="B2198" s="111" t="s">
        <v>975</v>
      </c>
      <c r="C2198" s="112" t="s">
        <v>1617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1711</v>
      </c>
      <c r="B2199" s="111" t="s">
        <v>976</v>
      </c>
      <c r="C2199" s="112" t="s">
        <v>1618</v>
      </c>
      <c r="D2199" s="21">
        <f t="shared" si="38"/>
        <v>0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/>
      <c r="M2199" s="113"/>
      <c r="N2199" s="31"/>
      <c r="O2199" s="32"/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1711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1711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1711</v>
      </c>
      <c r="B2202" s="111" t="s">
        <v>981</v>
      </c>
      <c r="C2202" s="112" t="s">
        <v>982</v>
      </c>
      <c r="D2202" s="21">
        <f t="shared" si="38"/>
        <v>0</v>
      </c>
      <c r="E2202" s="24">
        <f t="shared" si="38"/>
        <v>0</v>
      </c>
      <c r="F2202" s="104"/>
      <c r="G2202" s="104"/>
      <c r="H2202" s="105"/>
      <c r="I2202" s="105"/>
      <c r="J2202" s="106"/>
      <c r="K2202" s="107"/>
      <c r="L2202" s="105"/>
      <c r="M2202" s="105"/>
      <c r="N2202" s="106"/>
      <c r="O2202" s="107"/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1711</v>
      </c>
      <c r="B2203" s="111" t="s">
        <v>983</v>
      </c>
      <c r="C2203" s="112" t="s">
        <v>1619</v>
      </c>
      <c r="D2203" s="21">
        <f t="shared" si="38"/>
        <v>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/>
      <c r="O2203" s="107"/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1711</v>
      </c>
      <c r="B2204" s="111" t="s">
        <v>984</v>
      </c>
      <c r="C2204" s="112" t="s">
        <v>1620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1711</v>
      </c>
      <c r="B2205" s="111" t="s">
        <v>985</v>
      </c>
      <c r="C2205" s="112" t="s">
        <v>1621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1711</v>
      </c>
      <c r="B2206" s="111" t="s">
        <v>986</v>
      </c>
      <c r="C2206" s="112" t="s">
        <v>1622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1711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1711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1711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1711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1711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1711</v>
      </c>
      <c r="B2212" s="111" t="s">
        <v>996</v>
      </c>
      <c r="C2212" s="112" t="s">
        <v>1691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1711</v>
      </c>
      <c r="B2213" s="111" t="s">
        <v>997</v>
      </c>
      <c r="C2213" s="112" t="s">
        <v>1692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1711</v>
      </c>
      <c r="B2214" s="111" t="s">
        <v>998</v>
      </c>
      <c r="C2214" s="112" t="s">
        <v>1693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1711</v>
      </c>
      <c r="B2215" s="111" t="s">
        <v>999</v>
      </c>
      <c r="C2215" s="112" t="s">
        <v>1694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1711</v>
      </c>
      <c r="B2216" s="111" t="s">
        <v>1000</v>
      </c>
      <c r="C2216" s="112" t="s">
        <v>1623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1711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1711</v>
      </c>
      <c r="B2218" s="111" t="s">
        <v>1003</v>
      </c>
      <c r="C2218" s="112" t="s">
        <v>1624</v>
      </c>
      <c r="D2218" s="21">
        <f t="shared" si="38"/>
        <v>0</v>
      </c>
      <c r="E2218" s="24">
        <f t="shared" si="38"/>
        <v>0</v>
      </c>
      <c r="F2218" s="104"/>
      <c r="G2218" s="104"/>
      <c r="H2218" s="105"/>
      <c r="I2218" s="105"/>
      <c r="J2218" s="106"/>
      <c r="K2218" s="107"/>
      <c r="L2218" s="105"/>
      <c r="M2218" s="105"/>
      <c r="N2218" s="106"/>
      <c r="O2218" s="107"/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1711</v>
      </c>
      <c r="B2219" s="111" t="s">
        <v>1004</v>
      </c>
      <c r="C2219" s="112" t="s">
        <v>1625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1711</v>
      </c>
      <c r="B2220" s="111" t="s">
        <v>1005</v>
      </c>
      <c r="C2220" s="112" t="s">
        <v>1626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1711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1711</v>
      </c>
      <c r="B2222" s="111" t="s">
        <v>1008</v>
      </c>
      <c r="C2222" s="112" t="s">
        <v>1009</v>
      </c>
      <c r="D2222" s="21">
        <f t="shared" si="38"/>
        <v>0</v>
      </c>
      <c r="E2222" s="24">
        <f t="shared" si="38"/>
        <v>0</v>
      </c>
      <c r="F2222" s="104"/>
      <c r="G2222" s="104"/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1711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1711</v>
      </c>
      <c r="B2224" s="111" t="s">
        <v>1012</v>
      </c>
      <c r="C2224" s="112" t="s">
        <v>1013</v>
      </c>
      <c r="D2224" s="21">
        <f t="shared" si="38"/>
        <v>0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1711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1711</v>
      </c>
      <c r="B2226" s="111" t="s">
        <v>1016</v>
      </c>
      <c r="C2226" s="112" t="s">
        <v>1017</v>
      </c>
      <c r="D2226" s="21">
        <f t="shared" si="38"/>
        <v>0</v>
      </c>
      <c r="E2226" s="24">
        <f t="shared" si="38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1711</v>
      </c>
      <c r="B2227" s="111" t="s">
        <v>1018</v>
      </c>
      <c r="C2227" s="112" t="s">
        <v>1019</v>
      </c>
      <c r="D2227" s="21">
        <f t="shared" si="38"/>
        <v>43204.87</v>
      </c>
      <c r="E2227" s="24">
        <f t="shared" si="38"/>
        <v>0</v>
      </c>
      <c r="F2227" s="104">
        <v>43204.87</v>
      </c>
      <c r="G2227" s="104">
        <v>0</v>
      </c>
      <c r="H2227" s="113"/>
      <c r="I2227" s="113"/>
      <c r="J2227" s="31"/>
      <c r="K2227" s="32"/>
      <c r="L2227" s="113"/>
      <c r="M2227" s="113"/>
      <c r="N2227" s="31"/>
      <c r="O2227" s="32"/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1711</v>
      </c>
      <c r="B2228" s="111" t="s">
        <v>1020</v>
      </c>
      <c r="C2228" s="112" t="s">
        <v>1021</v>
      </c>
      <c r="D2228" s="21">
        <f t="shared" si="38"/>
        <v>20386</v>
      </c>
      <c r="E2228" s="24">
        <f t="shared" si="38"/>
        <v>0</v>
      </c>
      <c r="F2228" s="104">
        <v>20386</v>
      </c>
      <c r="G2228" s="104">
        <v>0</v>
      </c>
      <c r="H2228" s="113"/>
      <c r="I2228" s="113"/>
      <c r="J2228" s="31"/>
      <c r="K2228" s="32"/>
      <c r="L2228" s="113"/>
      <c r="M2228" s="113"/>
      <c r="N2228" s="31"/>
      <c r="O2228" s="32"/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1711</v>
      </c>
      <c r="B2229" s="111" t="s">
        <v>1022</v>
      </c>
      <c r="C2229" s="112" t="s">
        <v>1023</v>
      </c>
      <c r="D2229" s="21">
        <f t="shared" si="38"/>
        <v>5546</v>
      </c>
      <c r="E2229" s="24">
        <f t="shared" si="38"/>
        <v>0</v>
      </c>
      <c r="F2229" s="104">
        <v>5546</v>
      </c>
      <c r="G2229" s="104">
        <v>0</v>
      </c>
      <c r="H2229" s="113"/>
      <c r="I2229" s="113"/>
      <c r="J2229" s="31"/>
      <c r="K2229" s="32"/>
      <c r="L2229" s="113"/>
      <c r="M2229" s="113"/>
      <c r="N2229" s="31"/>
      <c r="O2229" s="32"/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1711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1711</v>
      </c>
      <c r="B2231" s="111" t="s">
        <v>1026</v>
      </c>
      <c r="C2231" s="112" t="s">
        <v>1027</v>
      </c>
      <c r="D2231" s="21">
        <f t="shared" si="38"/>
        <v>7900</v>
      </c>
      <c r="E2231" s="24">
        <f t="shared" si="38"/>
        <v>0</v>
      </c>
      <c r="F2231" s="104">
        <v>7900</v>
      </c>
      <c r="G2231" s="104">
        <v>0</v>
      </c>
      <c r="H2231" s="113"/>
      <c r="I2231" s="113"/>
      <c r="J2231" s="31"/>
      <c r="K2231" s="32"/>
      <c r="L2231" s="113"/>
      <c r="M2231" s="113"/>
      <c r="N2231" s="31"/>
      <c r="O2231" s="32"/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1711</v>
      </c>
      <c r="B2232" s="111" t="s">
        <v>1028</v>
      </c>
      <c r="C2232" s="112" t="s">
        <v>1029</v>
      </c>
      <c r="D2232" s="21">
        <f t="shared" si="38"/>
        <v>89363</v>
      </c>
      <c r="E2232" s="24">
        <f t="shared" si="38"/>
        <v>0</v>
      </c>
      <c r="F2232" s="104">
        <v>89363</v>
      </c>
      <c r="G2232" s="104">
        <v>0</v>
      </c>
      <c r="H2232" s="113"/>
      <c r="I2232" s="113"/>
      <c r="J2232" s="31"/>
      <c r="K2232" s="32"/>
      <c r="L2232" s="113"/>
      <c r="M2232" s="113"/>
      <c r="N2232" s="31"/>
      <c r="O2232" s="32"/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1711</v>
      </c>
      <c r="B2233" s="111" t="s">
        <v>1030</v>
      </c>
      <c r="C2233" s="112" t="s">
        <v>1031</v>
      </c>
      <c r="D2233" s="21">
        <f t="shared" si="38"/>
        <v>94122.59</v>
      </c>
      <c r="E2233" s="24">
        <f t="shared" si="38"/>
        <v>0</v>
      </c>
      <c r="F2233" s="104">
        <v>94122.59</v>
      </c>
      <c r="G2233" s="104">
        <v>0</v>
      </c>
      <c r="H2233" s="105"/>
      <c r="I2233" s="105"/>
      <c r="J2233" s="106"/>
      <c r="K2233" s="107"/>
      <c r="L2233" s="105"/>
      <c r="M2233" s="105"/>
      <c r="N2233" s="106"/>
      <c r="O2233" s="107"/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1711</v>
      </c>
      <c r="B2234" s="111" t="s">
        <v>1032</v>
      </c>
      <c r="C2234" s="112" t="s">
        <v>1033</v>
      </c>
      <c r="D2234" s="21">
        <f t="shared" si="38"/>
        <v>0</v>
      </c>
      <c r="E2234" s="24">
        <f t="shared" si="38"/>
        <v>0</v>
      </c>
      <c r="F2234" s="104"/>
      <c r="G2234" s="104"/>
      <c r="H2234" s="113"/>
      <c r="I2234" s="113"/>
      <c r="J2234" s="31"/>
      <c r="K2234" s="32"/>
      <c r="L2234" s="113"/>
      <c r="M2234" s="113"/>
      <c r="N2234" s="31"/>
      <c r="O2234" s="32"/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1711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1711</v>
      </c>
      <c r="B2236" s="111" t="s">
        <v>1036</v>
      </c>
      <c r="C2236" s="112" t="s">
        <v>1037</v>
      </c>
      <c r="D2236" s="21">
        <f t="shared" si="38"/>
        <v>0</v>
      </c>
      <c r="E2236" s="24">
        <f t="shared" si="38"/>
        <v>0</v>
      </c>
      <c r="F2236" s="104"/>
      <c r="G2236" s="104"/>
      <c r="H2236" s="105"/>
      <c r="I2236" s="105"/>
      <c r="J2236" s="106"/>
      <c r="K2236" s="107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1711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1711</v>
      </c>
      <c r="B2238" s="111" t="s">
        <v>1040</v>
      </c>
      <c r="C2238" s="112" t="s">
        <v>1041</v>
      </c>
      <c r="D2238" s="21">
        <f t="shared" si="38"/>
        <v>8100</v>
      </c>
      <c r="E2238" s="24">
        <f t="shared" si="38"/>
        <v>0</v>
      </c>
      <c r="F2238" s="104">
        <v>8100</v>
      </c>
      <c r="G2238" s="104">
        <v>0</v>
      </c>
      <c r="H2238" s="113"/>
      <c r="I2238" s="113"/>
      <c r="J2238" s="31"/>
      <c r="K2238" s="32"/>
      <c r="L2238" s="113"/>
      <c r="M2238" s="113"/>
      <c r="N2238" s="31"/>
      <c r="O2238" s="32"/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1711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1711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1711</v>
      </c>
      <c r="B2241" s="111" t="s">
        <v>1046</v>
      </c>
      <c r="C2241" s="112" t="s">
        <v>1047</v>
      </c>
      <c r="D2241" s="21">
        <f t="shared" si="38"/>
        <v>0</v>
      </c>
      <c r="E2241" s="24">
        <f t="shared" si="38"/>
        <v>0</v>
      </c>
      <c r="F2241" s="104"/>
      <c r="G2241" s="104"/>
      <c r="H2241" s="113"/>
      <c r="I2241" s="113"/>
      <c r="J2241" s="31"/>
      <c r="K2241" s="32"/>
      <c r="L2241" s="113"/>
      <c r="M2241" s="113"/>
      <c r="N2241" s="31"/>
      <c r="O2241" s="32"/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1711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1711</v>
      </c>
      <c r="B2243" s="111" t="s">
        <v>1050</v>
      </c>
      <c r="C2243" s="112" t="s">
        <v>1051</v>
      </c>
      <c r="D2243" s="21">
        <f t="shared" si="38"/>
        <v>0</v>
      </c>
      <c r="E2243" s="24">
        <f t="shared" si="38"/>
        <v>0</v>
      </c>
      <c r="F2243" s="104"/>
      <c r="G2243" s="104"/>
      <c r="H2243" s="105"/>
      <c r="I2243" s="105"/>
      <c r="J2243" s="106"/>
      <c r="K2243" s="107"/>
      <c r="L2243" s="105"/>
      <c r="M2243" s="105"/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1711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1711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1711</v>
      </c>
      <c r="B2246" s="111" t="s">
        <v>1056</v>
      </c>
      <c r="C2246" s="112" t="s">
        <v>1057</v>
      </c>
      <c r="D2246" s="21">
        <f t="shared" si="39"/>
        <v>0</v>
      </c>
      <c r="E2246" s="24">
        <f t="shared" si="39"/>
        <v>0</v>
      </c>
      <c r="F2246" s="104"/>
      <c r="G2246" s="104"/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1711</v>
      </c>
      <c r="B2247" s="111" t="s">
        <v>1058</v>
      </c>
      <c r="C2247" s="112" t="s">
        <v>1059</v>
      </c>
      <c r="D2247" s="21">
        <f t="shared" si="39"/>
        <v>0</v>
      </c>
      <c r="E2247" s="24">
        <f t="shared" si="39"/>
        <v>0</v>
      </c>
      <c r="F2247" s="104"/>
      <c r="G2247" s="104"/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1711</v>
      </c>
      <c r="B2248" s="111" t="s">
        <v>1060</v>
      </c>
      <c r="C2248" s="112" t="s">
        <v>1061</v>
      </c>
      <c r="D2248" s="21">
        <f t="shared" si="39"/>
        <v>0</v>
      </c>
      <c r="E2248" s="24">
        <f t="shared" si="39"/>
        <v>0</v>
      </c>
      <c r="F2248" s="104"/>
      <c r="G2248" s="104"/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1711</v>
      </c>
      <c r="B2249" s="111" t="s">
        <v>1062</v>
      </c>
      <c r="C2249" s="112" t="s">
        <v>1063</v>
      </c>
      <c r="D2249" s="21">
        <f t="shared" si="39"/>
        <v>92298.4</v>
      </c>
      <c r="E2249" s="24">
        <f t="shared" si="39"/>
        <v>0</v>
      </c>
      <c r="F2249" s="104">
        <v>92298.4</v>
      </c>
      <c r="G2249" s="104">
        <v>0</v>
      </c>
      <c r="H2249" s="105"/>
      <c r="I2249" s="105"/>
      <c r="J2249" s="106"/>
      <c r="K2249" s="107"/>
      <c r="L2249" s="105"/>
      <c r="M2249" s="105"/>
      <c r="N2249" s="106"/>
      <c r="O2249" s="107"/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1711</v>
      </c>
      <c r="B2250" s="111" t="s">
        <v>1064</v>
      </c>
      <c r="C2250" s="112" t="s">
        <v>1065</v>
      </c>
      <c r="D2250" s="21">
        <f t="shared" si="39"/>
        <v>0</v>
      </c>
      <c r="E2250" s="24">
        <f t="shared" si="39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1711</v>
      </c>
      <c r="B2251" s="111" t="s">
        <v>1066</v>
      </c>
      <c r="C2251" s="112" t="s">
        <v>1067</v>
      </c>
      <c r="D2251" s="21">
        <f t="shared" si="39"/>
        <v>0</v>
      </c>
      <c r="E2251" s="24">
        <f t="shared" si="39"/>
        <v>0</v>
      </c>
      <c r="F2251" s="104"/>
      <c r="G2251" s="104"/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1711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1711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1711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1711</v>
      </c>
      <c r="B2255" s="111" t="s">
        <v>1074</v>
      </c>
      <c r="C2255" s="112" t="s">
        <v>1075</v>
      </c>
      <c r="D2255" s="21">
        <f t="shared" si="39"/>
        <v>0</v>
      </c>
      <c r="E2255" s="24">
        <f t="shared" si="39"/>
        <v>0</v>
      </c>
      <c r="F2255" s="104"/>
      <c r="G2255" s="104"/>
      <c r="H2255" s="105"/>
      <c r="I2255" s="105"/>
      <c r="J2255" s="106"/>
      <c r="K2255" s="107"/>
      <c r="L2255" s="105"/>
      <c r="M2255" s="105"/>
      <c r="N2255" s="106"/>
      <c r="O2255" s="107"/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1711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1711</v>
      </c>
      <c r="B2257" s="111" t="s">
        <v>1078</v>
      </c>
      <c r="C2257" s="112" t="s">
        <v>1079</v>
      </c>
      <c r="D2257" s="21">
        <f t="shared" si="39"/>
        <v>393841.2</v>
      </c>
      <c r="E2257" s="24">
        <f t="shared" si="39"/>
        <v>0</v>
      </c>
      <c r="F2257" s="104">
        <v>393841.2</v>
      </c>
      <c r="G2257" s="104">
        <v>0</v>
      </c>
      <c r="H2257" s="113"/>
      <c r="I2257" s="113"/>
      <c r="J2257" s="31"/>
      <c r="K2257" s="32"/>
      <c r="L2257" s="113"/>
      <c r="M2257" s="113"/>
      <c r="N2257" s="31"/>
      <c r="O2257" s="32"/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1711</v>
      </c>
      <c r="B2258" s="111" t="s">
        <v>1080</v>
      </c>
      <c r="C2258" s="112" t="s">
        <v>1081</v>
      </c>
      <c r="D2258" s="21">
        <f t="shared" si="39"/>
        <v>115166</v>
      </c>
      <c r="E2258" s="24">
        <f t="shared" si="39"/>
        <v>0</v>
      </c>
      <c r="F2258" s="104">
        <v>115166</v>
      </c>
      <c r="G2258" s="104">
        <v>0</v>
      </c>
      <c r="H2258" s="113"/>
      <c r="I2258" s="113"/>
      <c r="J2258" s="31"/>
      <c r="K2258" s="32"/>
      <c r="L2258" s="113"/>
      <c r="M2258" s="113"/>
      <c r="N2258" s="31"/>
      <c r="O2258" s="32"/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1711</v>
      </c>
      <c r="B2259" s="111" t="s">
        <v>1082</v>
      </c>
      <c r="C2259" s="112" t="s">
        <v>1083</v>
      </c>
      <c r="D2259" s="21">
        <f t="shared" si="39"/>
        <v>423725</v>
      </c>
      <c r="E2259" s="24">
        <f t="shared" si="39"/>
        <v>0</v>
      </c>
      <c r="F2259" s="104">
        <v>423725</v>
      </c>
      <c r="G2259" s="104">
        <v>0</v>
      </c>
      <c r="H2259" s="113"/>
      <c r="I2259" s="113"/>
      <c r="J2259" s="31"/>
      <c r="K2259" s="32"/>
      <c r="L2259" s="113"/>
      <c r="M2259" s="113"/>
      <c r="N2259" s="31"/>
      <c r="O2259" s="32"/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1711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1711</v>
      </c>
      <c r="B2261" s="111" t="s">
        <v>1086</v>
      </c>
      <c r="C2261" s="112" t="s">
        <v>1087</v>
      </c>
      <c r="D2261" s="21">
        <f t="shared" si="39"/>
        <v>0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1711</v>
      </c>
      <c r="B2262" s="111" t="s">
        <v>1088</v>
      </c>
      <c r="C2262" s="112" t="s">
        <v>1089</v>
      </c>
      <c r="D2262" s="21">
        <f t="shared" si="39"/>
        <v>213930.66</v>
      </c>
      <c r="E2262" s="24">
        <f t="shared" si="39"/>
        <v>0</v>
      </c>
      <c r="F2262" s="104">
        <v>213930.66</v>
      </c>
      <c r="G2262" s="104">
        <v>0</v>
      </c>
      <c r="H2262" s="113"/>
      <c r="I2262" s="113"/>
      <c r="J2262" s="31"/>
      <c r="K2262" s="32"/>
      <c r="L2262" s="113"/>
      <c r="M2262" s="113"/>
      <c r="N2262" s="31"/>
      <c r="O2262" s="32"/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1711</v>
      </c>
      <c r="B2263" s="111" t="s">
        <v>1090</v>
      </c>
      <c r="C2263" s="112" t="s">
        <v>1091</v>
      </c>
      <c r="D2263" s="21">
        <f t="shared" si="39"/>
        <v>535</v>
      </c>
      <c r="E2263" s="24">
        <f t="shared" si="39"/>
        <v>0</v>
      </c>
      <c r="F2263" s="104">
        <v>535</v>
      </c>
      <c r="G2263" s="104">
        <v>0</v>
      </c>
      <c r="H2263" s="113"/>
      <c r="I2263" s="113"/>
      <c r="J2263" s="31"/>
      <c r="K2263" s="32"/>
      <c r="L2263" s="113"/>
      <c r="M2263" s="113"/>
      <c r="N2263" s="31"/>
      <c r="O2263" s="32"/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1711</v>
      </c>
      <c r="B2264" s="111" t="s">
        <v>1092</v>
      </c>
      <c r="C2264" s="112" t="s">
        <v>1093</v>
      </c>
      <c r="D2264" s="21">
        <f t="shared" si="39"/>
        <v>5324.76</v>
      </c>
      <c r="E2264" s="24">
        <f t="shared" si="39"/>
        <v>0</v>
      </c>
      <c r="F2264" s="104">
        <v>5324.76</v>
      </c>
      <c r="G2264" s="104">
        <v>0</v>
      </c>
      <c r="H2264" s="113"/>
      <c r="I2264" s="113"/>
      <c r="J2264" s="31"/>
      <c r="K2264" s="32"/>
      <c r="L2264" s="113"/>
      <c r="M2264" s="113"/>
      <c r="N2264" s="31"/>
      <c r="O2264" s="32"/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1711</v>
      </c>
      <c r="B2265" s="111" t="s">
        <v>1094</v>
      </c>
      <c r="C2265" s="112" t="s">
        <v>1095</v>
      </c>
      <c r="D2265" s="21">
        <f t="shared" si="39"/>
        <v>8321.86</v>
      </c>
      <c r="E2265" s="24">
        <f t="shared" si="39"/>
        <v>0</v>
      </c>
      <c r="F2265" s="104">
        <v>8321.86</v>
      </c>
      <c r="G2265" s="104">
        <v>0</v>
      </c>
      <c r="H2265" s="113"/>
      <c r="I2265" s="113"/>
      <c r="J2265" s="31"/>
      <c r="K2265" s="32"/>
      <c r="L2265" s="113"/>
      <c r="M2265" s="113"/>
      <c r="N2265" s="31"/>
      <c r="O2265" s="32"/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1711</v>
      </c>
      <c r="B2266" s="111" t="s">
        <v>1096</v>
      </c>
      <c r="C2266" s="112" t="s">
        <v>1097</v>
      </c>
      <c r="D2266" s="21">
        <f t="shared" si="39"/>
        <v>2415.6</v>
      </c>
      <c r="E2266" s="24">
        <f t="shared" si="39"/>
        <v>0</v>
      </c>
      <c r="F2266" s="104">
        <v>2415.6</v>
      </c>
      <c r="G2266" s="104">
        <v>0</v>
      </c>
      <c r="H2266" s="113"/>
      <c r="I2266" s="113"/>
      <c r="J2266" s="31"/>
      <c r="K2266" s="32"/>
      <c r="L2266" s="113"/>
      <c r="M2266" s="113"/>
      <c r="N2266" s="31"/>
      <c r="O2266" s="32"/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1711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1711</v>
      </c>
      <c r="B2268" s="111" t="s">
        <v>1100</v>
      </c>
      <c r="C2268" s="112" t="s">
        <v>1101</v>
      </c>
      <c r="D2268" s="21">
        <f t="shared" si="39"/>
        <v>33379.01</v>
      </c>
      <c r="E2268" s="24">
        <f t="shared" si="39"/>
        <v>0</v>
      </c>
      <c r="F2268" s="104">
        <v>33379.01</v>
      </c>
      <c r="G2268" s="104">
        <v>0</v>
      </c>
      <c r="H2268" s="113"/>
      <c r="I2268" s="113"/>
      <c r="J2268" s="31"/>
      <c r="K2268" s="32"/>
      <c r="L2268" s="113"/>
      <c r="M2268" s="113"/>
      <c r="N2268" s="31"/>
      <c r="O2268" s="32"/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1711</v>
      </c>
      <c r="B2269" s="111" t="s">
        <v>1102</v>
      </c>
      <c r="C2269" s="112" t="s">
        <v>1103</v>
      </c>
      <c r="D2269" s="21">
        <f t="shared" si="39"/>
        <v>689810.83</v>
      </c>
      <c r="E2269" s="24">
        <f t="shared" si="39"/>
        <v>0</v>
      </c>
      <c r="F2269" s="104">
        <v>689810.83</v>
      </c>
      <c r="G2269" s="104">
        <v>0</v>
      </c>
      <c r="H2269" s="113"/>
      <c r="I2269" s="113"/>
      <c r="J2269" s="31"/>
      <c r="K2269" s="32"/>
      <c r="L2269" s="113"/>
      <c r="M2269" s="113"/>
      <c r="N2269" s="31"/>
      <c r="O2269" s="32"/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1711</v>
      </c>
      <c r="B2270" s="111" t="s">
        <v>1104</v>
      </c>
      <c r="C2270" s="112" t="s">
        <v>1105</v>
      </c>
      <c r="D2270" s="21">
        <f t="shared" si="39"/>
        <v>1360</v>
      </c>
      <c r="E2270" s="24">
        <f t="shared" si="39"/>
        <v>0</v>
      </c>
      <c r="F2270" s="104">
        <v>1360</v>
      </c>
      <c r="G2270" s="104">
        <v>0</v>
      </c>
      <c r="H2270" s="113"/>
      <c r="I2270" s="113"/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1711</v>
      </c>
      <c r="B2271" s="111" t="s">
        <v>1106</v>
      </c>
      <c r="C2271" s="112" t="s">
        <v>1107</v>
      </c>
      <c r="D2271" s="21">
        <f t="shared" si="39"/>
        <v>348300</v>
      </c>
      <c r="E2271" s="24">
        <f t="shared" si="39"/>
        <v>0</v>
      </c>
      <c r="F2271" s="104">
        <v>348300</v>
      </c>
      <c r="G2271" s="104">
        <v>0</v>
      </c>
      <c r="H2271" s="113"/>
      <c r="I2271" s="113"/>
      <c r="J2271" s="31"/>
      <c r="K2271" s="32"/>
      <c r="L2271" s="113"/>
      <c r="M2271" s="113"/>
      <c r="N2271" s="31"/>
      <c r="O2271" s="32"/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1711</v>
      </c>
      <c r="B2272" s="111" t="s">
        <v>1108</v>
      </c>
      <c r="C2272" s="112" t="s">
        <v>1109</v>
      </c>
      <c r="D2272" s="21">
        <f t="shared" si="39"/>
        <v>278938</v>
      </c>
      <c r="E2272" s="24">
        <f t="shared" si="39"/>
        <v>0</v>
      </c>
      <c r="F2272" s="104">
        <v>278938</v>
      </c>
      <c r="G2272" s="104">
        <v>0</v>
      </c>
      <c r="H2272" s="113"/>
      <c r="I2272" s="113"/>
      <c r="J2272" s="31"/>
      <c r="K2272" s="32"/>
      <c r="L2272" s="113"/>
      <c r="M2272" s="113"/>
      <c r="N2272" s="31"/>
      <c r="O2272" s="32"/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1711</v>
      </c>
      <c r="B2273" s="111" t="s">
        <v>1110</v>
      </c>
      <c r="C2273" s="112" t="s">
        <v>1111</v>
      </c>
      <c r="D2273" s="21">
        <f t="shared" si="39"/>
        <v>99376</v>
      </c>
      <c r="E2273" s="24">
        <f t="shared" si="39"/>
        <v>0</v>
      </c>
      <c r="F2273" s="104">
        <v>99376</v>
      </c>
      <c r="G2273" s="104">
        <v>0</v>
      </c>
      <c r="H2273" s="113"/>
      <c r="I2273" s="113"/>
      <c r="J2273" s="31"/>
      <c r="K2273" s="32"/>
      <c r="L2273" s="113"/>
      <c r="M2273" s="113"/>
      <c r="N2273" s="31"/>
      <c r="O2273" s="32"/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1711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1711</v>
      </c>
      <c r="B2275" s="111" t="s">
        <v>1114</v>
      </c>
      <c r="C2275" s="112" t="s">
        <v>1115</v>
      </c>
      <c r="D2275" s="21">
        <f t="shared" si="39"/>
        <v>11550</v>
      </c>
      <c r="E2275" s="24">
        <f t="shared" si="39"/>
        <v>0</v>
      </c>
      <c r="F2275" s="104">
        <v>11550</v>
      </c>
      <c r="G2275" s="104">
        <v>0</v>
      </c>
      <c r="H2275" s="113"/>
      <c r="I2275" s="113"/>
      <c r="J2275" s="31"/>
      <c r="K2275" s="32"/>
      <c r="L2275" s="113"/>
      <c r="M2275" s="113"/>
      <c r="N2275" s="31"/>
      <c r="O2275" s="32"/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1711</v>
      </c>
      <c r="B2276" s="111" t="s">
        <v>1116</v>
      </c>
      <c r="C2276" s="112" t="s">
        <v>1117</v>
      </c>
      <c r="D2276" s="21">
        <f t="shared" si="39"/>
        <v>5000</v>
      </c>
      <c r="E2276" s="24">
        <f t="shared" si="39"/>
        <v>0</v>
      </c>
      <c r="F2276" s="104">
        <v>5000</v>
      </c>
      <c r="G2276" s="104">
        <v>0</v>
      </c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1711</v>
      </c>
      <c r="B2277" s="111" t="s">
        <v>1118</v>
      </c>
      <c r="C2277" s="112" t="s">
        <v>1119</v>
      </c>
      <c r="D2277" s="21">
        <f t="shared" si="39"/>
        <v>87800</v>
      </c>
      <c r="E2277" s="24">
        <f t="shared" si="39"/>
        <v>0</v>
      </c>
      <c r="F2277" s="104">
        <v>87800</v>
      </c>
      <c r="G2277" s="104">
        <v>0</v>
      </c>
      <c r="H2277" s="113"/>
      <c r="I2277" s="113"/>
      <c r="J2277" s="31"/>
      <c r="K2277" s="32"/>
      <c r="L2277" s="113"/>
      <c r="M2277" s="113"/>
      <c r="N2277" s="31"/>
      <c r="O2277" s="32"/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1704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1711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1711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1711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1711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1711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1711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1711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1711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1711</v>
      </c>
      <c r="B2286" s="111" t="s">
        <v>1136</v>
      </c>
      <c r="C2286" s="112" t="s">
        <v>1137</v>
      </c>
      <c r="D2286" s="21">
        <f t="shared" si="39"/>
        <v>0</v>
      </c>
      <c r="E2286" s="24">
        <f t="shared" si="39"/>
        <v>0</v>
      </c>
      <c r="F2286" s="104"/>
      <c r="G2286" s="104"/>
      <c r="H2286" s="105"/>
      <c r="I2286" s="105"/>
      <c r="J2286" s="106"/>
      <c r="K2286" s="107"/>
      <c r="L2286" s="105"/>
      <c r="M2286" s="105"/>
      <c r="N2286" s="106"/>
      <c r="O2286" s="107"/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1711</v>
      </c>
      <c r="B2287" s="111" t="s">
        <v>1138</v>
      </c>
      <c r="C2287" s="112" t="s">
        <v>1627</v>
      </c>
      <c r="D2287" s="21">
        <f t="shared" si="39"/>
        <v>141472</v>
      </c>
      <c r="E2287" s="24">
        <f t="shared" si="39"/>
        <v>0</v>
      </c>
      <c r="F2287" s="104">
        <v>141472</v>
      </c>
      <c r="G2287" s="104">
        <v>0</v>
      </c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1711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1711</v>
      </c>
      <c r="B2289" s="111" t="s">
        <v>1141</v>
      </c>
      <c r="C2289" s="112" t="s">
        <v>1628</v>
      </c>
      <c r="D2289" s="21">
        <f t="shared" si="39"/>
        <v>0</v>
      </c>
      <c r="E2289" s="24">
        <f t="shared" si="39"/>
        <v>0</v>
      </c>
      <c r="F2289" s="104"/>
      <c r="G2289" s="104"/>
      <c r="H2289" s="105"/>
      <c r="I2289" s="105"/>
      <c r="J2289" s="106"/>
      <c r="K2289" s="107"/>
      <c r="L2289" s="105"/>
      <c r="M2289" s="105"/>
      <c r="N2289" s="106"/>
      <c r="O2289" s="107"/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1711</v>
      </c>
      <c r="B2290" s="111" t="s">
        <v>1142</v>
      </c>
      <c r="C2290" s="112" t="s">
        <v>1143</v>
      </c>
      <c r="D2290" s="21">
        <f t="shared" si="39"/>
        <v>884596.58</v>
      </c>
      <c r="E2290" s="24">
        <f t="shared" si="39"/>
        <v>4486</v>
      </c>
      <c r="F2290" s="104">
        <v>884596.58</v>
      </c>
      <c r="G2290" s="104">
        <v>4486</v>
      </c>
      <c r="H2290" s="105"/>
      <c r="I2290" s="105"/>
      <c r="J2290" s="106"/>
      <c r="K2290" s="107"/>
      <c r="L2290" s="105"/>
      <c r="M2290" s="105"/>
      <c r="N2290" s="106"/>
      <c r="O2290" s="107"/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1711</v>
      </c>
      <c r="B2291" s="111" t="s">
        <v>1144</v>
      </c>
      <c r="C2291" s="112" t="s">
        <v>1629</v>
      </c>
      <c r="D2291" s="21">
        <f t="shared" si="39"/>
        <v>0</v>
      </c>
      <c r="E2291" s="24">
        <f t="shared" si="39"/>
        <v>0</v>
      </c>
      <c r="F2291" s="104"/>
      <c r="G2291" s="104"/>
      <c r="H2291" s="105"/>
      <c r="I2291" s="105"/>
      <c r="J2291" s="106"/>
      <c r="K2291" s="107"/>
      <c r="L2291" s="105"/>
      <c r="M2291" s="105"/>
      <c r="N2291" s="106"/>
      <c r="O2291" s="107"/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1711</v>
      </c>
      <c r="B2292" s="111" t="s">
        <v>1145</v>
      </c>
      <c r="C2292" s="112" t="s">
        <v>1630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1711</v>
      </c>
      <c r="B2293" s="111" t="s">
        <v>1631</v>
      </c>
      <c r="C2293" s="112" t="s">
        <v>1632</v>
      </c>
      <c r="D2293" s="21">
        <f t="shared" si="39"/>
        <v>0</v>
      </c>
      <c r="E2293" s="24">
        <f t="shared" si="39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1711</v>
      </c>
      <c r="B2294" s="111" t="s">
        <v>1146</v>
      </c>
      <c r="C2294" s="112" t="s">
        <v>1633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1711</v>
      </c>
      <c r="B2295" s="111" t="s">
        <v>1147</v>
      </c>
      <c r="C2295" s="112" t="s">
        <v>1634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1711</v>
      </c>
      <c r="B2296" s="111" t="s">
        <v>1148</v>
      </c>
      <c r="C2296" s="112" t="s">
        <v>1149</v>
      </c>
      <c r="D2296" s="21">
        <f t="shared" si="39"/>
        <v>0</v>
      </c>
      <c r="E2296" s="24">
        <f t="shared" si="39"/>
        <v>0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1711</v>
      </c>
      <c r="B2297" s="111" t="s">
        <v>1150</v>
      </c>
      <c r="C2297" s="112" t="s">
        <v>1635</v>
      </c>
      <c r="D2297" s="21">
        <f t="shared" si="39"/>
        <v>1008536.25</v>
      </c>
      <c r="E2297" s="24">
        <f t="shared" si="39"/>
        <v>0</v>
      </c>
      <c r="F2297" s="104">
        <v>1008536.25</v>
      </c>
      <c r="G2297" s="104">
        <v>0</v>
      </c>
      <c r="H2297" s="105"/>
      <c r="I2297" s="105"/>
      <c r="J2297" s="106"/>
      <c r="K2297" s="107"/>
      <c r="L2297" s="105"/>
      <c r="M2297" s="105"/>
      <c r="N2297" s="106"/>
      <c r="O2297" s="107"/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1711</v>
      </c>
      <c r="B2298" s="111" t="s">
        <v>1151</v>
      </c>
      <c r="C2298" s="112" t="s">
        <v>1636</v>
      </c>
      <c r="D2298" s="21">
        <f t="shared" si="39"/>
        <v>237087.5</v>
      </c>
      <c r="E2298" s="24">
        <f t="shared" si="39"/>
        <v>0</v>
      </c>
      <c r="F2298" s="104">
        <v>237087.5</v>
      </c>
      <c r="G2298" s="104">
        <v>0</v>
      </c>
      <c r="H2298" s="105"/>
      <c r="I2298" s="105"/>
      <c r="J2298" s="106"/>
      <c r="K2298" s="107"/>
      <c r="L2298" s="105"/>
      <c r="M2298" s="105"/>
      <c r="N2298" s="106"/>
      <c r="O2298" s="107"/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1711</v>
      </c>
      <c r="B2299" s="111" t="s">
        <v>1152</v>
      </c>
      <c r="C2299" s="112" t="s">
        <v>1637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1711</v>
      </c>
      <c r="B2300" s="111" t="s">
        <v>1153</v>
      </c>
      <c r="C2300" s="112" t="s">
        <v>1638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1711</v>
      </c>
      <c r="B2301" s="111" t="s">
        <v>1154</v>
      </c>
      <c r="C2301" s="112" t="s">
        <v>1639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1711</v>
      </c>
      <c r="B2302" s="111" t="s">
        <v>1155</v>
      </c>
      <c r="C2302" s="112" t="s">
        <v>1156</v>
      </c>
      <c r="D2302" s="21">
        <f t="shared" si="39"/>
        <v>60000</v>
      </c>
      <c r="E2302" s="24">
        <f t="shared" si="39"/>
        <v>0</v>
      </c>
      <c r="F2302" s="104">
        <v>60000</v>
      </c>
      <c r="G2302" s="104">
        <v>0</v>
      </c>
      <c r="H2302" s="113"/>
      <c r="I2302" s="113"/>
      <c r="J2302" s="31"/>
      <c r="K2302" s="32"/>
      <c r="L2302" s="113"/>
      <c r="M2302" s="113"/>
      <c r="N2302" s="31"/>
      <c r="O2302" s="32"/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1711</v>
      </c>
      <c r="B2303" s="111" t="s">
        <v>1157</v>
      </c>
      <c r="C2303" s="112" t="s">
        <v>1158</v>
      </c>
      <c r="D2303" s="21">
        <f t="shared" si="39"/>
        <v>40000</v>
      </c>
      <c r="E2303" s="24">
        <f t="shared" si="39"/>
        <v>0</v>
      </c>
      <c r="F2303" s="104">
        <v>40000</v>
      </c>
      <c r="G2303" s="104">
        <v>0</v>
      </c>
      <c r="H2303" s="113"/>
      <c r="I2303" s="113"/>
      <c r="J2303" s="31"/>
      <c r="K2303" s="32"/>
      <c r="L2303" s="113"/>
      <c r="M2303" s="113"/>
      <c r="N2303" s="31"/>
      <c r="O2303" s="32"/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1711</v>
      </c>
      <c r="B2304" s="111" t="s">
        <v>1159</v>
      </c>
      <c r="C2304" s="112" t="s">
        <v>1160</v>
      </c>
      <c r="D2304" s="21">
        <f t="shared" si="39"/>
        <v>20000</v>
      </c>
      <c r="E2304" s="24">
        <f t="shared" si="39"/>
        <v>0</v>
      </c>
      <c r="F2304" s="104">
        <v>20000</v>
      </c>
      <c r="G2304" s="104">
        <v>0</v>
      </c>
      <c r="H2304" s="113"/>
      <c r="I2304" s="113"/>
      <c r="J2304" s="31"/>
      <c r="K2304" s="32"/>
      <c r="L2304" s="113"/>
      <c r="M2304" s="113"/>
      <c r="N2304" s="31"/>
      <c r="O2304" s="32"/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1711</v>
      </c>
      <c r="B2305" s="111" t="s">
        <v>1161</v>
      </c>
      <c r="C2305" s="112" t="s">
        <v>1640</v>
      </c>
      <c r="D2305" s="21">
        <f t="shared" si="39"/>
        <v>0</v>
      </c>
      <c r="E2305" s="24">
        <f t="shared" si="39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1711</v>
      </c>
      <c r="B2306" s="111" t="s">
        <v>1162</v>
      </c>
      <c r="C2306" s="112" t="s">
        <v>1163</v>
      </c>
      <c r="D2306" s="21">
        <f t="shared" si="39"/>
        <v>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1711</v>
      </c>
      <c r="B2307" s="111" t="s">
        <v>1164</v>
      </c>
      <c r="C2307" s="112" t="s">
        <v>1641</v>
      </c>
      <c r="D2307" s="21">
        <f t="shared" si="39"/>
        <v>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1711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1350</v>
      </c>
      <c r="E2308" s="24">
        <f t="shared" si="40"/>
        <v>0</v>
      </c>
      <c r="F2308" s="104">
        <v>1350</v>
      </c>
      <c r="G2308" s="104">
        <v>0</v>
      </c>
      <c r="H2308" s="113"/>
      <c r="I2308" s="113"/>
      <c r="J2308" s="31"/>
      <c r="K2308" s="32"/>
      <c r="L2308" s="113"/>
      <c r="M2308" s="113"/>
      <c r="N2308" s="31"/>
      <c r="O2308" s="32"/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1711</v>
      </c>
      <c r="B2309" s="111" t="s">
        <v>1167</v>
      </c>
      <c r="C2309" s="112" t="s">
        <v>1642</v>
      </c>
      <c r="D2309" s="21">
        <f t="shared" si="40"/>
        <v>0</v>
      </c>
      <c r="E2309" s="24">
        <f t="shared" si="40"/>
        <v>0</v>
      </c>
      <c r="F2309" s="104"/>
      <c r="G2309" s="104"/>
      <c r="H2309" s="113"/>
      <c r="I2309" s="113"/>
      <c r="J2309" s="31"/>
      <c r="K2309" s="32"/>
      <c r="L2309" s="113"/>
      <c r="M2309" s="113"/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1711</v>
      </c>
      <c r="B2310" s="111" t="s">
        <v>1168</v>
      </c>
      <c r="C2310" s="112" t="s">
        <v>1643</v>
      </c>
      <c r="D2310" s="21">
        <f t="shared" si="40"/>
        <v>4055.56</v>
      </c>
      <c r="E2310" s="24">
        <f t="shared" si="40"/>
        <v>0</v>
      </c>
      <c r="F2310" s="104">
        <v>4055.56</v>
      </c>
      <c r="G2310" s="104">
        <v>0</v>
      </c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1711</v>
      </c>
      <c r="B2311" s="111" t="s">
        <v>1169</v>
      </c>
      <c r="C2311" s="112" t="s">
        <v>1644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1711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1711</v>
      </c>
      <c r="B2313" s="111" t="s">
        <v>1172</v>
      </c>
      <c r="C2313" s="112" t="s">
        <v>1645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1711</v>
      </c>
      <c r="B2314" s="111" t="s">
        <v>1173</v>
      </c>
      <c r="C2314" s="112" t="s">
        <v>1646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1711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1711</v>
      </c>
      <c r="B2316" s="111" t="s">
        <v>1176</v>
      </c>
      <c r="C2316" s="112" t="s">
        <v>1177</v>
      </c>
      <c r="D2316" s="21">
        <f t="shared" si="40"/>
        <v>4000</v>
      </c>
      <c r="E2316" s="24">
        <f t="shared" si="40"/>
        <v>0</v>
      </c>
      <c r="F2316" s="104">
        <v>4000</v>
      </c>
      <c r="G2316" s="104">
        <v>0</v>
      </c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1711</v>
      </c>
      <c r="B2317" s="111" t="s">
        <v>1178</v>
      </c>
      <c r="C2317" s="112" t="s">
        <v>1179</v>
      </c>
      <c r="D2317" s="21">
        <f t="shared" si="40"/>
        <v>0</v>
      </c>
      <c r="E2317" s="24">
        <f t="shared" si="40"/>
        <v>0</v>
      </c>
      <c r="F2317" s="104"/>
      <c r="G2317" s="104"/>
      <c r="H2317" s="113"/>
      <c r="I2317" s="113"/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1711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1711</v>
      </c>
      <c r="B2319" s="111" t="s">
        <v>1182</v>
      </c>
      <c r="C2319" s="112" t="s">
        <v>1183</v>
      </c>
      <c r="D2319" s="21">
        <f t="shared" si="40"/>
        <v>0</v>
      </c>
      <c r="E2319" s="24">
        <f t="shared" si="40"/>
        <v>0</v>
      </c>
      <c r="F2319" s="104"/>
      <c r="G2319" s="104"/>
      <c r="H2319" s="105"/>
      <c r="I2319" s="105"/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1711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1711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1711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1711</v>
      </c>
      <c r="B2323" s="111" t="s">
        <v>1190</v>
      </c>
      <c r="C2323" s="112" t="s">
        <v>1191</v>
      </c>
      <c r="D2323" s="21">
        <f t="shared" si="40"/>
        <v>0</v>
      </c>
      <c r="E2323" s="24">
        <f t="shared" si="40"/>
        <v>0</v>
      </c>
      <c r="F2323" s="104"/>
      <c r="G2323" s="104"/>
      <c r="H2323" s="113"/>
      <c r="I2323" s="113"/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1711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1711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1711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1711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1711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1711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1711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1711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1711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1711</v>
      </c>
      <c r="B2333" s="111" t="s">
        <v>1210</v>
      </c>
      <c r="C2333" s="112" t="s">
        <v>1647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1711</v>
      </c>
      <c r="B2334" s="111" t="s">
        <v>1211</v>
      </c>
      <c r="C2334" s="112" t="s">
        <v>1212</v>
      </c>
      <c r="D2334" s="21">
        <f t="shared" si="40"/>
        <v>12924.42</v>
      </c>
      <c r="E2334" s="24">
        <f t="shared" si="40"/>
        <v>0</v>
      </c>
      <c r="F2334" s="104">
        <v>12924.42</v>
      </c>
      <c r="G2334" s="104">
        <v>0</v>
      </c>
      <c r="H2334" s="113"/>
      <c r="I2334" s="113"/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1711</v>
      </c>
      <c r="B2335" s="111" t="s">
        <v>1213</v>
      </c>
      <c r="C2335" s="112" t="s">
        <v>1214</v>
      </c>
      <c r="D2335" s="21">
        <f t="shared" si="40"/>
        <v>64518.78</v>
      </c>
      <c r="E2335" s="24">
        <f t="shared" si="40"/>
        <v>0</v>
      </c>
      <c r="F2335" s="104">
        <v>64518.78</v>
      </c>
      <c r="G2335" s="104">
        <v>0</v>
      </c>
      <c r="H2335" s="113"/>
      <c r="I2335" s="113"/>
      <c r="J2335" s="31"/>
      <c r="K2335" s="32"/>
      <c r="L2335" s="113"/>
      <c r="M2335" s="113"/>
      <c r="N2335" s="31"/>
      <c r="O2335" s="32"/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1711</v>
      </c>
      <c r="B2336" s="111" t="s">
        <v>1215</v>
      </c>
      <c r="C2336" s="112" t="s">
        <v>1216</v>
      </c>
      <c r="D2336" s="21">
        <f t="shared" si="40"/>
        <v>12990.37</v>
      </c>
      <c r="E2336" s="24">
        <f t="shared" si="40"/>
        <v>0</v>
      </c>
      <c r="F2336" s="104">
        <v>12990.37</v>
      </c>
      <c r="G2336" s="104">
        <v>0</v>
      </c>
      <c r="H2336" s="113"/>
      <c r="I2336" s="113"/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1711</v>
      </c>
      <c r="B2337" s="111" t="s">
        <v>1217</v>
      </c>
      <c r="C2337" s="112" t="s">
        <v>1218</v>
      </c>
      <c r="D2337" s="21">
        <f t="shared" si="40"/>
        <v>24557.7</v>
      </c>
      <c r="E2337" s="24">
        <f t="shared" si="40"/>
        <v>0</v>
      </c>
      <c r="F2337" s="104">
        <v>24557.7</v>
      </c>
      <c r="G2337" s="104">
        <v>0</v>
      </c>
      <c r="H2337" s="113"/>
      <c r="I2337" s="113"/>
      <c r="J2337" s="31"/>
      <c r="K2337" s="32"/>
      <c r="L2337" s="113"/>
      <c r="M2337" s="113"/>
      <c r="N2337" s="31"/>
      <c r="O2337" s="32"/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1711</v>
      </c>
      <c r="B2338" s="111" t="s">
        <v>1219</v>
      </c>
      <c r="C2338" s="112" t="s">
        <v>1220</v>
      </c>
      <c r="D2338" s="21">
        <f t="shared" si="40"/>
        <v>0</v>
      </c>
      <c r="E2338" s="24">
        <f t="shared" si="40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1711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1711</v>
      </c>
      <c r="B2340" s="111" t="s">
        <v>1223</v>
      </c>
      <c r="C2340" s="112" t="s">
        <v>1224</v>
      </c>
      <c r="D2340" s="21">
        <f t="shared" si="40"/>
        <v>19991.96</v>
      </c>
      <c r="E2340" s="24">
        <f t="shared" si="40"/>
        <v>0</v>
      </c>
      <c r="F2340" s="104">
        <v>19991.96</v>
      </c>
      <c r="G2340" s="104">
        <v>0</v>
      </c>
      <c r="H2340" s="113"/>
      <c r="I2340" s="113"/>
      <c r="J2340" s="31"/>
      <c r="K2340" s="32"/>
      <c r="L2340" s="113"/>
      <c r="M2340" s="113"/>
      <c r="N2340" s="31"/>
      <c r="O2340" s="32"/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1711</v>
      </c>
      <c r="B2341" s="111" t="s">
        <v>1225</v>
      </c>
      <c r="C2341" s="112" t="s">
        <v>1226</v>
      </c>
      <c r="D2341" s="21">
        <f t="shared" si="40"/>
        <v>554.02</v>
      </c>
      <c r="E2341" s="24">
        <f t="shared" si="40"/>
        <v>0</v>
      </c>
      <c r="F2341" s="104">
        <v>554.02</v>
      </c>
      <c r="G2341" s="104">
        <v>0</v>
      </c>
      <c r="H2341" s="113"/>
      <c r="I2341" s="113"/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1711</v>
      </c>
      <c r="B2342" s="111" t="s">
        <v>1227</v>
      </c>
      <c r="C2342" s="112" t="s">
        <v>1228</v>
      </c>
      <c r="D2342" s="21">
        <f t="shared" si="40"/>
        <v>6843.28</v>
      </c>
      <c r="E2342" s="24">
        <f t="shared" si="40"/>
        <v>0</v>
      </c>
      <c r="F2342" s="104">
        <v>6843.28</v>
      </c>
      <c r="G2342" s="104">
        <v>0</v>
      </c>
      <c r="H2342" s="113"/>
      <c r="I2342" s="113"/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1711</v>
      </c>
      <c r="B2343" s="111" t="s">
        <v>1229</v>
      </c>
      <c r="C2343" s="112" t="s">
        <v>1230</v>
      </c>
      <c r="D2343" s="21">
        <f t="shared" si="40"/>
        <v>47661.11</v>
      </c>
      <c r="E2343" s="24">
        <f t="shared" si="40"/>
        <v>0</v>
      </c>
      <c r="F2343" s="104">
        <v>47661.11</v>
      </c>
      <c r="G2343" s="104">
        <v>0</v>
      </c>
      <c r="H2343" s="113"/>
      <c r="I2343" s="113"/>
      <c r="J2343" s="31"/>
      <c r="K2343" s="32"/>
      <c r="L2343" s="113"/>
      <c r="M2343" s="113"/>
      <c r="N2343" s="31"/>
      <c r="O2343" s="32"/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1711</v>
      </c>
      <c r="B2344" s="111" t="s">
        <v>1231</v>
      </c>
      <c r="C2344" s="112" t="s">
        <v>1232</v>
      </c>
      <c r="D2344" s="21">
        <f t="shared" si="40"/>
        <v>82033.33</v>
      </c>
      <c r="E2344" s="24">
        <f t="shared" si="40"/>
        <v>0</v>
      </c>
      <c r="F2344" s="104">
        <v>82033.33</v>
      </c>
      <c r="G2344" s="104">
        <v>0</v>
      </c>
      <c r="H2344" s="113"/>
      <c r="I2344" s="113"/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1711</v>
      </c>
      <c r="B2345" s="111" t="s">
        <v>1233</v>
      </c>
      <c r="C2345" s="112" t="s">
        <v>1234</v>
      </c>
      <c r="D2345" s="21">
        <f t="shared" si="40"/>
        <v>1948.37</v>
      </c>
      <c r="E2345" s="24">
        <f t="shared" si="40"/>
        <v>0</v>
      </c>
      <c r="F2345" s="104">
        <v>1948.37</v>
      </c>
      <c r="G2345" s="104">
        <v>0</v>
      </c>
      <c r="H2345" s="113"/>
      <c r="I2345" s="113"/>
      <c r="J2345" s="31"/>
      <c r="K2345" s="32"/>
      <c r="L2345" s="113"/>
      <c r="M2345" s="113"/>
      <c r="N2345" s="31"/>
      <c r="O2345" s="32"/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1711</v>
      </c>
      <c r="B2346" s="111" t="s">
        <v>1235</v>
      </c>
      <c r="C2346" s="112" t="s">
        <v>1236</v>
      </c>
      <c r="D2346" s="21">
        <f t="shared" si="40"/>
        <v>3520.34</v>
      </c>
      <c r="E2346" s="24">
        <f t="shared" si="40"/>
        <v>0</v>
      </c>
      <c r="F2346" s="104">
        <v>3520.34</v>
      </c>
      <c r="G2346" s="104">
        <v>0</v>
      </c>
      <c r="H2346" s="113"/>
      <c r="I2346" s="113"/>
      <c r="J2346" s="31"/>
      <c r="K2346" s="32"/>
      <c r="L2346" s="113"/>
      <c r="M2346" s="113"/>
      <c r="N2346" s="31"/>
      <c r="O2346" s="32"/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1711</v>
      </c>
      <c r="B2347" s="111" t="s">
        <v>1237</v>
      </c>
      <c r="C2347" s="112" t="s">
        <v>1238</v>
      </c>
      <c r="D2347" s="21">
        <f t="shared" si="40"/>
        <v>1205.56</v>
      </c>
      <c r="E2347" s="24">
        <f t="shared" si="40"/>
        <v>0</v>
      </c>
      <c r="F2347" s="104">
        <v>1205.56</v>
      </c>
      <c r="G2347" s="104">
        <v>0</v>
      </c>
      <c r="H2347" s="113"/>
      <c r="I2347" s="113"/>
      <c r="J2347" s="31"/>
      <c r="K2347" s="32"/>
      <c r="L2347" s="113"/>
      <c r="M2347" s="113"/>
      <c r="N2347" s="31"/>
      <c r="O2347" s="32"/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1711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1711</v>
      </c>
      <c r="B2349" s="111" t="s">
        <v>1241</v>
      </c>
      <c r="C2349" s="112" t="s">
        <v>1242</v>
      </c>
      <c r="D2349" s="21">
        <f t="shared" si="40"/>
        <v>235710.75</v>
      </c>
      <c r="E2349" s="24">
        <f t="shared" si="40"/>
        <v>0</v>
      </c>
      <c r="F2349" s="104">
        <v>235710.75</v>
      </c>
      <c r="G2349" s="104">
        <v>0</v>
      </c>
      <c r="H2349" s="113"/>
      <c r="I2349" s="113"/>
      <c r="J2349" s="31"/>
      <c r="K2349" s="32"/>
      <c r="L2349" s="113"/>
      <c r="M2349" s="113"/>
      <c r="N2349" s="31"/>
      <c r="O2349" s="32"/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1711</v>
      </c>
      <c r="B2350" s="111" t="s">
        <v>1243</v>
      </c>
      <c r="C2350" s="112" t="s">
        <v>1244</v>
      </c>
      <c r="D2350" s="21">
        <f t="shared" si="40"/>
        <v>27314.14</v>
      </c>
      <c r="E2350" s="24">
        <f t="shared" si="40"/>
        <v>0</v>
      </c>
      <c r="F2350" s="104">
        <v>27314.14</v>
      </c>
      <c r="G2350" s="104">
        <v>0</v>
      </c>
      <c r="H2350" s="113"/>
      <c r="I2350" s="113"/>
      <c r="J2350" s="31"/>
      <c r="K2350" s="32"/>
      <c r="L2350" s="113"/>
      <c r="M2350" s="113"/>
      <c r="N2350" s="31"/>
      <c r="O2350" s="32"/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1711</v>
      </c>
      <c r="B2351" s="111" t="s">
        <v>1245</v>
      </c>
      <c r="C2351" s="112" t="s">
        <v>1246</v>
      </c>
      <c r="D2351" s="21">
        <f t="shared" si="40"/>
        <v>6205.89</v>
      </c>
      <c r="E2351" s="24">
        <f t="shared" si="40"/>
        <v>0</v>
      </c>
      <c r="F2351" s="104">
        <v>6205.89</v>
      </c>
      <c r="G2351" s="104">
        <v>0</v>
      </c>
      <c r="H2351" s="113"/>
      <c r="I2351" s="113"/>
      <c r="J2351" s="31"/>
      <c r="K2351" s="32"/>
      <c r="L2351" s="113"/>
      <c r="M2351" s="113"/>
      <c r="N2351" s="31"/>
      <c r="O2351" s="32"/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1711</v>
      </c>
      <c r="B2352" s="111" t="s">
        <v>1247</v>
      </c>
      <c r="C2352" s="112" t="s">
        <v>1248</v>
      </c>
      <c r="D2352" s="21">
        <f t="shared" si="40"/>
        <v>1059.52</v>
      </c>
      <c r="E2352" s="24">
        <f t="shared" si="40"/>
        <v>0</v>
      </c>
      <c r="F2352" s="104">
        <v>1059.52</v>
      </c>
      <c r="G2352" s="104">
        <v>0</v>
      </c>
      <c r="H2352" s="113"/>
      <c r="I2352" s="113"/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1711</v>
      </c>
      <c r="B2353" s="111" t="s">
        <v>1249</v>
      </c>
      <c r="C2353" s="112" t="s">
        <v>1250</v>
      </c>
      <c r="D2353" s="21">
        <f t="shared" si="40"/>
        <v>444.44</v>
      </c>
      <c r="E2353" s="24">
        <f t="shared" si="40"/>
        <v>0</v>
      </c>
      <c r="F2353" s="104">
        <v>444.44</v>
      </c>
      <c r="G2353" s="104">
        <v>0</v>
      </c>
      <c r="H2353" s="113"/>
      <c r="I2353" s="113"/>
      <c r="J2353" s="31"/>
      <c r="K2353" s="32"/>
      <c r="L2353" s="113"/>
      <c r="M2353" s="113"/>
      <c r="N2353" s="31"/>
      <c r="O2353" s="32"/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1711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1711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1711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1711</v>
      </c>
      <c r="B2357" s="111" t="s">
        <v>1648</v>
      </c>
      <c r="C2357" s="112" t="s">
        <v>1649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1711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1711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1711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1711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1711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1711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1711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1711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1711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1711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1711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1711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1711</v>
      </c>
      <c r="B2370" s="111" t="s">
        <v>1650</v>
      </c>
      <c r="C2370" s="112" t="s">
        <v>1651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1711</v>
      </c>
      <c r="B2371" s="111" t="s">
        <v>1281</v>
      </c>
      <c r="C2371" s="112" t="s">
        <v>1282</v>
      </c>
      <c r="D2371" s="21">
        <f t="shared" si="40"/>
        <v>364001.53</v>
      </c>
      <c r="E2371" s="24">
        <f t="shared" si="40"/>
        <v>0</v>
      </c>
      <c r="F2371" s="104">
        <v>364001.53</v>
      </c>
      <c r="G2371" s="104">
        <v>0</v>
      </c>
      <c r="H2371" s="113"/>
      <c r="I2371" s="113"/>
      <c r="J2371" s="31"/>
      <c r="K2371" s="32"/>
      <c r="L2371" s="113"/>
      <c r="M2371" s="113"/>
      <c r="N2371" s="31"/>
      <c r="O2371" s="32"/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1711</v>
      </c>
      <c r="B2372" s="111" t="s">
        <v>1283</v>
      </c>
      <c r="C2372" s="112" t="s">
        <v>1652</v>
      </c>
      <c r="D2372" s="21">
        <f t="shared" ref="D2372:E2435" si="41">F2372+H2372+J2372+L2372+N2372+P2372+R2372+T2372+V2372+X2372+Z2372+AB2372</f>
        <v>229802.15</v>
      </c>
      <c r="E2372" s="24">
        <f t="shared" si="41"/>
        <v>0</v>
      </c>
      <c r="F2372" s="104">
        <v>229802.15</v>
      </c>
      <c r="G2372" s="104">
        <v>0</v>
      </c>
      <c r="H2372" s="105"/>
      <c r="I2372" s="105"/>
      <c r="J2372" s="106"/>
      <c r="K2372" s="107"/>
      <c r="L2372" s="105"/>
      <c r="M2372" s="105"/>
      <c r="N2372" s="106"/>
      <c r="O2372" s="107"/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1711</v>
      </c>
      <c r="B2373" s="111" t="s">
        <v>1653</v>
      </c>
      <c r="C2373" s="112" t="s">
        <v>1654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1711</v>
      </c>
      <c r="B2374" s="111" t="s">
        <v>1655</v>
      </c>
      <c r="C2374" s="112" t="s">
        <v>1656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1711</v>
      </c>
      <c r="B2375" s="111" t="s">
        <v>1284</v>
      </c>
      <c r="C2375" s="112" t="s">
        <v>1285</v>
      </c>
      <c r="D2375" s="21">
        <f t="shared" si="41"/>
        <v>922</v>
      </c>
      <c r="E2375" s="24">
        <f t="shared" si="41"/>
        <v>0</v>
      </c>
      <c r="F2375" s="104">
        <v>922</v>
      </c>
      <c r="G2375" s="104">
        <v>0</v>
      </c>
      <c r="H2375" s="113"/>
      <c r="I2375" s="113"/>
      <c r="J2375" s="31"/>
      <c r="K2375" s="32"/>
      <c r="L2375" s="113"/>
      <c r="M2375" s="113"/>
      <c r="N2375" s="31"/>
      <c r="O2375" s="32"/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1711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1711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1711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1711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1711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1711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1711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1711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1711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1711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1711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1711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1711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1711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1711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1711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1711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1711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1711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1711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1711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1711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1711</v>
      </c>
      <c r="B2398" s="111" t="s">
        <v>1330</v>
      </c>
      <c r="C2398" s="112" t="s">
        <v>1657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1711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1711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1711</v>
      </c>
      <c r="B2401" s="111" t="s">
        <v>1335</v>
      </c>
      <c r="C2401" s="112" t="s">
        <v>1658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1711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1711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1711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1711</v>
      </c>
      <c r="B2405" s="111" t="s">
        <v>1342</v>
      </c>
      <c r="C2405" s="112" t="s">
        <v>1695</v>
      </c>
      <c r="D2405" s="21">
        <f t="shared" si="41"/>
        <v>0</v>
      </c>
      <c r="E2405" s="24">
        <f t="shared" si="41"/>
        <v>0</v>
      </c>
      <c r="F2405" s="104"/>
      <c r="G2405" s="104"/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1711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1711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1711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1711</v>
      </c>
      <c r="B2409" s="111" t="s">
        <v>1349</v>
      </c>
      <c r="C2409" s="112" t="s">
        <v>1350</v>
      </c>
      <c r="D2409" s="21">
        <f t="shared" si="41"/>
        <v>71205.289999999994</v>
      </c>
      <c r="E2409" s="24">
        <f t="shared" si="41"/>
        <v>0</v>
      </c>
      <c r="F2409" s="104">
        <v>71205.289999999994</v>
      </c>
      <c r="G2409" s="104">
        <v>0</v>
      </c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1711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1711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1711</v>
      </c>
      <c r="B2412" s="111" t="s">
        <v>1355</v>
      </c>
      <c r="C2412" s="112" t="s">
        <v>1659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1711</v>
      </c>
      <c r="B2413" s="111" t="s">
        <v>1356</v>
      </c>
      <c r="C2413" s="112" t="s">
        <v>1660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1711</v>
      </c>
      <c r="B2414" s="111" t="s">
        <v>1357</v>
      </c>
      <c r="C2414" s="112" t="s">
        <v>1661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1711</v>
      </c>
      <c r="B2415" s="111" t="s">
        <v>1358</v>
      </c>
      <c r="C2415" s="112" t="s">
        <v>1662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1711</v>
      </c>
      <c r="B2416" s="111" t="s">
        <v>1359</v>
      </c>
      <c r="C2416" s="112" t="s">
        <v>1663</v>
      </c>
      <c r="D2416" s="21">
        <f t="shared" si="41"/>
        <v>5550</v>
      </c>
      <c r="E2416" s="24">
        <f t="shared" si="41"/>
        <v>0</v>
      </c>
      <c r="F2416" s="104">
        <v>5550</v>
      </c>
      <c r="G2416" s="104">
        <v>0</v>
      </c>
      <c r="H2416" s="105"/>
      <c r="I2416" s="105"/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1711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1712</v>
      </c>
      <c r="B2418" s="111" t="s">
        <v>3</v>
      </c>
      <c r="C2418" s="112" t="s">
        <v>4</v>
      </c>
      <c r="D2418" s="21">
        <f t="shared" si="41"/>
        <v>793453</v>
      </c>
      <c r="E2418" s="24">
        <f t="shared" si="41"/>
        <v>793453</v>
      </c>
      <c r="F2418" s="104">
        <v>793453</v>
      </c>
      <c r="G2418" s="104">
        <v>793453</v>
      </c>
      <c r="H2418" s="113"/>
      <c r="I2418" s="113"/>
      <c r="J2418" s="31"/>
      <c r="K2418" s="32"/>
      <c r="L2418" s="113"/>
      <c r="M2418" s="113"/>
      <c r="N2418" s="31"/>
      <c r="O2418" s="32"/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1712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1712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1712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1712</v>
      </c>
      <c r="B2422" s="111" t="s">
        <v>11</v>
      </c>
      <c r="C2422" s="112" t="s">
        <v>1438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1712</v>
      </c>
      <c r="B2423" s="111" t="s">
        <v>12</v>
      </c>
      <c r="C2423" s="112" t="s">
        <v>1439</v>
      </c>
      <c r="D2423" s="21">
        <f t="shared" si="41"/>
        <v>0</v>
      </c>
      <c r="E2423" s="24">
        <f t="shared" si="41"/>
        <v>0</v>
      </c>
      <c r="F2423" s="104"/>
      <c r="G2423" s="104"/>
      <c r="H2423" s="105"/>
      <c r="I2423" s="105"/>
      <c r="J2423" s="106"/>
      <c r="K2423" s="107"/>
      <c r="L2423" s="105"/>
      <c r="M2423" s="105"/>
      <c r="N2423" s="106"/>
      <c r="O2423" s="107"/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1712</v>
      </c>
      <c r="B2424" s="111" t="s">
        <v>1440</v>
      </c>
      <c r="C2424" s="112" t="s">
        <v>1441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1712</v>
      </c>
      <c r="B2425" s="111" t="s">
        <v>1442</v>
      </c>
      <c r="C2425" s="112" t="s">
        <v>1443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1712</v>
      </c>
      <c r="B2426" s="111" t="s">
        <v>13</v>
      </c>
      <c r="C2426" s="112" t="s">
        <v>1444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1712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1712</v>
      </c>
      <c r="B2428" s="111" t="s">
        <v>16</v>
      </c>
      <c r="C2428" s="112" t="s">
        <v>1445</v>
      </c>
      <c r="D2428" s="21">
        <f t="shared" si="41"/>
        <v>0</v>
      </c>
      <c r="E2428" s="24">
        <f t="shared" si="41"/>
        <v>0</v>
      </c>
      <c r="F2428" s="104">
        <v>0</v>
      </c>
      <c r="G2428" s="104">
        <v>0</v>
      </c>
      <c r="H2428" s="105"/>
      <c r="I2428" s="105"/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1712</v>
      </c>
      <c r="B2429" s="111" t="s">
        <v>17</v>
      </c>
      <c r="C2429" s="112" t="s">
        <v>1446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1712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1712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1712</v>
      </c>
      <c r="B2432" s="111" t="s">
        <v>22</v>
      </c>
      <c r="C2432" s="112" t="s">
        <v>1447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1712</v>
      </c>
      <c r="B2433" s="111" t="s">
        <v>23</v>
      </c>
      <c r="C2433" s="112" t="s">
        <v>1700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1712</v>
      </c>
      <c r="B2434" s="111" t="s">
        <v>24</v>
      </c>
      <c r="C2434" s="112" t="s">
        <v>1448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1712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1712</v>
      </c>
      <c r="B2436" s="111" t="s">
        <v>27</v>
      </c>
      <c r="C2436" s="112" t="s">
        <v>1449</v>
      </c>
      <c r="D2436" s="21">
        <f t="shared" ref="D2436:E2499" si="42">F2436+H2436+J2436+L2436+N2436+P2436+R2436+T2436+V2436+X2436+Z2436+AB2436</f>
        <v>7818621.54</v>
      </c>
      <c r="E2436" s="24">
        <f t="shared" si="42"/>
        <v>16204817.609999999</v>
      </c>
      <c r="F2436" s="104">
        <v>7818621.54</v>
      </c>
      <c r="G2436" s="104">
        <v>16204817.609999999</v>
      </c>
      <c r="H2436" s="105"/>
      <c r="I2436" s="105"/>
      <c r="J2436" s="106"/>
      <c r="K2436" s="107"/>
      <c r="L2436" s="105"/>
      <c r="M2436" s="105"/>
      <c r="N2436" s="106"/>
      <c r="O2436" s="107"/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1712</v>
      </c>
      <c r="B2437" s="111" t="s">
        <v>28</v>
      </c>
      <c r="C2437" s="112" t="s">
        <v>1450</v>
      </c>
      <c r="D2437" s="21">
        <f t="shared" si="42"/>
        <v>0</v>
      </c>
      <c r="E2437" s="24">
        <f t="shared" si="42"/>
        <v>59258.93</v>
      </c>
      <c r="F2437" s="104">
        <v>0</v>
      </c>
      <c r="G2437" s="104">
        <v>59258.93</v>
      </c>
      <c r="H2437" s="105"/>
      <c r="I2437" s="105"/>
      <c r="J2437" s="106"/>
      <c r="K2437" s="107"/>
      <c r="L2437" s="105"/>
      <c r="M2437" s="105"/>
      <c r="N2437" s="106"/>
      <c r="O2437" s="107"/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1712</v>
      </c>
      <c r="B2438" s="111" t="s">
        <v>29</v>
      </c>
      <c r="C2438" s="112" t="s">
        <v>1451</v>
      </c>
      <c r="D2438" s="21">
        <f t="shared" si="42"/>
        <v>0</v>
      </c>
      <c r="E2438" s="24">
        <f t="shared" si="42"/>
        <v>48100</v>
      </c>
      <c r="F2438" s="104">
        <v>0</v>
      </c>
      <c r="G2438" s="104">
        <v>48100</v>
      </c>
      <c r="H2438" s="105"/>
      <c r="I2438" s="105"/>
      <c r="J2438" s="106"/>
      <c r="K2438" s="107"/>
      <c r="L2438" s="105"/>
      <c r="M2438" s="105"/>
      <c r="N2438" s="106"/>
      <c r="O2438" s="107"/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1712</v>
      </c>
      <c r="B2439" s="111" t="s">
        <v>30</v>
      </c>
      <c r="C2439" s="112" t="s">
        <v>1452</v>
      </c>
      <c r="D2439" s="21">
        <f t="shared" si="42"/>
        <v>0</v>
      </c>
      <c r="E2439" s="24">
        <f t="shared" si="42"/>
        <v>943.92</v>
      </c>
      <c r="F2439" s="104">
        <v>0</v>
      </c>
      <c r="G2439" s="104">
        <v>943.92</v>
      </c>
      <c r="H2439" s="105"/>
      <c r="I2439" s="105"/>
      <c r="J2439" s="106"/>
      <c r="K2439" s="107"/>
      <c r="L2439" s="105"/>
      <c r="M2439" s="105"/>
      <c r="N2439" s="106"/>
      <c r="O2439" s="107"/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1712</v>
      </c>
      <c r="B2440" s="111" t="s">
        <v>31</v>
      </c>
      <c r="C2440" s="112" t="s">
        <v>1664</v>
      </c>
      <c r="D2440" s="21">
        <f t="shared" si="42"/>
        <v>18460</v>
      </c>
      <c r="E2440" s="24">
        <f t="shared" si="42"/>
        <v>310</v>
      </c>
      <c r="F2440" s="104">
        <v>18460</v>
      </c>
      <c r="G2440" s="104">
        <v>310</v>
      </c>
      <c r="H2440" s="105"/>
      <c r="I2440" s="105"/>
      <c r="J2440" s="106"/>
      <c r="K2440" s="107"/>
      <c r="L2440" s="105"/>
      <c r="M2440" s="105"/>
      <c r="N2440" s="106"/>
      <c r="O2440" s="107"/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1712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1712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1712</v>
      </c>
      <c r="B2443" s="111" t="s">
        <v>36</v>
      </c>
      <c r="C2443" s="112" t="s">
        <v>1453</v>
      </c>
      <c r="D2443" s="21">
        <f t="shared" si="42"/>
        <v>0</v>
      </c>
      <c r="E2443" s="24">
        <f t="shared" si="42"/>
        <v>100978</v>
      </c>
      <c r="F2443" s="104">
        <v>0</v>
      </c>
      <c r="G2443" s="104">
        <v>100978</v>
      </c>
      <c r="H2443" s="105"/>
      <c r="I2443" s="105"/>
      <c r="J2443" s="106"/>
      <c r="K2443" s="107"/>
      <c r="L2443" s="105"/>
      <c r="M2443" s="105"/>
      <c r="N2443" s="106"/>
      <c r="O2443" s="107"/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1712</v>
      </c>
      <c r="B2444" s="111" t="s">
        <v>37</v>
      </c>
      <c r="C2444" s="112" t="s">
        <v>1454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1712</v>
      </c>
      <c r="B2445" s="111" t="s">
        <v>38</v>
      </c>
      <c r="C2445" s="112" t="s">
        <v>1455</v>
      </c>
      <c r="D2445" s="21">
        <f t="shared" si="42"/>
        <v>0</v>
      </c>
      <c r="E2445" s="24">
        <f t="shared" si="42"/>
        <v>0</v>
      </c>
      <c r="F2445" s="104"/>
      <c r="G2445" s="104"/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1712</v>
      </c>
      <c r="B2446" s="111" t="s">
        <v>39</v>
      </c>
      <c r="C2446" s="112" t="s">
        <v>1456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1712</v>
      </c>
      <c r="B2447" s="111" t="s">
        <v>40</v>
      </c>
      <c r="C2447" s="112" t="s">
        <v>1457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1712</v>
      </c>
      <c r="B2448" s="111" t="s">
        <v>1458</v>
      </c>
      <c r="C2448" s="112" t="s">
        <v>56</v>
      </c>
      <c r="D2448" s="21">
        <f t="shared" si="42"/>
        <v>0</v>
      </c>
      <c r="E2448" s="24">
        <f t="shared" si="42"/>
        <v>0</v>
      </c>
      <c r="F2448" s="104">
        <v>0</v>
      </c>
      <c r="G2448" s="104">
        <v>0</v>
      </c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1712</v>
      </c>
      <c r="B2449" s="111" t="s">
        <v>1459</v>
      </c>
      <c r="C2449" s="112" t="s">
        <v>58</v>
      </c>
      <c r="D2449" s="21">
        <f t="shared" si="42"/>
        <v>0</v>
      </c>
      <c r="E2449" s="24">
        <f t="shared" si="42"/>
        <v>0</v>
      </c>
      <c r="F2449" s="104">
        <v>0</v>
      </c>
      <c r="G2449" s="104">
        <v>0</v>
      </c>
      <c r="H2449" s="105"/>
      <c r="I2449" s="105"/>
      <c r="J2449" s="106"/>
      <c r="K2449" s="107"/>
      <c r="L2449" s="105"/>
      <c r="M2449" s="105"/>
      <c r="N2449" s="106"/>
      <c r="O2449" s="107"/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1712</v>
      </c>
      <c r="B2450" s="111" t="s">
        <v>1460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1712</v>
      </c>
      <c r="B2451" s="111" t="s">
        <v>1461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1712</v>
      </c>
      <c r="B2452" s="111" t="s">
        <v>1462</v>
      </c>
      <c r="C2452" s="112" t="s">
        <v>1463</v>
      </c>
      <c r="D2452" s="21">
        <f t="shared" si="42"/>
        <v>6500</v>
      </c>
      <c r="E2452" s="24">
        <f t="shared" si="42"/>
        <v>11000</v>
      </c>
      <c r="F2452" s="104">
        <v>6500</v>
      </c>
      <c r="G2452" s="104">
        <v>11000</v>
      </c>
      <c r="H2452" s="105"/>
      <c r="I2452" s="105"/>
      <c r="J2452" s="106"/>
      <c r="K2452" s="107"/>
      <c r="L2452" s="105"/>
      <c r="M2452" s="105"/>
      <c r="N2452" s="106"/>
      <c r="O2452" s="107"/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1712</v>
      </c>
      <c r="B2453" s="111" t="s">
        <v>1464</v>
      </c>
      <c r="C2453" s="112" t="s">
        <v>67</v>
      </c>
      <c r="D2453" s="21">
        <f t="shared" si="42"/>
        <v>7388198.5700000003</v>
      </c>
      <c r="E2453" s="24">
        <f t="shared" si="42"/>
        <v>7388198.5700000003</v>
      </c>
      <c r="F2453" s="104">
        <v>7388198.5700000003</v>
      </c>
      <c r="G2453" s="104">
        <v>7388198.5700000003</v>
      </c>
      <c r="H2453" s="105"/>
      <c r="I2453" s="105"/>
      <c r="J2453" s="106"/>
      <c r="K2453" s="107"/>
      <c r="L2453" s="105"/>
      <c r="M2453" s="105"/>
      <c r="N2453" s="106"/>
      <c r="O2453" s="107"/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1712</v>
      </c>
      <c r="B2454" s="111" t="s">
        <v>1465</v>
      </c>
      <c r="C2454" s="112" t="s">
        <v>1466</v>
      </c>
      <c r="D2454" s="21">
        <f t="shared" si="42"/>
        <v>8624296.4499999993</v>
      </c>
      <c r="E2454" s="24">
        <f t="shared" si="42"/>
        <v>0</v>
      </c>
      <c r="F2454" s="104">
        <v>8624296.4499999993</v>
      </c>
      <c r="G2454" s="104">
        <v>0</v>
      </c>
      <c r="H2454" s="105"/>
      <c r="I2454" s="105"/>
      <c r="J2454" s="106"/>
      <c r="K2454" s="107"/>
      <c r="L2454" s="105"/>
      <c r="M2454" s="105"/>
      <c r="N2454" s="106"/>
      <c r="O2454" s="107"/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1712</v>
      </c>
      <c r="B2455" s="111" t="s">
        <v>1467</v>
      </c>
      <c r="C2455" s="112" t="s">
        <v>1468</v>
      </c>
      <c r="D2455" s="21">
        <f t="shared" si="42"/>
        <v>0</v>
      </c>
      <c r="E2455" s="24">
        <f t="shared" si="42"/>
        <v>0</v>
      </c>
      <c r="F2455" s="104">
        <v>0</v>
      </c>
      <c r="G2455" s="104">
        <v>0</v>
      </c>
      <c r="H2455" s="105"/>
      <c r="I2455" s="105"/>
      <c r="J2455" s="106"/>
      <c r="K2455" s="107"/>
      <c r="L2455" s="105"/>
      <c r="M2455" s="105"/>
      <c r="N2455" s="106"/>
      <c r="O2455" s="107"/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1712</v>
      </c>
      <c r="B2456" s="111" t="s">
        <v>1469</v>
      </c>
      <c r="C2456" s="112" t="s">
        <v>1470</v>
      </c>
      <c r="D2456" s="21">
        <f t="shared" si="42"/>
        <v>29559</v>
      </c>
      <c r="E2456" s="24">
        <f t="shared" si="42"/>
        <v>0</v>
      </c>
      <c r="F2456" s="104">
        <v>29559</v>
      </c>
      <c r="G2456" s="104">
        <v>0</v>
      </c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1712</v>
      </c>
      <c r="B2457" s="111" t="s">
        <v>1471</v>
      </c>
      <c r="C2457" s="112" t="s">
        <v>68</v>
      </c>
      <c r="D2457" s="21">
        <f t="shared" si="42"/>
        <v>288154</v>
      </c>
      <c r="E2457" s="24">
        <f t="shared" si="42"/>
        <v>288154</v>
      </c>
      <c r="F2457" s="104">
        <v>288154</v>
      </c>
      <c r="G2457" s="104">
        <v>288154</v>
      </c>
      <c r="H2457" s="113"/>
      <c r="I2457" s="113"/>
      <c r="J2457" s="31"/>
      <c r="K2457" s="32"/>
      <c r="L2457" s="113"/>
      <c r="M2457" s="113"/>
      <c r="N2457" s="31"/>
      <c r="O2457" s="32"/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1712</v>
      </c>
      <c r="B2458" s="111" t="s">
        <v>1472</v>
      </c>
      <c r="C2458" s="112" t="s">
        <v>1473</v>
      </c>
      <c r="D2458" s="21">
        <f t="shared" si="42"/>
        <v>288500</v>
      </c>
      <c r="E2458" s="24">
        <f t="shared" si="42"/>
        <v>288500</v>
      </c>
      <c r="F2458" s="104">
        <v>288500</v>
      </c>
      <c r="G2458" s="104">
        <v>288500</v>
      </c>
      <c r="H2458" s="113"/>
      <c r="I2458" s="113"/>
      <c r="J2458" s="31"/>
      <c r="K2458" s="32"/>
      <c r="L2458" s="113"/>
      <c r="M2458" s="113"/>
      <c r="N2458" s="31"/>
      <c r="O2458" s="32"/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1712</v>
      </c>
      <c r="B2459" s="111" t="s">
        <v>1474</v>
      </c>
      <c r="C2459" s="112" t="s">
        <v>1475</v>
      </c>
      <c r="D2459" s="21">
        <f t="shared" si="42"/>
        <v>115887</v>
      </c>
      <c r="E2459" s="24">
        <f t="shared" si="42"/>
        <v>0</v>
      </c>
      <c r="F2459" s="104">
        <v>115887</v>
      </c>
      <c r="G2459" s="104">
        <v>0</v>
      </c>
      <c r="H2459" s="105"/>
      <c r="I2459" s="105"/>
      <c r="J2459" s="106"/>
      <c r="K2459" s="107"/>
      <c r="L2459" s="105"/>
      <c r="M2459" s="105"/>
      <c r="N2459" s="106"/>
      <c r="O2459" s="107"/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1712</v>
      </c>
      <c r="B2460" s="111" t="s">
        <v>1476</v>
      </c>
      <c r="C2460" s="112" t="s">
        <v>1477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1712</v>
      </c>
      <c r="B2461" s="111" t="s">
        <v>1478</v>
      </c>
      <c r="C2461" s="112" t="s">
        <v>1479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1712</v>
      </c>
      <c r="B2462" s="111" t="s">
        <v>1480</v>
      </c>
      <c r="C2462" s="112" t="s">
        <v>1481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1712</v>
      </c>
      <c r="B2463" s="111" t="s">
        <v>1482</v>
      </c>
      <c r="C2463" s="112" t="s">
        <v>1483</v>
      </c>
      <c r="D2463" s="21">
        <f t="shared" si="42"/>
        <v>235810</v>
      </c>
      <c r="E2463" s="24">
        <f t="shared" si="42"/>
        <v>0</v>
      </c>
      <c r="F2463" s="104">
        <v>235810</v>
      </c>
      <c r="G2463" s="104">
        <v>0</v>
      </c>
      <c r="H2463" s="105"/>
      <c r="I2463" s="105"/>
      <c r="J2463" s="106"/>
      <c r="K2463" s="107"/>
      <c r="L2463" s="105"/>
      <c r="M2463" s="105"/>
      <c r="N2463" s="106"/>
      <c r="O2463" s="107"/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1712</v>
      </c>
      <c r="B2464" s="111" t="s">
        <v>1484</v>
      </c>
      <c r="C2464" s="112" t="s">
        <v>1485</v>
      </c>
      <c r="D2464" s="21">
        <f t="shared" si="42"/>
        <v>215631</v>
      </c>
      <c r="E2464" s="24">
        <f t="shared" si="42"/>
        <v>0</v>
      </c>
      <c r="F2464" s="104">
        <v>215631</v>
      </c>
      <c r="G2464" s="104">
        <v>0</v>
      </c>
      <c r="H2464" s="105"/>
      <c r="I2464" s="105"/>
      <c r="J2464" s="106"/>
      <c r="K2464" s="107"/>
      <c r="L2464" s="105"/>
      <c r="M2464" s="105"/>
      <c r="N2464" s="106"/>
      <c r="O2464" s="107"/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1712</v>
      </c>
      <c r="B2465" s="111" t="s">
        <v>1486</v>
      </c>
      <c r="C2465" s="112" t="s">
        <v>1487</v>
      </c>
      <c r="D2465" s="21">
        <f t="shared" si="42"/>
        <v>0</v>
      </c>
      <c r="E2465" s="24">
        <f t="shared" si="42"/>
        <v>0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1712</v>
      </c>
      <c r="B2466" s="111" t="s">
        <v>1488</v>
      </c>
      <c r="C2466" s="112" t="s">
        <v>1489</v>
      </c>
      <c r="D2466" s="21">
        <f t="shared" si="42"/>
        <v>159805</v>
      </c>
      <c r="E2466" s="24">
        <f t="shared" si="42"/>
        <v>158153</v>
      </c>
      <c r="F2466" s="104">
        <v>159805</v>
      </c>
      <c r="G2466" s="104">
        <v>158153</v>
      </c>
      <c r="H2466" s="105"/>
      <c r="I2466" s="105"/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1712</v>
      </c>
      <c r="B2467" s="111" t="s">
        <v>1490</v>
      </c>
      <c r="C2467" s="112" t="s">
        <v>1491</v>
      </c>
      <c r="D2467" s="21">
        <f t="shared" si="42"/>
        <v>29133</v>
      </c>
      <c r="E2467" s="24">
        <f t="shared" si="42"/>
        <v>0</v>
      </c>
      <c r="F2467" s="104">
        <v>29133</v>
      </c>
      <c r="G2467" s="104">
        <v>0</v>
      </c>
      <c r="H2467" s="105"/>
      <c r="I2467" s="105"/>
      <c r="J2467" s="106"/>
      <c r="K2467" s="107"/>
      <c r="L2467" s="105"/>
      <c r="M2467" s="105"/>
      <c r="N2467" s="106"/>
      <c r="O2467" s="107"/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1712</v>
      </c>
      <c r="B2468" s="111" t="s">
        <v>1492</v>
      </c>
      <c r="C2468" s="112" t="s">
        <v>70</v>
      </c>
      <c r="D2468" s="21">
        <f t="shared" si="42"/>
        <v>0</v>
      </c>
      <c r="E2468" s="24">
        <f t="shared" si="42"/>
        <v>0</v>
      </c>
      <c r="F2468" s="104">
        <v>0</v>
      </c>
      <c r="G2468" s="104">
        <v>0</v>
      </c>
      <c r="H2468" s="105"/>
      <c r="I2468" s="105"/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1712</v>
      </c>
      <c r="B2469" s="111" t="s">
        <v>1493</v>
      </c>
      <c r="C2469" s="112" t="s">
        <v>1494</v>
      </c>
      <c r="D2469" s="21">
        <f t="shared" si="42"/>
        <v>0</v>
      </c>
      <c r="E2469" s="24">
        <f t="shared" si="42"/>
        <v>0</v>
      </c>
      <c r="F2469" s="104">
        <v>0</v>
      </c>
      <c r="G2469" s="104">
        <v>0</v>
      </c>
      <c r="H2469" s="105"/>
      <c r="I2469" s="105"/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1712</v>
      </c>
      <c r="B2470" s="111" t="s">
        <v>1495</v>
      </c>
      <c r="C2470" s="112" t="s">
        <v>1496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1712</v>
      </c>
      <c r="B2471" s="111" t="s">
        <v>1497</v>
      </c>
      <c r="C2471" s="112" t="s">
        <v>71</v>
      </c>
      <c r="D2471" s="21">
        <f t="shared" si="42"/>
        <v>1286858</v>
      </c>
      <c r="E2471" s="24">
        <f t="shared" si="42"/>
        <v>1460179.17</v>
      </c>
      <c r="F2471" s="104">
        <v>1286858</v>
      </c>
      <c r="G2471" s="104">
        <v>1460179.17</v>
      </c>
      <c r="H2471" s="105"/>
      <c r="I2471" s="105"/>
      <c r="J2471" s="106"/>
      <c r="K2471" s="107"/>
      <c r="L2471" s="105"/>
      <c r="M2471" s="105"/>
      <c r="N2471" s="106"/>
      <c r="O2471" s="107"/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1712</v>
      </c>
      <c r="B2472" s="111" t="s">
        <v>1498</v>
      </c>
      <c r="C2472" s="112" t="s">
        <v>1499</v>
      </c>
      <c r="D2472" s="21">
        <f t="shared" si="42"/>
        <v>630821</v>
      </c>
      <c r="E2472" s="24">
        <f t="shared" si="42"/>
        <v>156149.49</v>
      </c>
      <c r="F2472" s="104">
        <v>630821</v>
      </c>
      <c r="G2472" s="104">
        <v>156149.49</v>
      </c>
      <c r="H2472" s="105"/>
      <c r="I2472" s="105"/>
      <c r="J2472" s="106"/>
      <c r="K2472" s="107"/>
      <c r="L2472" s="105"/>
      <c r="M2472" s="105"/>
      <c r="N2472" s="106"/>
      <c r="O2472" s="107"/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1712</v>
      </c>
      <c r="B2473" s="111" t="s">
        <v>1500</v>
      </c>
      <c r="C2473" s="112" t="s">
        <v>1501</v>
      </c>
      <c r="D2473" s="21">
        <f t="shared" si="42"/>
        <v>1837</v>
      </c>
      <c r="E2473" s="24">
        <f t="shared" si="42"/>
        <v>1837</v>
      </c>
      <c r="F2473" s="104">
        <v>1837</v>
      </c>
      <c r="G2473" s="104">
        <v>1837</v>
      </c>
      <c r="H2473" s="105"/>
      <c r="I2473" s="105"/>
      <c r="J2473" s="106"/>
      <c r="K2473" s="107"/>
      <c r="L2473" s="105"/>
      <c r="M2473" s="105"/>
      <c r="N2473" s="106"/>
      <c r="O2473" s="107"/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1712</v>
      </c>
      <c r="B2474" s="111" t="s">
        <v>1502</v>
      </c>
      <c r="C2474" s="112" t="s">
        <v>1503</v>
      </c>
      <c r="D2474" s="21">
        <f t="shared" si="42"/>
        <v>0</v>
      </c>
      <c r="E2474" s="24">
        <f t="shared" si="42"/>
        <v>0</v>
      </c>
      <c r="F2474" s="104"/>
      <c r="G2474" s="104"/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1712</v>
      </c>
      <c r="B2475" s="111" t="s">
        <v>1504</v>
      </c>
      <c r="C2475" s="112" t="s">
        <v>1505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1712</v>
      </c>
      <c r="B2476" s="111" t="s">
        <v>1506</v>
      </c>
      <c r="C2476" s="112" t="s">
        <v>1507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1712</v>
      </c>
      <c r="B2477" s="111" t="s">
        <v>1508</v>
      </c>
      <c r="C2477" s="112" t="s">
        <v>1665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1712</v>
      </c>
      <c r="B2478" s="111" t="s">
        <v>1509</v>
      </c>
      <c r="C2478" s="112" t="s">
        <v>1510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1712</v>
      </c>
      <c r="B2479" s="111" t="s">
        <v>1511</v>
      </c>
      <c r="C2479" s="112" t="s">
        <v>1512</v>
      </c>
      <c r="D2479" s="21">
        <f t="shared" si="42"/>
        <v>0</v>
      </c>
      <c r="E2479" s="24">
        <f t="shared" si="42"/>
        <v>0</v>
      </c>
      <c r="F2479" s="104"/>
      <c r="G2479" s="104"/>
      <c r="H2479" s="105"/>
      <c r="I2479" s="105"/>
      <c r="J2479" s="106"/>
      <c r="K2479" s="107"/>
      <c r="L2479" s="105"/>
      <c r="M2479" s="105"/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1712</v>
      </c>
      <c r="B2480" s="111" t="s">
        <v>1513</v>
      </c>
      <c r="C2480" s="112" t="s">
        <v>1514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1712</v>
      </c>
      <c r="B2481" s="111" t="s">
        <v>1515</v>
      </c>
      <c r="C2481" s="112" t="s">
        <v>1516</v>
      </c>
      <c r="D2481" s="21">
        <f t="shared" si="42"/>
        <v>0</v>
      </c>
      <c r="E2481" s="24">
        <f t="shared" si="42"/>
        <v>0</v>
      </c>
      <c r="F2481" s="104"/>
      <c r="G2481" s="104"/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1712</v>
      </c>
      <c r="B2482" s="111" t="s">
        <v>1517</v>
      </c>
      <c r="C2482" s="112" t="s">
        <v>1518</v>
      </c>
      <c r="D2482" s="21">
        <f t="shared" si="42"/>
        <v>0</v>
      </c>
      <c r="E2482" s="24">
        <f t="shared" si="42"/>
        <v>0</v>
      </c>
      <c r="F2482" s="104"/>
      <c r="G2482" s="104"/>
      <c r="H2482" s="113"/>
      <c r="I2482" s="113"/>
      <c r="J2482" s="31"/>
      <c r="K2482" s="32"/>
      <c r="L2482" s="113"/>
      <c r="M2482" s="113"/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1712</v>
      </c>
      <c r="B2483" s="111" t="s">
        <v>1519</v>
      </c>
      <c r="C2483" s="112" t="s">
        <v>57</v>
      </c>
      <c r="D2483" s="21">
        <f t="shared" si="42"/>
        <v>0</v>
      </c>
      <c r="E2483" s="24">
        <f t="shared" si="42"/>
        <v>0</v>
      </c>
      <c r="F2483" s="104">
        <v>0</v>
      </c>
      <c r="G2483" s="104">
        <v>0</v>
      </c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1712</v>
      </c>
      <c r="B2484" s="111" t="s">
        <v>1520</v>
      </c>
      <c r="C2484" s="112" t="s">
        <v>1521</v>
      </c>
      <c r="D2484" s="21">
        <f t="shared" si="42"/>
        <v>0</v>
      </c>
      <c r="E2484" s="24">
        <f t="shared" si="42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1712</v>
      </c>
      <c r="B2485" s="111" t="s">
        <v>1522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1712</v>
      </c>
      <c r="B2486" s="111" t="s">
        <v>1523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1712</v>
      </c>
      <c r="B2487" s="111" t="s">
        <v>1524</v>
      </c>
      <c r="C2487" s="112" t="s">
        <v>1525</v>
      </c>
      <c r="D2487" s="21">
        <f t="shared" si="42"/>
        <v>92275</v>
      </c>
      <c r="E2487" s="24">
        <f t="shared" si="42"/>
        <v>10486</v>
      </c>
      <c r="F2487" s="104">
        <v>92275</v>
      </c>
      <c r="G2487" s="104">
        <v>10486</v>
      </c>
      <c r="H2487" s="113"/>
      <c r="I2487" s="113"/>
      <c r="J2487" s="31"/>
      <c r="K2487" s="32"/>
      <c r="L2487" s="113"/>
      <c r="M2487" s="113"/>
      <c r="N2487" s="31"/>
      <c r="O2487" s="32"/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1712</v>
      </c>
      <c r="B2488" s="111" t="s">
        <v>1526</v>
      </c>
      <c r="C2488" s="112" t="s">
        <v>1527</v>
      </c>
      <c r="D2488" s="21">
        <f t="shared" si="42"/>
        <v>64519</v>
      </c>
      <c r="E2488" s="24">
        <f t="shared" si="42"/>
        <v>159805</v>
      </c>
      <c r="F2488" s="104">
        <v>64519</v>
      </c>
      <c r="G2488" s="104">
        <v>159805</v>
      </c>
      <c r="H2488" s="105"/>
      <c r="I2488" s="105"/>
      <c r="J2488" s="106"/>
      <c r="K2488" s="107"/>
      <c r="L2488" s="105"/>
      <c r="M2488" s="105"/>
      <c r="N2488" s="106"/>
      <c r="O2488" s="107"/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1712</v>
      </c>
      <c r="B2489" s="111" t="s">
        <v>1528</v>
      </c>
      <c r="C2489" s="112" t="s">
        <v>1529</v>
      </c>
      <c r="D2489" s="21">
        <f t="shared" si="42"/>
        <v>0</v>
      </c>
      <c r="E2489" s="24">
        <f t="shared" si="42"/>
        <v>0</v>
      </c>
      <c r="F2489" s="104"/>
      <c r="G2489" s="104"/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1712</v>
      </c>
      <c r="B2490" s="111" t="s">
        <v>1530</v>
      </c>
      <c r="C2490" s="112" t="s">
        <v>1531</v>
      </c>
      <c r="D2490" s="21">
        <f t="shared" si="42"/>
        <v>11607</v>
      </c>
      <c r="E2490" s="24">
        <f t="shared" si="42"/>
        <v>92025</v>
      </c>
      <c r="F2490" s="104">
        <v>11607</v>
      </c>
      <c r="G2490" s="104">
        <v>92025</v>
      </c>
      <c r="H2490" s="113"/>
      <c r="I2490" s="113"/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1712</v>
      </c>
      <c r="B2491" s="111" t="s">
        <v>1532</v>
      </c>
      <c r="C2491" s="112" t="s">
        <v>1533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1712</v>
      </c>
      <c r="B2492" s="111" t="s">
        <v>1534</v>
      </c>
      <c r="C2492" s="112" t="s">
        <v>1535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1712</v>
      </c>
      <c r="B2493" s="111" t="s">
        <v>1536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1712</v>
      </c>
      <c r="B2494" s="111" t="s">
        <v>1537</v>
      </c>
      <c r="C2494" s="112" t="s">
        <v>1538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1712</v>
      </c>
      <c r="B2495" s="111" t="s">
        <v>1539</v>
      </c>
      <c r="C2495" s="112" t="s">
        <v>1540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1712</v>
      </c>
      <c r="B2496" s="111" t="s">
        <v>1541</v>
      </c>
      <c r="C2496" s="112" t="s">
        <v>1542</v>
      </c>
      <c r="D2496" s="21">
        <f t="shared" si="42"/>
        <v>10486</v>
      </c>
      <c r="E2496" s="24">
        <f t="shared" si="42"/>
        <v>10486</v>
      </c>
      <c r="F2496" s="104">
        <v>10486</v>
      </c>
      <c r="G2496" s="104">
        <v>10486</v>
      </c>
      <c r="H2496" s="113"/>
      <c r="I2496" s="113"/>
      <c r="J2496" s="31"/>
      <c r="K2496" s="32"/>
      <c r="L2496" s="113"/>
      <c r="M2496" s="113"/>
      <c r="N2496" s="31"/>
      <c r="O2496" s="32"/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1712</v>
      </c>
      <c r="B2497" s="111" t="s">
        <v>1543</v>
      </c>
      <c r="C2497" s="112" t="s">
        <v>1544</v>
      </c>
      <c r="D2497" s="21">
        <f t="shared" si="42"/>
        <v>35134</v>
      </c>
      <c r="E2497" s="24">
        <f t="shared" si="42"/>
        <v>85795</v>
      </c>
      <c r="F2497" s="104">
        <v>35134</v>
      </c>
      <c r="G2497" s="104">
        <v>85795</v>
      </c>
      <c r="H2497" s="113"/>
      <c r="I2497" s="113"/>
      <c r="J2497" s="31"/>
      <c r="K2497" s="32"/>
      <c r="L2497" s="113"/>
      <c r="M2497" s="113"/>
      <c r="N2497" s="31"/>
      <c r="O2497" s="32"/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1712</v>
      </c>
      <c r="B2498" s="111" t="s">
        <v>1545</v>
      </c>
      <c r="C2498" s="112" t="s">
        <v>1546</v>
      </c>
      <c r="D2498" s="21">
        <f t="shared" si="42"/>
        <v>167552</v>
      </c>
      <c r="E2498" s="24">
        <f t="shared" si="42"/>
        <v>31441</v>
      </c>
      <c r="F2498" s="104">
        <v>167552</v>
      </c>
      <c r="G2498" s="104">
        <v>31441</v>
      </c>
      <c r="H2498" s="113"/>
      <c r="I2498" s="113"/>
      <c r="J2498" s="31"/>
      <c r="K2498" s="32"/>
      <c r="L2498" s="113"/>
      <c r="M2498" s="113"/>
      <c r="N2498" s="31"/>
      <c r="O2498" s="32"/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1712</v>
      </c>
      <c r="B2499" s="111" t="s">
        <v>1547</v>
      </c>
      <c r="C2499" s="112" t="s">
        <v>1548</v>
      </c>
      <c r="D2499" s="21">
        <f t="shared" si="42"/>
        <v>158376</v>
      </c>
      <c r="E2499" s="24">
        <f t="shared" si="42"/>
        <v>7838.83</v>
      </c>
      <c r="F2499" s="104">
        <v>158376</v>
      </c>
      <c r="G2499" s="104">
        <v>7838.83</v>
      </c>
      <c r="H2499" s="113"/>
      <c r="I2499" s="113"/>
      <c r="J2499" s="31"/>
      <c r="K2499" s="32"/>
      <c r="L2499" s="113"/>
      <c r="M2499" s="113"/>
      <c r="N2499" s="31"/>
      <c r="O2499" s="32"/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1712</v>
      </c>
      <c r="B2500" s="111" t="s">
        <v>1549</v>
      </c>
      <c r="C2500" s="112" t="s">
        <v>1550</v>
      </c>
      <c r="D2500" s="21">
        <f t="shared" ref="D2500:E2563" si="43">F2500+H2500+J2500+L2500+N2500+P2500+R2500+T2500+V2500+X2500+Z2500+AB2500</f>
        <v>3980</v>
      </c>
      <c r="E2500" s="24">
        <f t="shared" si="43"/>
        <v>0</v>
      </c>
      <c r="F2500" s="104">
        <v>3980</v>
      </c>
      <c r="G2500" s="104">
        <v>0</v>
      </c>
      <c r="H2500" s="105"/>
      <c r="I2500" s="105"/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1712</v>
      </c>
      <c r="B2501" s="111" t="s">
        <v>1551</v>
      </c>
      <c r="C2501" s="112" t="s">
        <v>1552</v>
      </c>
      <c r="D2501" s="21">
        <f t="shared" si="43"/>
        <v>4770</v>
      </c>
      <c r="E2501" s="24">
        <f t="shared" si="43"/>
        <v>0</v>
      </c>
      <c r="F2501" s="104">
        <v>4770</v>
      </c>
      <c r="G2501" s="104">
        <v>0</v>
      </c>
      <c r="H2501" s="113"/>
      <c r="I2501" s="113"/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1712</v>
      </c>
      <c r="B2502" s="111" t="s">
        <v>41</v>
      </c>
      <c r="C2502" s="112" t="s">
        <v>1553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1712</v>
      </c>
      <c r="B2503" s="111" t="s">
        <v>42</v>
      </c>
      <c r="C2503" s="112" t="s">
        <v>1554</v>
      </c>
      <c r="D2503" s="21">
        <f t="shared" si="43"/>
        <v>0</v>
      </c>
      <c r="E2503" s="24">
        <f t="shared" si="43"/>
        <v>194725.79</v>
      </c>
      <c r="F2503" s="104">
        <v>0</v>
      </c>
      <c r="G2503" s="104">
        <v>194725.79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1712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1712</v>
      </c>
      <c r="B2505" s="111" t="s">
        <v>45</v>
      </c>
      <c r="C2505" s="112" t="s">
        <v>1555</v>
      </c>
      <c r="D2505" s="21">
        <f t="shared" si="43"/>
        <v>0</v>
      </c>
      <c r="E2505" s="24">
        <f t="shared" si="43"/>
        <v>0</v>
      </c>
      <c r="F2505" s="104">
        <v>0</v>
      </c>
      <c r="G2505" s="104">
        <v>0</v>
      </c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1712</v>
      </c>
      <c r="B2506" s="111" t="s">
        <v>46</v>
      </c>
      <c r="C2506" s="112" t="s">
        <v>1556</v>
      </c>
      <c r="D2506" s="21">
        <f t="shared" si="43"/>
        <v>13447.13</v>
      </c>
      <c r="E2506" s="24">
        <f t="shared" si="43"/>
        <v>1782.99</v>
      </c>
      <c r="F2506" s="104">
        <v>13447.13</v>
      </c>
      <c r="G2506" s="104">
        <v>1782.99</v>
      </c>
      <c r="H2506" s="113"/>
      <c r="I2506" s="113"/>
      <c r="J2506" s="31"/>
      <c r="K2506" s="32"/>
      <c r="L2506" s="113"/>
      <c r="M2506" s="113"/>
      <c r="N2506" s="31"/>
      <c r="O2506" s="32"/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1712</v>
      </c>
      <c r="B2507" s="111" t="s">
        <v>47</v>
      </c>
      <c r="C2507" s="112" t="s">
        <v>1557</v>
      </c>
      <c r="D2507" s="21">
        <f t="shared" si="43"/>
        <v>0</v>
      </c>
      <c r="E2507" s="24">
        <f t="shared" si="43"/>
        <v>0</v>
      </c>
      <c r="F2507" s="104"/>
      <c r="G2507" s="104"/>
      <c r="H2507" s="113"/>
      <c r="I2507" s="113"/>
      <c r="J2507" s="31"/>
      <c r="K2507" s="32"/>
      <c r="L2507" s="113"/>
      <c r="M2507" s="113"/>
      <c r="N2507" s="31"/>
      <c r="O2507" s="32"/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1712</v>
      </c>
      <c r="B2508" s="111" t="s">
        <v>48</v>
      </c>
      <c r="C2508" s="112" t="s">
        <v>1558</v>
      </c>
      <c r="D2508" s="21">
        <f t="shared" si="43"/>
        <v>0</v>
      </c>
      <c r="E2508" s="24">
        <f t="shared" si="43"/>
        <v>0</v>
      </c>
      <c r="F2508" s="104"/>
      <c r="G2508" s="104"/>
      <c r="H2508" s="113"/>
      <c r="I2508" s="113"/>
      <c r="J2508" s="31"/>
      <c r="K2508" s="32"/>
      <c r="L2508" s="113"/>
      <c r="M2508" s="113"/>
      <c r="N2508" s="31"/>
      <c r="O2508" s="32"/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1712</v>
      </c>
      <c r="B2509" s="111" t="s">
        <v>49</v>
      </c>
      <c r="C2509" s="112" t="s">
        <v>1559</v>
      </c>
      <c r="D2509" s="21">
        <f t="shared" si="43"/>
        <v>7971.9</v>
      </c>
      <c r="E2509" s="24">
        <f t="shared" si="43"/>
        <v>7971.9</v>
      </c>
      <c r="F2509" s="104">
        <v>7971.9</v>
      </c>
      <c r="G2509" s="104">
        <v>7971.9</v>
      </c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1712</v>
      </c>
      <c r="B2510" s="111" t="s">
        <v>50</v>
      </c>
      <c r="C2510" s="112" t="s">
        <v>1560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1712</v>
      </c>
      <c r="B2511" s="111" t="s">
        <v>1561</v>
      </c>
      <c r="C2511" s="112" t="s">
        <v>1562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1712</v>
      </c>
      <c r="B2512" s="111" t="s">
        <v>51</v>
      </c>
      <c r="C2512" s="112" t="s">
        <v>1563</v>
      </c>
      <c r="D2512" s="21">
        <f t="shared" si="43"/>
        <v>6049720.9299999997</v>
      </c>
      <c r="E2512" s="24">
        <f t="shared" si="43"/>
        <v>6127420.4699999997</v>
      </c>
      <c r="F2512" s="104">
        <v>6049720.9299999997</v>
      </c>
      <c r="G2512" s="104">
        <v>6127420.4699999997</v>
      </c>
      <c r="H2512" s="105"/>
      <c r="I2512" s="105"/>
      <c r="J2512" s="106"/>
      <c r="K2512" s="107"/>
      <c r="L2512" s="105"/>
      <c r="M2512" s="105"/>
      <c r="N2512" s="106"/>
      <c r="O2512" s="107"/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1712</v>
      </c>
      <c r="B2513" s="111" t="s">
        <v>52</v>
      </c>
      <c r="C2513" s="112" t="s">
        <v>1564</v>
      </c>
      <c r="D2513" s="21">
        <f t="shared" si="43"/>
        <v>2390062.37</v>
      </c>
      <c r="E2513" s="24">
        <f t="shared" si="43"/>
        <v>2299540.67</v>
      </c>
      <c r="F2513" s="104">
        <v>2390062.37</v>
      </c>
      <c r="G2513" s="104">
        <v>2299540.67</v>
      </c>
      <c r="H2513" s="113"/>
      <c r="I2513" s="113"/>
      <c r="J2513" s="31"/>
      <c r="K2513" s="32"/>
      <c r="L2513" s="113"/>
      <c r="M2513" s="113"/>
      <c r="N2513" s="31"/>
      <c r="O2513" s="32"/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1712</v>
      </c>
      <c r="B2514" s="111" t="s">
        <v>1701</v>
      </c>
      <c r="C2514" s="112" t="s">
        <v>1565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1712</v>
      </c>
      <c r="B2515" s="111" t="s">
        <v>1702</v>
      </c>
      <c r="C2515" s="112" t="s">
        <v>1666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1712</v>
      </c>
      <c r="B2516" s="111" t="s">
        <v>53</v>
      </c>
      <c r="C2516" s="112" t="s">
        <v>1566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1712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1712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1712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1712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1712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1712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1712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1712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1712</v>
      </c>
      <c r="B2525" s="111" t="s">
        <v>82</v>
      </c>
      <c r="C2525" s="112" t="s">
        <v>83</v>
      </c>
      <c r="D2525" s="21">
        <f t="shared" si="43"/>
        <v>2226393.69</v>
      </c>
      <c r="E2525" s="24">
        <f t="shared" si="43"/>
        <v>1907071.68</v>
      </c>
      <c r="F2525" s="104">
        <v>2226393.69</v>
      </c>
      <c r="G2525" s="104">
        <v>1907071.68</v>
      </c>
      <c r="H2525" s="113"/>
      <c r="I2525" s="113"/>
      <c r="J2525" s="31"/>
      <c r="K2525" s="32"/>
      <c r="L2525" s="113"/>
      <c r="M2525" s="113"/>
      <c r="N2525" s="31"/>
      <c r="O2525" s="32"/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1712</v>
      </c>
      <c r="B2526" s="111" t="s">
        <v>84</v>
      </c>
      <c r="C2526" s="112" t="s">
        <v>85</v>
      </c>
      <c r="D2526" s="21">
        <f t="shared" si="43"/>
        <v>21240</v>
      </c>
      <c r="E2526" s="24">
        <f t="shared" si="43"/>
        <v>27443.27</v>
      </c>
      <c r="F2526" s="104">
        <v>21240</v>
      </c>
      <c r="G2526" s="104">
        <v>27443.27</v>
      </c>
      <c r="H2526" s="113"/>
      <c r="I2526" s="113"/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1712</v>
      </c>
      <c r="B2527" s="111" t="s">
        <v>86</v>
      </c>
      <c r="C2527" s="112" t="s">
        <v>87</v>
      </c>
      <c r="D2527" s="21">
        <f t="shared" si="43"/>
        <v>1143264.21</v>
      </c>
      <c r="E2527" s="24">
        <f t="shared" si="43"/>
        <v>1210906.43</v>
      </c>
      <c r="F2527" s="104">
        <v>1143264.21</v>
      </c>
      <c r="G2527" s="104">
        <v>1210906.43</v>
      </c>
      <c r="H2527" s="105"/>
      <c r="I2527" s="105"/>
      <c r="J2527" s="106"/>
      <c r="K2527" s="107"/>
      <c r="L2527" s="105"/>
      <c r="M2527" s="105"/>
      <c r="N2527" s="106"/>
      <c r="O2527" s="107"/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1712</v>
      </c>
      <c r="B2528" s="111" t="s">
        <v>88</v>
      </c>
      <c r="C2528" s="112" t="s">
        <v>89</v>
      </c>
      <c r="D2528" s="21">
        <f t="shared" si="43"/>
        <v>758710</v>
      </c>
      <c r="E2528" s="24">
        <f t="shared" si="43"/>
        <v>722231.76</v>
      </c>
      <c r="F2528" s="104">
        <v>758710</v>
      </c>
      <c r="G2528" s="104">
        <v>722231.76</v>
      </c>
      <c r="H2528" s="113"/>
      <c r="I2528" s="113"/>
      <c r="J2528" s="31"/>
      <c r="K2528" s="32"/>
      <c r="L2528" s="113"/>
      <c r="M2528" s="113"/>
      <c r="N2528" s="31"/>
      <c r="O2528" s="32"/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1712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1712</v>
      </c>
      <c r="B2530" s="111" t="s">
        <v>92</v>
      </c>
      <c r="C2530" s="112" t="s">
        <v>93</v>
      </c>
      <c r="D2530" s="21">
        <f t="shared" si="43"/>
        <v>0</v>
      </c>
      <c r="E2530" s="24">
        <f t="shared" si="43"/>
        <v>3500</v>
      </c>
      <c r="F2530" s="104">
        <v>0</v>
      </c>
      <c r="G2530" s="104">
        <v>3500</v>
      </c>
      <c r="H2530" s="113"/>
      <c r="I2530" s="113"/>
      <c r="J2530" s="31"/>
      <c r="K2530" s="32"/>
      <c r="L2530" s="113"/>
      <c r="M2530" s="113"/>
      <c r="N2530" s="31"/>
      <c r="O2530" s="32"/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1712</v>
      </c>
      <c r="B2531" s="111" t="s">
        <v>94</v>
      </c>
      <c r="C2531" s="112" t="s">
        <v>95</v>
      </c>
      <c r="D2531" s="21">
        <f t="shared" si="43"/>
        <v>92675</v>
      </c>
      <c r="E2531" s="24">
        <f t="shared" si="43"/>
        <v>92675</v>
      </c>
      <c r="F2531" s="104">
        <v>92675</v>
      </c>
      <c r="G2531" s="104">
        <v>92675</v>
      </c>
      <c r="H2531" s="113"/>
      <c r="I2531" s="113"/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1712</v>
      </c>
      <c r="B2532" s="111" t="s">
        <v>96</v>
      </c>
      <c r="C2532" s="112" t="s">
        <v>97</v>
      </c>
      <c r="D2532" s="21">
        <f t="shared" si="43"/>
        <v>191700</v>
      </c>
      <c r="E2532" s="24">
        <f t="shared" si="43"/>
        <v>131200</v>
      </c>
      <c r="F2532" s="104">
        <v>191700</v>
      </c>
      <c r="G2532" s="104">
        <v>131200</v>
      </c>
      <c r="H2532" s="113"/>
      <c r="I2532" s="113"/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1712</v>
      </c>
      <c r="B2533" s="111" t="s">
        <v>98</v>
      </c>
      <c r="C2533" s="112" t="s">
        <v>99</v>
      </c>
      <c r="D2533" s="21">
        <f t="shared" si="43"/>
        <v>52380</v>
      </c>
      <c r="E2533" s="24">
        <f t="shared" si="43"/>
        <v>42993</v>
      </c>
      <c r="F2533" s="104">
        <v>52380</v>
      </c>
      <c r="G2533" s="104">
        <v>42993</v>
      </c>
      <c r="H2533" s="105"/>
      <c r="I2533" s="105"/>
      <c r="J2533" s="106"/>
      <c r="K2533" s="107"/>
      <c r="L2533" s="105"/>
      <c r="M2533" s="105"/>
      <c r="N2533" s="106"/>
      <c r="O2533" s="107"/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1712</v>
      </c>
      <c r="B2534" s="111" t="s">
        <v>100</v>
      </c>
      <c r="C2534" s="112" t="s">
        <v>101</v>
      </c>
      <c r="D2534" s="21">
        <f t="shared" si="43"/>
        <v>0</v>
      </c>
      <c r="E2534" s="24">
        <f t="shared" si="43"/>
        <v>0</v>
      </c>
      <c r="F2534" s="104"/>
      <c r="G2534" s="104"/>
      <c r="H2534" s="113"/>
      <c r="I2534" s="113"/>
      <c r="J2534" s="31"/>
      <c r="K2534" s="32"/>
      <c r="L2534" s="113"/>
      <c r="M2534" s="113"/>
      <c r="N2534" s="31"/>
      <c r="O2534" s="32"/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1712</v>
      </c>
      <c r="B2535" s="111" t="s">
        <v>102</v>
      </c>
      <c r="C2535" s="112" t="s">
        <v>103</v>
      </c>
      <c r="D2535" s="21">
        <f t="shared" si="43"/>
        <v>53608.800000000003</v>
      </c>
      <c r="E2535" s="24">
        <f t="shared" si="43"/>
        <v>53608.800000000003</v>
      </c>
      <c r="F2535" s="104">
        <v>53608.800000000003</v>
      </c>
      <c r="G2535" s="104">
        <v>53608.800000000003</v>
      </c>
      <c r="H2535" s="113"/>
      <c r="I2535" s="113"/>
      <c r="J2535" s="31"/>
      <c r="K2535" s="32"/>
      <c r="L2535" s="113"/>
      <c r="M2535" s="113"/>
      <c r="N2535" s="31"/>
      <c r="O2535" s="32"/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1712</v>
      </c>
      <c r="B2536" s="111" t="s">
        <v>104</v>
      </c>
      <c r="C2536" s="112" t="s">
        <v>105</v>
      </c>
      <c r="D2536" s="21">
        <f t="shared" si="43"/>
        <v>0</v>
      </c>
      <c r="E2536" s="24">
        <f t="shared" si="43"/>
        <v>0</v>
      </c>
      <c r="F2536" s="104"/>
      <c r="G2536" s="104"/>
      <c r="H2536" s="105"/>
      <c r="I2536" s="105"/>
      <c r="J2536" s="106"/>
      <c r="K2536" s="107"/>
      <c r="L2536" s="105"/>
      <c r="M2536" s="105"/>
      <c r="N2536" s="106"/>
      <c r="O2536" s="107"/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1712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1712</v>
      </c>
      <c r="B2538" s="111" t="s">
        <v>108</v>
      </c>
      <c r="C2538" s="112" t="s">
        <v>109</v>
      </c>
      <c r="D2538" s="21">
        <f t="shared" si="43"/>
        <v>0</v>
      </c>
      <c r="E2538" s="24">
        <f t="shared" si="43"/>
        <v>46330</v>
      </c>
      <c r="F2538" s="104">
        <v>0</v>
      </c>
      <c r="G2538" s="104">
        <v>46330</v>
      </c>
      <c r="H2538" s="105"/>
      <c r="I2538" s="105"/>
      <c r="J2538" s="106"/>
      <c r="K2538" s="107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1712</v>
      </c>
      <c r="B2539" s="111" t="s">
        <v>110</v>
      </c>
      <c r="C2539" s="112" t="s">
        <v>111</v>
      </c>
      <c r="D2539" s="21">
        <f t="shared" si="43"/>
        <v>238330</v>
      </c>
      <c r="E2539" s="24">
        <f t="shared" si="43"/>
        <v>101799</v>
      </c>
      <c r="F2539" s="104">
        <v>238330</v>
      </c>
      <c r="G2539" s="104">
        <v>101799</v>
      </c>
      <c r="H2539" s="105"/>
      <c r="I2539" s="105"/>
      <c r="J2539" s="106"/>
      <c r="K2539" s="107"/>
      <c r="L2539" s="105"/>
      <c r="M2539" s="105"/>
      <c r="N2539" s="106"/>
      <c r="O2539" s="107"/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1712</v>
      </c>
      <c r="B2540" s="111" t="s">
        <v>112</v>
      </c>
      <c r="C2540" s="112" t="s">
        <v>113</v>
      </c>
      <c r="D2540" s="21">
        <f t="shared" si="43"/>
        <v>50667.68</v>
      </c>
      <c r="E2540" s="24">
        <f t="shared" si="43"/>
        <v>50667.68</v>
      </c>
      <c r="F2540" s="104">
        <v>50667.68</v>
      </c>
      <c r="G2540" s="104">
        <v>50667.68</v>
      </c>
      <c r="H2540" s="113"/>
      <c r="I2540" s="113"/>
      <c r="J2540" s="31"/>
      <c r="K2540" s="32"/>
      <c r="L2540" s="113"/>
      <c r="M2540" s="113"/>
      <c r="N2540" s="31"/>
      <c r="O2540" s="32"/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1712</v>
      </c>
      <c r="B2541" s="111" t="s">
        <v>114</v>
      </c>
      <c r="C2541" s="112" t="s">
        <v>115</v>
      </c>
      <c r="D2541" s="21">
        <f t="shared" si="43"/>
        <v>2000</v>
      </c>
      <c r="E2541" s="24">
        <f t="shared" si="43"/>
        <v>2000</v>
      </c>
      <c r="F2541" s="104">
        <v>2000</v>
      </c>
      <c r="G2541" s="104">
        <v>2000</v>
      </c>
      <c r="H2541" s="105"/>
      <c r="I2541" s="105"/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1712</v>
      </c>
      <c r="B2542" s="111" t="s">
        <v>116</v>
      </c>
      <c r="C2542" s="112" t="s">
        <v>117</v>
      </c>
      <c r="D2542" s="21">
        <f t="shared" si="43"/>
        <v>0</v>
      </c>
      <c r="E2542" s="24">
        <f t="shared" si="43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1712</v>
      </c>
      <c r="B2543" s="111" t="s">
        <v>118</v>
      </c>
      <c r="C2543" s="112" t="s">
        <v>119</v>
      </c>
      <c r="D2543" s="21">
        <f t="shared" si="43"/>
        <v>2915982.7</v>
      </c>
      <c r="E2543" s="24">
        <f t="shared" si="43"/>
        <v>0</v>
      </c>
      <c r="F2543" s="104">
        <v>2915982.7</v>
      </c>
      <c r="G2543" s="104">
        <v>0</v>
      </c>
      <c r="H2543" s="113"/>
      <c r="I2543" s="113"/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1712</v>
      </c>
      <c r="B2544" s="111" t="s">
        <v>120</v>
      </c>
      <c r="C2544" s="112" t="s">
        <v>121</v>
      </c>
      <c r="D2544" s="21">
        <f t="shared" si="43"/>
        <v>0</v>
      </c>
      <c r="E2544" s="24">
        <f t="shared" si="43"/>
        <v>0</v>
      </c>
      <c r="F2544" s="104">
        <v>0</v>
      </c>
      <c r="G2544" s="104">
        <v>0</v>
      </c>
      <c r="H2544" s="105"/>
      <c r="I2544" s="105"/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1712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1712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1712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1712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1712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/>
      <c r="I2549" s="113"/>
      <c r="J2549" s="31"/>
      <c r="K2549" s="32"/>
      <c r="L2549" s="113"/>
      <c r="M2549" s="113"/>
      <c r="N2549" s="31"/>
      <c r="O2549" s="32"/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1712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1712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34726.54</v>
      </c>
      <c r="F2551" s="104">
        <v>0</v>
      </c>
      <c r="G2551" s="104">
        <v>34726.54</v>
      </c>
      <c r="H2551" s="113"/>
      <c r="I2551" s="113"/>
      <c r="J2551" s="31"/>
      <c r="K2551" s="32"/>
      <c r="L2551" s="113"/>
      <c r="M2551" s="113"/>
      <c r="N2551" s="31"/>
      <c r="O2551" s="32"/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1712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/>
      <c r="I2552" s="113"/>
      <c r="J2552" s="31"/>
      <c r="K2552" s="32"/>
      <c r="L2552" s="113"/>
      <c r="M2552" s="113"/>
      <c r="N2552" s="31"/>
      <c r="O2552" s="32"/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1712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1712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341820.05</v>
      </c>
      <c r="F2554" s="104">
        <v>0</v>
      </c>
      <c r="G2554" s="104">
        <v>341820.05</v>
      </c>
      <c r="H2554" s="105"/>
      <c r="I2554" s="105"/>
      <c r="J2554" s="106"/>
      <c r="K2554" s="107"/>
      <c r="L2554" s="105"/>
      <c r="M2554" s="105"/>
      <c r="N2554" s="106"/>
      <c r="O2554" s="107"/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1712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>
        <v>0</v>
      </c>
      <c r="G2555" s="104">
        <v>0</v>
      </c>
      <c r="H2555" s="113"/>
      <c r="I2555" s="113"/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1712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1712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23730.560000000001</v>
      </c>
      <c r="F2557" s="104">
        <v>0</v>
      </c>
      <c r="G2557" s="104">
        <v>23730.560000000001</v>
      </c>
      <c r="H2557" s="105"/>
      <c r="I2557" s="105"/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1712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1712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1712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1712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/>
      <c r="G2561" s="104"/>
      <c r="H2561" s="113"/>
      <c r="I2561" s="113"/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1712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1712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/>
      <c r="G2563" s="104"/>
      <c r="H2563" s="105"/>
      <c r="I2563" s="105"/>
      <c r="J2563" s="106"/>
      <c r="K2563" s="107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1712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1712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1712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/>
      <c r="G2566" s="104"/>
      <c r="H2566" s="113"/>
      <c r="I2566" s="113"/>
      <c r="J2566" s="31"/>
      <c r="K2566" s="32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1712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1712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1712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1712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1712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1712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1712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0</v>
      </c>
      <c r="F2573" s="104"/>
      <c r="G2573" s="104"/>
      <c r="H2573" s="113"/>
      <c r="I2573" s="113"/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1712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1712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1712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1712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1712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/>
      <c r="G2578" s="104"/>
      <c r="H2578" s="105"/>
      <c r="I2578" s="105"/>
      <c r="J2578" s="106"/>
      <c r="K2578" s="107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1712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/>
      <c r="I2579" s="105"/>
      <c r="J2579" s="106"/>
      <c r="K2579" s="107"/>
      <c r="L2579" s="105"/>
      <c r="M2579" s="105"/>
      <c r="N2579" s="106"/>
      <c r="O2579" s="107"/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1712</v>
      </c>
      <c r="B2580" s="111" t="s">
        <v>192</v>
      </c>
      <c r="C2580" s="112" t="s">
        <v>193</v>
      </c>
      <c r="D2580" s="21">
        <f t="shared" si="44"/>
        <v>0</v>
      </c>
      <c r="E2580" s="24">
        <f t="shared" si="44"/>
        <v>0</v>
      </c>
      <c r="F2580" s="104">
        <v>0</v>
      </c>
      <c r="G2580" s="104">
        <v>0</v>
      </c>
      <c r="H2580" s="105"/>
      <c r="I2580" s="105"/>
      <c r="J2580" s="106"/>
      <c r="K2580" s="107"/>
      <c r="L2580" s="105"/>
      <c r="M2580" s="105"/>
      <c r="N2580" s="106"/>
      <c r="O2580" s="107"/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1712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/>
      <c r="I2581" s="105"/>
      <c r="J2581" s="106"/>
      <c r="K2581" s="107"/>
      <c r="L2581" s="105"/>
      <c r="M2581" s="105"/>
      <c r="N2581" s="106"/>
      <c r="O2581" s="107"/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1712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/>
      <c r="I2582" s="105"/>
      <c r="J2582" s="106"/>
      <c r="K2582" s="107"/>
      <c r="L2582" s="105"/>
      <c r="M2582" s="105"/>
      <c r="N2582" s="106"/>
      <c r="O2582" s="107"/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1712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1712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1712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>
        <v>0</v>
      </c>
      <c r="G2585" s="104">
        <v>0</v>
      </c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1712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>
        <v>0</v>
      </c>
      <c r="G2586" s="104">
        <v>0</v>
      </c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1712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/>
      <c r="I2587" s="105"/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1712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10428.67</v>
      </c>
      <c r="F2588" s="104">
        <v>0</v>
      </c>
      <c r="G2588" s="104">
        <v>10428.67</v>
      </c>
      <c r="H2588" s="105"/>
      <c r="I2588" s="105"/>
      <c r="J2588" s="106"/>
      <c r="K2588" s="107"/>
      <c r="L2588" s="105"/>
      <c r="M2588" s="105"/>
      <c r="N2588" s="106"/>
      <c r="O2588" s="107"/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1712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73245.039999999994</v>
      </c>
      <c r="F2589" s="104">
        <v>0</v>
      </c>
      <c r="G2589" s="104">
        <v>73245.039999999994</v>
      </c>
      <c r="H2589" s="105"/>
      <c r="I2589" s="105"/>
      <c r="J2589" s="106"/>
      <c r="K2589" s="107"/>
      <c r="L2589" s="105"/>
      <c r="M2589" s="105"/>
      <c r="N2589" s="106"/>
      <c r="O2589" s="107"/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1712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16440.88</v>
      </c>
      <c r="F2590" s="104">
        <v>0</v>
      </c>
      <c r="G2590" s="104">
        <v>16440.88</v>
      </c>
      <c r="H2590" s="105"/>
      <c r="I2590" s="105"/>
      <c r="J2590" s="106"/>
      <c r="K2590" s="107"/>
      <c r="L2590" s="105"/>
      <c r="M2590" s="105"/>
      <c r="N2590" s="106"/>
      <c r="O2590" s="107"/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1712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6312.83</v>
      </c>
      <c r="F2591" s="104">
        <v>0</v>
      </c>
      <c r="G2591" s="104">
        <v>6312.83</v>
      </c>
      <c r="H2591" s="105"/>
      <c r="I2591" s="105"/>
      <c r="J2591" s="106"/>
      <c r="K2591" s="107"/>
      <c r="L2591" s="105"/>
      <c r="M2591" s="105"/>
      <c r="N2591" s="106"/>
      <c r="O2591" s="107"/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1712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1712</v>
      </c>
      <c r="B2593" s="111" t="s">
        <v>218</v>
      </c>
      <c r="C2593" s="112" t="s">
        <v>1567</v>
      </c>
      <c r="D2593" s="21">
        <f t="shared" si="44"/>
        <v>0</v>
      </c>
      <c r="E2593" s="24">
        <f t="shared" si="44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1712</v>
      </c>
      <c r="B2594" s="111" t="s">
        <v>219</v>
      </c>
      <c r="C2594" s="112" t="s">
        <v>1568</v>
      </c>
      <c r="D2594" s="21">
        <f t="shared" si="44"/>
        <v>0</v>
      </c>
      <c r="E2594" s="24">
        <f t="shared" si="44"/>
        <v>495.63</v>
      </c>
      <c r="F2594" s="104">
        <v>0</v>
      </c>
      <c r="G2594" s="104">
        <v>495.63</v>
      </c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1712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>
        <v>0</v>
      </c>
      <c r="G2595" s="104">
        <v>0</v>
      </c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1712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5137.22</v>
      </c>
      <c r="F2596" s="104">
        <v>0</v>
      </c>
      <c r="G2596" s="104">
        <v>5137.22</v>
      </c>
      <c r="H2596" s="105"/>
      <c r="I2596" s="105"/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1712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1712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1712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/>
      <c r="I2599" s="113"/>
      <c r="J2599" s="31"/>
      <c r="K2599" s="32"/>
      <c r="L2599" s="113"/>
      <c r="M2599" s="113"/>
      <c r="N2599" s="31"/>
      <c r="O2599" s="32"/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1712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1712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/>
      <c r="I2601" s="113"/>
      <c r="J2601" s="31"/>
      <c r="K2601" s="32"/>
      <c r="L2601" s="113"/>
      <c r="M2601" s="113"/>
      <c r="N2601" s="31"/>
      <c r="O2601" s="32"/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1712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/>
      <c r="I2602" s="105"/>
      <c r="J2602" s="106"/>
      <c r="K2602" s="107"/>
      <c r="L2602" s="105"/>
      <c r="M2602" s="105"/>
      <c r="N2602" s="106"/>
      <c r="O2602" s="107"/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1712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1712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/>
      <c r="I2604" s="113"/>
      <c r="J2604" s="31"/>
      <c r="K2604" s="32"/>
      <c r="L2604" s="113"/>
      <c r="M2604" s="113"/>
      <c r="N2604" s="31"/>
      <c r="O2604" s="32"/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1712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/>
      <c r="I2605" s="113"/>
      <c r="J2605" s="31"/>
      <c r="K2605" s="32"/>
      <c r="L2605" s="113"/>
      <c r="M2605" s="113"/>
      <c r="N2605" s="31"/>
      <c r="O2605" s="32"/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1712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1712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/>
      <c r="I2607" s="113"/>
      <c r="J2607" s="31"/>
      <c r="K2607" s="32"/>
      <c r="L2607" s="113"/>
      <c r="M2607" s="113"/>
      <c r="N2607" s="31"/>
      <c r="O2607" s="32"/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1712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/>
      <c r="I2608" s="113"/>
      <c r="J2608" s="31"/>
      <c r="K2608" s="32"/>
      <c r="L2608" s="113"/>
      <c r="M2608" s="113"/>
      <c r="N2608" s="31"/>
      <c r="O2608" s="32"/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1712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1712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/>
      <c r="I2610" s="113"/>
      <c r="J2610" s="31"/>
      <c r="K2610" s="32"/>
      <c r="L2610" s="113"/>
      <c r="M2610" s="113"/>
      <c r="N2610" s="31"/>
      <c r="O2610" s="32"/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1712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/>
      <c r="I2611" s="113"/>
      <c r="J2611" s="31"/>
      <c r="K2611" s="32"/>
      <c r="L2611" s="113"/>
      <c r="M2611" s="113"/>
      <c r="N2611" s="31"/>
      <c r="O2611" s="32"/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1712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1712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/>
      <c r="I2613" s="113"/>
      <c r="J2613" s="31"/>
      <c r="K2613" s="32"/>
      <c r="L2613" s="113"/>
      <c r="M2613" s="113"/>
      <c r="N2613" s="31"/>
      <c r="O2613" s="32"/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1712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1712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1712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1712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/>
      <c r="I2617" s="113"/>
      <c r="J2617" s="31"/>
      <c r="K2617" s="32"/>
      <c r="L2617" s="113"/>
      <c r="M2617" s="113"/>
      <c r="N2617" s="31"/>
      <c r="O2617" s="32"/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1712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1712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28649.99</v>
      </c>
      <c r="F2619" s="104">
        <v>0</v>
      </c>
      <c r="G2619" s="104">
        <v>28649.99</v>
      </c>
      <c r="H2619" s="113"/>
      <c r="I2619" s="113"/>
      <c r="J2619" s="31"/>
      <c r="K2619" s="32"/>
      <c r="L2619" s="113"/>
      <c r="M2619" s="113"/>
      <c r="N2619" s="31"/>
      <c r="O2619" s="32"/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1712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/>
      <c r="I2620" s="113"/>
      <c r="J2620" s="31"/>
      <c r="K2620" s="32"/>
      <c r="L2620" s="113"/>
      <c r="M2620" s="113"/>
      <c r="N2620" s="31"/>
      <c r="O2620" s="32"/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1712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1712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/>
      <c r="I2622" s="113"/>
      <c r="J2622" s="31"/>
      <c r="K2622" s="32"/>
      <c r="L2622" s="113"/>
      <c r="M2622" s="113"/>
      <c r="N2622" s="31"/>
      <c r="O2622" s="32"/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1712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1712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1712</v>
      </c>
      <c r="B2625" s="111" t="s">
        <v>280</v>
      </c>
      <c r="C2625" s="112" t="s">
        <v>1569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1712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/>
      <c r="I2626" s="113"/>
      <c r="J2626" s="31"/>
      <c r="K2626" s="32"/>
      <c r="L2626" s="113"/>
      <c r="M2626" s="113"/>
      <c r="N2626" s="31"/>
      <c r="O2626" s="32"/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1712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1712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/>
      <c r="I2628" s="113"/>
      <c r="J2628" s="31"/>
      <c r="K2628" s="32"/>
      <c r="L2628" s="113"/>
      <c r="M2628" s="113"/>
      <c r="N2628" s="31"/>
      <c r="O2628" s="32"/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1712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1712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1712</v>
      </c>
      <c r="B2631" s="111" t="s">
        <v>291</v>
      </c>
      <c r="C2631" s="112" t="s">
        <v>1570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1712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1712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1712</v>
      </c>
      <c r="B2634" s="111" t="s">
        <v>296</v>
      </c>
      <c r="C2634" s="112" t="s">
        <v>1571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1712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1712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1712</v>
      </c>
      <c r="B2637" s="111" t="s">
        <v>301</v>
      </c>
      <c r="C2637" s="112" t="s">
        <v>1572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1712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1712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1712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1712</v>
      </c>
      <c r="B2641" s="111" t="s">
        <v>308</v>
      </c>
      <c r="C2641" s="112" t="s">
        <v>309</v>
      </c>
      <c r="D2641" s="21">
        <f t="shared" si="45"/>
        <v>0</v>
      </c>
      <c r="E2641" s="24">
        <f t="shared" si="45"/>
        <v>0</v>
      </c>
      <c r="F2641" s="104">
        <v>0</v>
      </c>
      <c r="G2641" s="104">
        <v>0</v>
      </c>
      <c r="H2641" s="105"/>
      <c r="I2641" s="105"/>
      <c r="J2641" s="106"/>
      <c r="K2641" s="107"/>
      <c r="L2641" s="105"/>
      <c r="M2641" s="105"/>
      <c r="N2641" s="106"/>
      <c r="O2641" s="107"/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1712</v>
      </c>
      <c r="B2642" s="111" t="s">
        <v>310</v>
      </c>
      <c r="C2642" s="112" t="s">
        <v>311</v>
      </c>
      <c r="D2642" s="21">
        <f t="shared" si="45"/>
        <v>0</v>
      </c>
      <c r="E2642" s="24">
        <f t="shared" si="45"/>
        <v>0</v>
      </c>
      <c r="F2642" s="104">
        <v>0</v>
      </c>
      <c r="G2642" s="104">
        <v>0</v>
      </c>
      <c r="H2642" s="105"/>
      <c r="I2642" s="105"/>
      <c r="J2642" s="106"/>
      <c r="K2642" s="107"/>
      <c r="L2642" s="105"/>
      <c r="M2642" s="105"/>
      <c r="N2642" s="106"/>
      <c r="O2642" s="107"/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1712</v>
      </c>
      <c r="B2643" s="111" t="s">
        <v>312</v>
      </c>
      <c r="C2643" s="112" t="s">
        <v>313</v>
      </c>
      <c r="D2643" s="21">
        <f t="shared" si="45"/>
        <v>0</v>
      </c>
      <c r="E2643" s="24">
        <f t="shared" si="45"/>
        <v>0</v>
      </c>
      <c r="F2643" s="104">
        <v>0</v>
      </c>
      <c r="G2643" s="104">
        <v>0</v>
      </c>
      <c r="H2643" s="105"/>
      <c r="I2643" s="105"/>
      <c r="J2643" s="106"/>
      <c r="K2643" s="107"/>
      <c r="L2643" s="105"/>
      <c r="M2643" s="105"/>
      <c r="N2643" s="106"/>
      <c r="O2643" s="107"/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1712</v>
      </c>
      <c r="B2644" s="111" t="s">
        <v>314</v>
      </c>
      <c r="C2644" s="112" t="s">
        <v>315</v>
      </c>
      <c r="D2644" s="21">
        <f t="shared" si="45"/>
        <v>0</v>
      </c>
      <c r="E2644" s="24">
        <f t="shared" si="45"/>
        <v>0</v>
      </c>
      <c r="F2644" s="104">
        <v>0</v>
      </c>
      <c r="G2644" s="104">
        <v>0</v>
      </c>
      <c r="H2644" s="105"/>
      <c r="I2644" s="105"/>
      <c r="J2644" s="106"/>
      <c r="K2644" s="107"/>
      <c r="L2644" s="105"/>
      <c r="M2644" s="105"/>
      <c r="N2644" s="106"/>
      <c r="O2644" s="107"/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1712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/>
      <c r="I2645" s="105"/>
      <c r="J2645" s="106"/>
      <c r="K2645" s="107"/>
      <c r="L2645" s="105"/>
      <c r="M2645" s="105"/>
      <c r="N2645" s="106"/>
      <c r="O2645" s="107"/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1712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>
        <v>0</v>
      </c>
      <c r="G2646" s="104">
        <v>0</v>
      </c>
      <c r="H2646" s="113"/>
      <c r="I2646" s="113"/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1712</v>
      </c>
      <c r="B2647" s="111" t="s">
        <v>320</v>
      </c>
      <c r="C2647" s="112" t="s">
        <v>321</v>
      </c>
      <c r="D2647" s="21">
        <f t="shared" si="45"/>
        <v>477000</v>
      </c>
      <c r="E2647" s="24">
        <f t="shared" si="45"/>
        <v>0</v>
      </c>
      <c r="F2647" s="104">
        <v>477000</v>
      </c>
      <c r="G2647" s="104">
        <v>0</v>
      </c>
      <c r="H2647" s="113"/>
      <c r="I2647" s="113"/>
      <c r="J2647" s="31"/>
      <c r="K2647" s="32"/>
      <c r="L2647" s="113"/>
      <c r="M2647" s="113"/>
      <c r="N2647" s="31"/>
      <c r="O2647" s="32"/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1712</v>
      </c>
      <c r="B2648" s="111" t="s">
        <v>322</v>
      </c>
      <c r="C2648" s="112" t="s">
        <v>323</v>
      </c>
      <c r="D2648" s="21">
        <f t="shared" si="45"/>
        <v>0</v>
      </c>
      <c r="E2648" s="24">
        <f t="shared" si="45"/>
        <v>0</v>
      </c>
      <c r="F2648" s="104">
        <v>0</v>
      </c>
      <c r="G2648" s="104">
        <v>0</v>
      </c>
      <c r="H2648" s="105"/>
      <c r="I2648" s="105"/>
      <c r="J2648" s="106"/>
      <c r="K2648" s="107"/>
      <c r="L2648" s="105"/>
      <c r="M2648" s="105"/>
      <c r="N2648" s="106"/>
      <c r="O2648" s="107"/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1712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/>
      <c r="I2649" s="113"/>
      <c r="J2649" s="31"/>
      <c r="K2649" s="32"/>
      <c r="L2649" s="113"/>
      <c r="M2649" s="113"/>
      <c r="N2649" s="31"/>
      <c r="O2649" s="32"/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1712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/>
      <c r="G2650" s="104"/>
      <c r="H2650" s="105"/>
      <c r="I2650" s="105"/>
      <c r="J2650" s="106"/>
      <c r="K2650" s="107"/>
      <c r="L2650" s="105"/>
      <c r="M2650" s="105"/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1712</v>
      </c>
      <c r="B2651" s="111" t="s">
        <v>328</v>
      </c>
      <c r="C2651" s="112" t="s">
        <v>329</v>
      </c>
      <c r="D2651" s="21">
        <f t="shared" si="45"/>
        <v>0</v>
      </c>
      <c r="E2651" s="24">
        <f t="shared" si="45"/>
        <v>17695.48</v>
      </c>
      <c r="F2651" s="104">
        <v>0</v>
      </c>
      <c r="G2651" s="104">
        <v>17695.48</v>
      </c>
      <c r="H2651" s="113"/>
      <c r="I2651" s="113"/>
      <c r="J2651" s="31"/>
      <c r="K2651" s="32"/>
      <c r="L2651" s="113"/>
      <c r="M2651" s="113"/>
      <c r="N2651" s="31"/>
      <c r="O2651" s="32"/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1712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12344.99</v>
      </c>
      <c r="F2652" s="104">
        <v>0</v>
      </c>
      <c r="G2652" s="104">
        <v>12344.99</v>
      </c>
      <c r="H2652" s="113"/>
      <c r="I2652" s="113"/>
      <c r="J2652" s="31"/>
      <c r="K2652" s="32"/>
      <c r="L2652" s="113"/>
      <c r="M2652" s="113"/>
      <c r="N2652" s="31"/>
      <c r="O2652" s="32"/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1712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1044.25</v>
      </c>
      <c r="F2653" s="104">
        <v>0</v>
      </c>
      <c r="G2653" s="104">
        <v>1044.25</v>
      </c>
      <c r="H2653" s="113"/>
      <c r="I2653" s="113"/>
      <c r="J2653" s="31"/>
      <c r="K2653" s="32"/>
      <c r="L2653" s="113"/>
      <c r="M2653" s="113"/>
      <c r="N2653" s="31"/>
      <c r="O2653" s="32"/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1712</v>
      </c>
      <c r="B2654" s="111" t="s">
        <v>334</v>
      </c>
      <c r="C2654" s="112" t="s">
        <v>335</v>
      </c>
      <c r="D2654" s="21">
        <f t="shared" si="45"/>
        <v>0</v>
      </c>
      <c r="E2654" s="24">
        <f t="shared" si="45"/>
        <v>2129.14</v>
      </c>
      <c r="F2654" s="104">
        <v>0</v>
      </c>
      <c r="G2654" s="104">
        <v>2129.14</v>
      </c>
      <c r="H2654" s="113"/>
      <c r="I2654" s="113"/>
      <c r="J2654" s="31"/>
      <c r="K2654" s="32"/>
      <c r="L2654" s="113"/>
      <c r="M2654" s="113"/>
      <c r="N2654" s="31"/>
      <c r="O2654" s="32"/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1712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0</v>
      </c>
      <c r="F2655" s="104">
        <v>0</v>
      </c>
      <c r="G2655" s="104">
        <v>0</v>
      </c>
      <c r="H2655" s="113"/>
      <c r="I2655" s="113"/>
      <c r="J2655" s="31"/>
      <c r="K2655" s="32"/>
      <c r="L2655" s="113"/>
      <c r="M2655" s="113"/>
      <c r="N2655" s="31"/>
      <c r="O2655" s="32"/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1712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>
        <v>0</v>
      </c>
      <c r="G2656" s="104">
        <v>0</v>
      </c>
      <c r="H2656" s="113"/>
      <c r="I2656" s="113"/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1712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540162.27</v>
      </c>
      <c r="F2657" s="104">
        <v>0</v>
      </c>
      <c r="G2657" s="104">
        <v>540162.27</v>
      </c>
      <c r="H2657" s="113"/>
      <c r="I2657" s="113"/>
      <c r="J2657" s="31"/>
      <c r="K2657" s="32"/>
      <c r="L2657" s="113"/>
      <c r="M2657" s="113"/>
      <c r="N2657" s="31"/>
      <c r="O2657" s="32"/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1712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27535.9</v>
      </c>
      <c r="F2658" s="104">
        <v>0</v>
      </c>
      <c r="G2658" s="104">
        <v>27535.9</v>
      </c>
      <c r="H2658" s="113"/>
      <c r="I2658" s="113"/>
      <c r="J2658" s="31"/>
      <c r="K2658" s="32"/>
      <c r="L2658" s="113"/>
      <c r="M2658" s="113"/>
      <c r="N2658" s="31"/>
      <c r="O2658" s="32"/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1712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5317.14</v>
      </c>
      <c r="F2659" s="104">
        <v>0</v>
      </c>
      <c r="G2659" s="104">
        <v>5317.14</v>
      </c>
      <c r="H2659" s="113"/>
      <c r="I2659" s="113"/>
      <c r="J2659" s="31"/>
      <c r="K2659" s="32"/>
      <c r="L2659" s="113"/>
      <c r="M2659" s="113"/>
      <c r="N2659" s="31"/>
      <c r="O2659" s="32"/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1712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/>
      <c r="G2660" s="104"/>
      <c r="H2660" s="113"/>
      <c r="I2660" s="113"/>
      <c r="J2660" s="31"/>
      <c r="K2660" s="32"/>
      <c r="L2660" s="113"/>
      <c r="M2660" s="113"/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1712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1712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1712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1712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1712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1712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>
        <v>0</v>
      </c>
      <c r="G2666" s="104">
        <v>0</v>
      </c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1712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1712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>
        <v>0</v>
      </c>
      <c r="G2668" s="104">
        <v>0</v>
      </c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1712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1107.6600000000001</v>
      </c>
      <c r="F2669" s="104">
        <v>0</v>
      </c>
      <c r="G2669" s="104">
        <v>1107.6600000000001</v>
      </c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1712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1712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1712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1712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1712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1712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1712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1712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1712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1712</v>
      </c>
      <c r="B2679" s="111" t="s">
        <v>384</v>
      </c>
      <c r="C2679" s="112" t="s">
        <v>1573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1712</v>
      </c>
      <c r="B2680" s="111" t="s">
        <v>386</v>
      </c>
      <c r="C2680" s="112" t="s">
        <v>1667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1712</v>
      </c>
      <c r="B2681" s="111" t="s">
        <v>388</v>
      </c>
      <c r="C2681" s="112" t="s">
        <v>1668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1712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1712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1712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1712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1712</v>
      </c>
      <c r="B2686" s="111" t="s">
        <v>398</v>
      </c>
      <c r="C2686" s="112" t="s">
        <v>1574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1712</v>
      </c>
      <c r="B2687" s="111" t="s">
        <v>400</v>
      </c>
      <c r="C2687" s="112" t="s">
        <v>1669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1712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1712</v>
      </c>
      <c r="B2689" s="111" t="s">
        <v>404</v>
      </c>
      <c r="C2689" s="112" t="s">
        <v>1575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1712</v>
      </c>
      <c r="B2690" s="111" t="s">
        <v>406</v>
      </c>
      <c r="C2690" s="112" t="s">
        <v>1576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1712</v>
      </c>
      <c r="B2691" s="111" t="s">
        <v>408</v>
      </c>
      <c r="C2691" s="112" t="s">
        <v>1577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1712</v>
      </c>
      <c r="B2692" s="111" t="s">
        <v>410</v>
      </c>
      <c r="C2692" s="112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1712</v>
      </c>
      <c r="B2693" s="111" t="s">
        <v>412</v>
      </c>
      <c r="C2693" s="112" t="s">
        <v>413</v>
      </c>
      <c r="D2693" s="21">
        <f t="shared" si="46"/>
        <v>2069393.46</v>
      </c>
      <c r="E2693" s="24">
        <f t="shared" si="46"/>
        <v>1995031.44</v>
      </c>
      <c r="F2693" s="104">
        <v>2069393.46</v>
      </c>
      <c r="G2693" s="104">
        <v>1995031.44</v>
      </c>
      <c r="H2693" s="113"/>
      <c r="I2693" s="113"/>
      <c r="J2693" s="31"/>
      <c r="K2693" s="32"/>
      <c r="L2693" s="113"/>
      <c r="M2693" s="113"/>
      <c r="N2693" s="31"/>
      <c r="O2693" s="32"/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1712</v>
      </c>
      <c r="B2694" s="111" t="s">
        <v>414</v>
      </c>
      <c r="C2694" s="112" t="s">
        <v>415</v>
      </c>
      <c r="D2694" s="21">
        <f t="shared" si="46"/>
        <v>749011.5</v>
      </c>
      <c r="E2694" s="24">
        <f t="shared" si="46"/>
        <v>1143264.21</v>
      </c>
      <c r="F2694" s="104">
        <v>749011.5</v>
      </c>
      <c r="G2694" s="104">
        <v>1143264.21</v>
      </c>
      <c r="H2694" s="113"/>
      <c r="I2694" s="113"/>
      <c r="J2694" s="31"/>
      <c r="K2694" s="32"/>
      <c r="L2694" s="113"/>
      <c r="M2694" s="113"/>
      <c r="N2694" s="31"/>
      <c r="O2694" s="32"/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1712</v>
      </c>
      <c r="B2695" s="111" t="s">
        <v>416</v>
      </c>
      <c r="C2695" s="112" t="s">
        <v>417</v>
      </c>
      <c r="D2695" s="21">
        <f t="shared" si="46"/>
        <v>721255</v>
      </c>
      <c r="E2695" s="24">
        <f t="shared" si="46"/>
        <v>758710</v>
      </c>
      <c r="F2695" s="104">
        <v>721255</v>
      </c>
      <c r="G2695" s="104">
        <v>758710</v>
      </c>
      <c r="H2695" s="113"/>
      <c r="I2695" s="113"/>
      <c r="J2695" s="31"/>
      <c r="K2695" s="32"/>
      <c r="L2695" s="113"/>
      <c r="M2695" s="113"/>
      <c r="N2695" s="31"/>
      <c r="O2695" s="32"/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1712</v>
      </c>
      <c r="B2696" s="111" t="s">
        <v>418</v>
      </c>
      <c r="C2696" s="112" t="s">
        <v>419</v>
      </c>
      <c r="D2696" s="21">
        <f t="shared" si="46"/>
        <v>665014.80000000005</v>
      </c>
      <c r="E2696" s="24">
        <f t="shared" si="46"/>
        <v>681361.48</v>
      </c>
      <c r="F2696" s="104">
        <v>665014.80000000005</v>
      </c>
      <c r="G2696" s="104">
        <v>681361.48</v>
      </c>
      <c r="H2696" s="105"/>
      <c r="I2696" s="105"/>
      <c r="J2696" s="106"/>
      <c r="K2696" s="107"/>
      <c r="L2696" s="105"/>
      <c r="M2696" s="105"/>
      <c r="N2696" s="106"/>
      <c r="O2696" s="107"/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1712</v>
      </c>
      <c r="B2697" s="111" t="s">
        <v>420</v>
      </c>
      <c r="C2697" s="112" t="s">
        <v>421</v>
      </c>
      <c r="D2697" s="21">
        <f t="shared" si="46"/>
        <v>125682</v>
      </c>
      <c r="E2697" s="24">
        <f t="shared" si="46"/>
        <v>318332.02</v>
      </c>
      <c r="F2697" s="104">
        <v>125682</v>
      </c>
      <c r="G2697" s="104">
        <v>318332.02</v>
      </c>
      <c r="H2697" s="105"/>
      <c r="I2697" s="105"/>
      <c r="J2697" s="106"/>
      <c r="K2697" s="107"/>
      <c r="L2697" s="105"/>
      <c r="M2697" s="105"/>
      <c r="N2697" s="106"/>
      <c r="O2697" s="107"/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1712</v>
      </c>
      <c r="B2698" s="111" t="s">
        <v>422</v>
      </c>
      <c r="C2698" s="112" t="s">
        <v>423</v>
      </c>
      <c r="D2698" s="21">
        <f t="shared" si="46"/>
        <v>195800</v>
      </c>
      <c r="E2698" s="24">
        <f t="shared" si="46"/>
        <v>195800</v>
      </c>
      <c r="F2698" s="104">
        <v>195800</v>
      </c>
      <c r="G2698" s="104">
        <v>195800</v>
      </c>
      <c r="H2698" s="105"/>
      <c r="I2698" s="105"/>
      <c r="J2698" s="106"/>
      <c r="K2698" s="107"/>
      <c r="L2698" s="105"/>
      <c r="M2698" s="105"/>
      <c r="N2698" s="106"/>
      <c r="O2698" s="107"/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1703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1712</v>
      </c>
      <c r="B2699" s="111" t="s">
        <v>424</v>
      </c>
      <c r="C2699" s="112" t="s">
        <v>425</v>
      </c>
      <c r="D2699" s="21">
        <f t="shared" si="46"/>
        <v>371600</v>
      </c>
      <c r="E2699" s="24">
        <f t="shared" si="46"/>
        <v>0</v>
      </c>
      <c r="F2699" s="104">
        <v>371600</v>
      </c>
      <c r="G2699" s="104">
        <v>0</v>
      </c>
      <c r="H2699" s="105"/>
      <c r="I2699" s="105"/>
      <c r="J2699" s="106"/>
      <c r="K2699" s="107"/>
      <c r="L2699" s="105"/>
      <c r="M2699" s="105"/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1703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1712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1712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1712</v>
      </c>
      <c r="B2702" s="111" t="s">
        <v>430</v>
      </c>
      <c r="C2702" s="112" t="s">
        <v>431</v>
      </c>
      <c r="D2702" s="21">
        <f t="shared" si="46"/>
        <v>0</v>
      </c>
      <c r="E2702" s="24">
        <f t="shared" si="46"/>
        <v>21240</v>
      </c>
      <c r="F2702" s="104">
        <v>0</v>
      </c>
      <c r="G2702" s="104">
        <v>21240</v>
      </c>
      <c r="H2702" s="113"/>
      <c r="I2702" s="113"/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1712</v>
      </c>
      <c r="B2703" s="111" t="s">
        <v>432</v>
      </c>
      <c r="C2703" s="112" t="s">
        <v>433</v>
      </c>
      <c r="D2703" s="21">
        <f t="shared" si="46"/>
        <v>95581</v>
      </c>
      <c r="E2703" s="24">
        <f t="shared" si="46"/>
        <v>0</v>
      </c>
      <c r="F2703" s="104">
        <v>95581</v>
      </c>
      <c r="G2703" s="104">
        <v>0</v>
      </c>
      <c r="H2703" s="113"/>
      <c r="I2703" s="113"/>
      <c r="J2703" s="31"/>
      <c r="K2703" s="32"/>
      <c r="L2703" s="113"/>
      <c r="M2703" s="113"/>
      <c r="N2703" s="31"/>
      <c r="O2703" s="32"/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1712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1712</v>
      </c>
      <c r="B2705" s="111" t="s">
        <v>436</v>
      </c>
      <c r="C2705" s="112" t="s">
        <v>437</v>
      </c>
      <c r="D2705" s="21">
        <f t="shared" si="46"/>
        <v>20000</v>
      </c>
      <c r="E2705" s="24">
        <f t="shared" si="46"/>
        <v>0</v>
      </c>
      <c r="F2705" s="104">
        <v>20000</v>
      </c>
      <c r="G2705" s="104">
        <v>0</v>
      </c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1712</v>
      </c>
      <c r="B2706" s="111" t="s">
        <v>438</v>
      </c>
      <c r="C2706" s="112" t="s">
        <v>1579</v>
      </c>
      <c r="D2706" s="21">
        <f t="shared" si="46"/>
        <v>761946</v>
      </c>
      <c r="E2706" s="24">
        <f t="shared" si="46"/>
        <v>107455</v>
      </c>
      <c r="F2706" s="104">
        <v>761946</v>
      </c>
      <c r="G2706" s="104">
        <v>107455</v>
      </c>
      <c r="H2706" s="113"/>
      <c r="I2706" s="113"/>
      <c r="J2706" s="31"/>
      <c r="K2706" s="32"/>
      <c r="L2706" s="113"/>
      <c r="M2706" s="113"/>
      <c r="N2706" s="31"/>
      <c r="O2706" s="32"/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1712</v>
      </c>
      <c r="B2707" s="111" t="s">
        <v>439</v>
      </c>
      <c r="C2707" s="112" t="s">
        <v>1580</v>
      </c>
      <c r="D2707" s="21">
        <f t="shared" si="46"/>
        <v>233620</v>
      </c>
      <c r="E2707" s="24">
        <f t="shared" si="46"/>
        <v>260536</v>
      </c>
      <c r="F2707" s="104">
        <v>233620</v>
      </c>
      <c r="G2707" s="104">
        <v>260536</v>
      </c>
      <c r="H2707" s="113"/>
      <c r="I2707" s="113"/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1712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1712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1712</v>
      </c>
      <c r="B2710" s="111" t="s">
        <v>1581</v>
      </c>
      <c r="C2710" s="112" t="s">
        <v>1582</v>
      </c>
      <c r="D2710" s="21">
        <f t="shared" si="46"/>
        <v>0</v>
      </c>
      <c r="E2710" s="24">
        <f t="shared" si="46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1712</v>
      </c>
      <c r="B2711" s="111" t="s">
        <v>444</v>
      </c>
      <c r="C2711" s="112" t="s">
        <v>445</v>
      </c>
      <c r="D2711" s="21">
        <f t="shared" si="46"/>
        <v>0</v>
      </c>
      <c r="E2711" s="24">
        <f t="shared" si="46"/>
        <v>477000</v>
      </c>
      <c r="F2711" s="104">
        <v>0</v>
      </c>
      <c r="G2711" s="104">
        <v>477000</v>
      </c>
      <c r="H2711" s="113"/>
      <c r="I2711" s="113"/>
      <c r="J2711" s="31"/>
      <c r="K2711" s="32"/>
      <c r="L2711" s="113"/>
      <c r="M2711" s="113"/>
      <c r="N2711" s="31"/>
      <c r="O2711" s="32"/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1712</v>
      </c>
      <c r="B2712" s="111" t="s">
        <v>446</v>
      </c>
      <c r="C2712" s="112" t="s">
        <v>447</v>
      </c>
      <c r="D2712" s="21">
        <f t="shared" si="46"/>
        <v>0</v>
      </c>
      <c r="E2712" s="24">
        <f t="shared" si="46"/>
        <v>0</v>
      </c>
      <c r="F2712" s="104">
        <v>0</v>
      </c>
      <c r="G2712" s="104">
        <v>0</v>
      </c>
      <c r="H2712" s="105"/>
      <c r="I2712" s="105"/>
      <c r="J2712" s="106"/>
      <c r="K2712" s="107"/>
      <c r="L2712" s="105"/>
      <c r="M2712" s="105"/>
      <c r="N2712" s="106"/>
      <c r="O2712" s="107"/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1712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>
        <v>0</v>
      </c>
      <c r="G2713" s="104">
        <v>0</v>
      </c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1712</v>
      </c>
      <c r="B2714" s="111" t="s">
        <v>450</v>
      </c>
      <c r="C2714" s="112" t="s">
        <v>1583</v>
      </c>
      <c r="D2714" s="21">
        <f t="shared" si="46"/>
        <v>0</v>
      </c>
      <c r="E2714" s="24">
        <f t="shared" si="46"/>
        <v>0</v>
      </c>
      <c r="F2714" s="104">
        <v>0</v>
      </c>
      <c r="G2714" s="104">
        <v>0</v>
      </c>
      <c r="H2714" s="113"/>
      <c r="I2714" s="113"/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1712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1712</v>
      </c>
      <c r="B2716" s="111" t="s">
        <v>454</v>
      </c>
      <c r="C2716" s="112" t="s">
        <v>1584</v>
      </c>
      <c r="D2716" s="21">
        <f t="shared" si="46"/>
        <v>0</v>
      </c>
      <c r="E2716" s="24">
        <f t="shared" si="46"/>
        <v>0</v>
      </c>
      <c r="F2716" s="104"/>
      <c r="G2716" s="104"/>
      <c r="H2716" s="105"/>
      <c r="I2716" s="105"/>
      <c r="J2716" s="106"/>
      <c r="K2716" s="107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1712</v>
      </c>
      <c r="B2717" s="111" t="s">
        <v>456</v>
      </c>
      <c r="C2717" s="112" t="s">
        <v>1585</v>
      </c>
      <c r="D2717" s="21">
        <f t="shared" si="46"/>
        <v>0</v>
      </c>
      <c r="E2717" s="24">
        <f t="shared" si="46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1712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1712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1712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1712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1712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1712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1712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>
        <v>0</v>
      </c>
      <c r="G2724" s="104">
        <v>0</v>
      </c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1712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>
        <v>0</v>
      </c>
      <c r="G2725" s="104">
        <v>0</v>
      </c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1712</v>
      </c>
      <c r="B2726" s="111" t="s">
        <v>474</v>
      </c>
      <c r="C2726" s="112" t="s">
        <v>475</v>
      </c>
      <c r="D2726" s="21">
        <f t="shared" si="46"/>
        <v>0</v>
      </c>
      <c r="E2726" s="24">
        <f t="shared" si="46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1712</v>
      </c>
      <c r="B2727" s="111" t="s">
        <v>476</v>
      </c>
      <c r="C2727" s="112" t="s">
        <v>477</v>
      </c>
      <c r="D2727" s="21">
        <f t="shared" si="46"/>
        <v>0</v>
      </c>
      <c r="E2727" s="24">
        <f t="shared" si="46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1712</v>
      </c>
      <c r="B2728" s="111" t="s">
        <v>478</v>
      </c>
      <c r="C2728" s="112" t="s">
        <v>479</v>
      </c>
      <c r="D2728" s="21">
        <f t="shared" si="46"/>
        <v>0</v>
      </c>
      <c r="E2728" s="24">
        <f t="shared" si="46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1712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1712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1712</v>
      </c>
      <c r="B2731" s="111" t="s">
        <v>484</v>
      </c>
      <c r="C2731" s="112" t="s">
        <v>485</v>
      </c>
      <c r="D2731" s="21">
        <f t="shared" si="46"/>
        <v>0</v>
      </c>
      <c r="E2731" s="24">
        <f t="shared" si="46"/>
        <v>0</v>
      </c>
      <c r="F2731" s="104"/>
      <c r="G2731" s="104"/>
      <c r="H2731" s="113"/>
      <c r="I2731" s="113"/>
      <c r="J2731" s="31"/>
      <c r="K2731" s="32"/>
      <c r="L2731" s="113"/>
      <c r="M2731" s="113"/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1712</v>
      </c>
      <c r="B2732" s="111" t="s">
        <v>486</v>
      </c>
      <c r="C2732" s="112" t="s">
        <v>1586</v>
      </c>
      <c r="D2732" s="21">
        <f t="shared" si="46"/>
        <v>1694031</v>
      </c>
      <c r="E2732" s="24">
        <f t="shared" si="46"/>
        <v>1703266.5</v>
      </c>
      <c r="F2732" s="104">
        <v>1694031</v>
      </c>
      <c r="G2732" s="104">
        <v>1703266.5</v>
      </c>
      <c r="H2732" s="113"/>
      <c r="I2732" s="113"/>
      <c r="J2732" s="31"/>
      <c r="K2732" s="32"/>
      <c r="L2732" s="113"/>
      <c r="M2732" s="113"/>
      <c r="N2732" s="31"/>
      <c r="O2732" s="32"/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1712</v>
      </c>
      <c r="B2733" s="111" t="s">
        <v>488</v>
      </c>
      <c r="C2733" s="112" t="s">
        <v>489</v>
      </c>
      <c r="D2733" s="21">
        <f t="shared" si="46"/>
        <v>85162.5</v>
      </c>
      <c r="E2733" s="24">
        <f t="shared" si="46"/>
        <v>88937.5</v>
      </c>
      <c r="F2733" s="104">
        <v>85162.5</v>
      </c>
      <c r="G2733" s="104">
        <v>88937.5</v>
      </c>
      <c r="H2733" s="113"/>
      <c r="I2733" s="113"/>
      <c r="J2733" s="31"/>
      <c r="K2733" s="32"/>
      <c r="L2733" s="113"/>
      <c r="M2733" s="113"/>
      <c r="N2733" s="31"/>
      <c r="O2733" s="32"/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1712</v>
      </c>
      <c r="B2734" s="111" t="s">
        <v>490</v>
      </c>
      <c r="C2734" s="112" t="s">
        <v>1587</v>
      </c>
      <c r="D2734" s="21">
        <f t="shared" si="46"/>
        <v>0</v>
      </c>
      <c r="E2734" s="24">
        <f t="shared" si="46"/>
        <v>0</v>
      </c>
      <c r="F2734" s="104"/>
      <c r="G2734" s="104"/>
      <c r="H2734" s="113"/>
      <c r="I2734" s="113"/>
      <c r="J2734" s="31"/>
      <c r="K2734" s="32"/>
      <c r="L2734" s="113"/>
      <c r="M2734" s="113"/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1712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1712</v>
      </c>
      <c r="B2736" s="111" t="s">
        <v>494</v>
      </c>
      <c r="C2736" s="112" t="s">
        <v>495</v>
      </c>
      <c r="D2736" s="21">
        <f t="shared" si="46"/>
        <v>1215720</v>
      </c>
      <c r="E2736" s="24">
        <f t="shared" si="46"/>
        <v>1229400</v>
      </c>
      <c r="F2736" s="104">
        <v>1215720</v>
      </c>
      <c r="G2736" s="104">
        <v>1229400</v>
      </c>
      <c r="H2736" s="105"/>
      <c r="I2736" s="105"/>
      <c r="J2736" s="106"/>
      <c r="K2736" s="107"/>
      <c r="L2736" s="105"/>
      <c r="M2736" s="105"/>
      <c r="N2736" s="106"/>
      <c r="O2736" s="107"/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1712</v>
      </c>
      <c r="B2737" s="111" t="s">
        <v>496</v>
      </c>
      <c r="C2737" s="112" t="s">
        <v>497</v>
      </c>
      <c r="D2737" s="21">
        <f t="shared" si="46"/>
        <v>287766</v>
      </c>
      <c r="E2737" s="24">
        <f t="shared" si="46"/>
        <v>287766</v>
      </c>
      <c r="F2737" s="104">
        <v>287766</v>
      </c>
      <c r="G2737" s="104">
        <v>287766</v>
      </c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1712</v>
      </c>
      <c r="B2738" s="111" t="s">
        <v>498</v>
      </c>
      <c r="C2738" s="112" t="s">
        <v>461</v>
      </c>
      <c r="D2738" s="21">
        <f t="shared" si="46"/>
        <v>440322.53</v>
      </c>
      <c r="E2738" s="24">
        <f t="shared" si="46"/>
        <v>531.4</v>
      </c>
      <c r="F2738" s="104">
        <v>440322.53</v>
      </c>
      <c r="G2738" s="104">
        <v>531.4</v>
      </c>
      <c r="H2738" s="105"/>
      <c r="I2738" s="105"/>
      <c r="J2738" s="106"/>
      <c r="K2738" s="107"/>
      <c r="L2738" s="105"/>
      <c r="M2738" s="105"/>
      <c r="N2738" s="106"/>
      <c r="O2738" s="107"/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1712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1712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1712</v>
      </c>
      <c r="B2741" s="111" t="s">
        <v>503</v>
      </c>
      <c r="C2741" s="112" t="s">
        <v>504</v>
      </c>
      <c r="D2741" s="21">
        <f t="shared" si="46"/>
        <v>2208.9299999999998</v>
      </c>
      <c r="E2741" s="24">
        <f t="shared" si="46"/>
        <v>0</v>
      </c>
      <c r="F2741" s="104">
        <v>2208.9299999999998</v>
      </c>
      <c r="G2741" s="104">
        <v>0</v>
      </c>
      <c r="H2741" s="105"/>
      <c r="I2741" s="105"/>
      <c r="J2741" s="106"/>
      <c r="K2741" s="107"/>
      <c r="L2741" s="105"/>
      <c r="M2741" s="105"/>
      <c r="N2741" s="106"/>
      <c r="O2741" s="107"/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1712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1712</v>
      </c>
      <c r="B2743" s="111" t="s">
        <v>507</v>
      </c>
      <c r="C2743" s="112" t="s">
        <v>508</v>
      </c>
      <c r="D2743" s="21">
        <f t="shared" si="46"/>
        <v>0</v>
      </c>
      <c r="E2743" s="24">
        <f t="shared" si="46"/>
        <v>0</v>
      </c>
      <c r="F2743" s="104"/>
      <c r="G2743" s="104"/>
      <c r="H2743" s="105"/>
      <c r="I2743" s="105"/>
      <c r="J2743" s="106"/>
      <c r="K2743" s="107"/>
      <c r="L2743" s="105"/>
      <c r="M2743" s="105"/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1712</v>
      </c>
      <c r="B2744" s="111" t="s">
        <v>509</v>
      </c>
      <c r="C2744" s="112" t="s">
        <v>510</v>
      </c>
      <c r="D2744" s="21">
        <f t="shared" si="46"/>
        <v>48100</v>
      </c>
      <c r="E2744" s="24">
        <f t="shared" si="46"/>
        <v>0</v>
      </c>
      <c r="F2744" s="104">
        <v>48100</v>
      </c>
      <c r="G2744" s="104">
        <v>0</v>
      </c>
      <c r="H2744" s="105"/>
      <c r="I2744" s="105"/>
      <c r="J2744" s="106"/>
      <c r="K2744" s="107"/>
      <c r="L2744" s="105"/>
      <c r="M2744" s="105"/>
      <c r="N2744" s="106"/>
      <c r="O2744" s="107"/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1712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0</v>
      </c>
      <c r="F2745" s="104">
        <v>0</v>
      </c>
      <c r="G2745" s="104">
        <v>0</v>
      </c>
      <c r="H2745" s="105"/>
      <c r="I2745" s="105"/>
      <c r="J2745" s="106"/>
      <c r="K2745" s="107"/>
      <c r="L2745" s="105"/>
      <c r="M2745" s="105"/>
      <c r="N2745" s="106"/>
      <c r="O2745" s="107"/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1712</v>
      </c>
      <c r="B2746" s="111" t="s">
        <v>513</v>
      </c>
      <c r="C2746" s="112" t="s">
        <v>514</v>
      </c>
      <c r="D2746" s="21">
        <f t="shared" si="46"/>
        <v>0</v>
      </c>
      <c r="E2746" s="24">
        <f t="shared" si="46"/>
        <v>60</v>
      </c>
      <c r="F2746" s="104">
        <v>0</v>
      </c>
      <c r="G2746" s="104">
        <v>60</v>
      </c>
      <c r="H2746" s="113"/>
      <c r="I2746" s="113"/>
      <c r="J2746" s="31"/>
      <c r="K2746" s="32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1712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1712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1712</v>
      </c>
      <c r="B2749" s="111" t="s">
        <v>519</v>
      </c>
      <c r="C2749" s="112" t="s">
        <v>520</v>
      </c>
      <c r="D2749" s="21">
        <f t="shared" si="46"/>
        <v>58012.76</v>
      </c>
      <c r="E2749" s="24">
        <f t="shared" si="46"/>
        <v>46336.53</v>
      </c>
      <c r="F2749" s="104">
        <v>58012.76</v>
      </c>
      <c r="G2749" s="104">
        <v>46336.53</v>
      </c>
      <c r="H2749" s="113"/>
      <c r="I2749" s="113"/>
      <c r="J2749" s="31"/>
      <c r="K2749" s="32"/>
      <c r="L2749" s="113"/>
      <c r="M2749" s="113"/>
      <c r="N2749" s="31"/>
      <c r="O2749" s="32"/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1712</v>
      </c>
      <c r="B2750" s="111" t="s">
        <v>521</v>
      </c>
      <c r="C2750" s="112" t="s">
        <v>1588</v>
      </c>
      <c r="D2750" s="21">
        <f t="shared" si="46"/>
        <v>6255.87</v>
      </c>
      <c r="E2750" s="24">
        <f t="shared" si="46"/>
        <v>6255.87</v>
      </c>
      <c r="F2750" s="104">
        <v>6255.87</v>
      </c>
      <c r="G2750" s="104">
        <v>6255.87</v>
      </c>
      <c r="H2750" s="105"/>
      <c r="I2750" s="105"/>
      <c r="J2750" s="106"/>
      <c r="K2750" s="107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1712</v>
      </c>
      <c r="B2751" s="111" t="s">
        <v>522</v>
      </c>
      <c r="C2751" s="112" t="s">
        <v>1589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1712</v>
      </c>
      <c r="B2752" s="111" t="s">
        <v>523</v>
      </c>
      <c r="C2752" s="112" t="s">
        <v>1670</v>
      </c>
      <c r="D2752" s="21">
        <f t="shared" si="46"/>
        <v>38373</v>
      </c>
      <c r="E2752" s="24">
        <f t="shared" si="46"/>
        <v>987</v>
      </c>
      <c r="F2752" s="104">
        <v>38373</v>
      </c>
      <c r="G2752" s="104">
        <v>987</v>
      </c>
      <c r="H2752" s="105"/>
      <c r="I2752" s="105"/>
      <c r="J2752" s="106"/>
      <c r="K2752" s="107"/>
      <c r="L2752" s="105"/>
      <c r="M2752" s="105"/>
      <c r="N2752" s="106"/>
      <c r="O2752" s="107"/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1712</v>
      </c>
      <c r="B2753" s="111" t="s">
        <v>524</v>
      </c>
      <c r="C2753" s="112" t="s">
        <v>525</v>
      </c>
      <c r="D2753" s="21">
        <f t="shared" si="46"/>
        <v>57050</v>
      </c>
      <c r="E2753" s="24">
        <f t="shared" si="46"/>
        <v>0</v>
      </c>
      <c r="F2753" s="104">
        <v>57050</v>
      </c>
      <c r="G2753" s="104">
        <v>0</v>
      </c>
      <c r="H2753" s="105"/>
      <c r="I2753" s="105"/>
      <c r="J2753" s="106"/>
      <c r="K2753" s="107"/>
      <c r="L2753" s="105"/>
      <c r="M2753" s="105"/>
      <c r="N2753" s="106"/>
      <c r="O2753" s="107"/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1712</v>
      </c>
      <c r="B2754" s="111" t="s">
        <v>526</v>
      </c>
      <c r="C2754" s="112" t="s">
        <v>527</v>
      </c>
      <c r="D2754" s="21">
        <f t="shared" si="46"/>
        <v>0</v>
      </c>
      <c r="E2754" s="24">
        <f t="shared" si="46"/>
        <v>0</v>
      </c>
      <c r="F2754" s="104">
        <v>0</v>
      </c>
      <c r="G2754" s="104">
        <v>0</v>
      </c>
      <c r="H2754" s="105"/>
      <c r="I2754" s="105"/>
      <c r="J2754" s="106"/>
      <c r="K2754" s="107"/>
      <c r="L2754" s="105"/>
      <c r="M2754" s="105"/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1712</v>
      </c>
      <c r="B2755" s="111" t="s">
        <v>528</v>
      </c>
      <c r="C2755" s="112" t="s">
        <v>529</v>
      </c>
      <c r="D2755" s="21">
        <f t="shared" si="46"/>
        <v>0</v>
      </c>
      <c r="E2755" s="24">
        <f t="shared" si="46"/>
        <v>0</v>
      </c>
      <c r="F2755" s="104"/>
      <c r="G2755" s="104"/>
      <c r="H2755" s="105"/>
      <c r="I2755" s="105"/>
      <c r="J2755" s="106"/>
      <c r="K2755" s="107"/>
      <c r="L2755" s="105"/>
      <c r="M2755" s="105"/>
      <c r="N2755" s="106"/>
      <c r="O2755" s="107"/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1712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0</v>
      </c>
      <c r="E2756" s="24">
        <f t="shared" si="47"/>
        <v>0</v>
      </c>
      <c r="F2756" s="104"/>
      <c r="G2756" s="104"/>
      <c r="H2756" s="105"/>
      <c r="I2756" s="105"/>
      <c r="J2756" s="106"/>
      <c r="K2756" s="107"/>
      <c r="L2756" s="105"/>
      <c r="M2756" s="105"/>
      <c r="N2756" s="106"/>
      <c r="O2756" s="107"/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1712</v>
      </c>
      <c r="B2757" s="111" t="s">
        <v>532</v>
      </c>
      <c r="C2757" s="112" t="s">
        <v>533</v>
      </c>
      <c r="D2757" s="21">
        <f t="shared" si="47"/>
        <v>0</v>
      </c>
      <c r="E2757" s="24">
        <f t="shared" si="47"/>
        <v>0</v>
      </c>
      <c r="F2757" s="104"/>
      <c r="G2757" s="104"/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1712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1712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1712</v>
      </c>
      <c r="B2760" s="111" t="s">
        <v>538</v>
      </c>
      <c r="C2760" s="112" t="s">
        <v>1671</v>
      </c>
      <c r="D2760" s="21">
        <f t="shared" si="47"/>
        <v>0</v>
      </c>
      <c r="E2760" s="24">
        <f t="shared" si="47"/>
        <v>0</v>
      </c>
      <c r="F2760" s="104"/>
      <c r="G2760" s="104"/>
      <c r="H2760" s="105"/>
      <c r="I2760" s="105"/>
      <c r="J2760" s="106"/>
      <c r="K2760" s="107"/>
      <c r="L2760" s="105"/>
      <c r="M2760" s="105"/>
      <c r="N2760" s="106"/>
      <c r="O2760" s="107"/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1712</v>
      </c>
      <c r="B2761" s="111" t="s">
        <v>539</v>
      </c>
      <c r="C2761" s="112" t="s">
        <v>540</v>
      </c>
      <c r="D2761" s="21">
        <f t="shared" si="47"/>
        <v>0</v>
      </c>
      <c r="E2761" s="24">
        <f t="shared" si="47"/>
        <v>0</v>
      </c>
      <c r="F2761" s="104"/>
      <c r="G2761" s="104"/>
      <c r="H2761" s="105"/>
      <c r="I2761" s="105"/>
      <c r="J2761" s="106"/>
      <c r="K2761" s="107"/>
      <c r="L2761" s="105"/>
      <c r="M2761" s="105"/>
      <c r="N2761" s="106"/>
      <c r="O2761" s="107"/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1712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0</v>
      </c>
      <c r="F2762" s="104"/>
      <c r="G2762" s="104"/>
      <c r="H2762" s="113"/>
      <c r="I2762" s="113"/>
      <c r="J2762" s="31"/>
      <c r="K2762" s="32"/>
      <c r="L2762" s="113"/>
      <c r="M2762" s="113"/>
      <c r="N2762" s="31"/>
      <c r="O2762" s="32"/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1712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1712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1712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1712</v>
      </c>
      <c r="B2766" s="111" t="s">
        <v>549</v>
      </c>
      <c r="C2766" s="112" t="s">
        <v>550</v>
      </c>
      <c r="D2766" s="21">
        <f t="shared" si="47"/>
        <v>0</v>
      </c>
      <c r="E2766" s="24">
        <f t="shared" si="47"/>
        <v>3000</v>
      </c>
      <c r="F2766" s="104">
        <v>0</v>
      </c>
      <c r="G2766" s="104">
        <v>3000</v>
      </c>
      <c r="H2766" s="105"/>
      <c r="I2766" s="105"/>
      <c r="J2766" s="106"/>
      <c r="K2766" s="107"/>
      <c r="L2766" s="105"/>
      <c r="M2766" s="105"/>
      <c r="N2766" s="106"/>
      <c r="O2766" s="107"/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1712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1712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1712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1712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1712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1712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1712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1712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1712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1712</v>
      </c>
      <c r="B2776" s="111" t="s">
        <v>569</v>
      </c>
      <c r="C2776" s="112" t="s">
        <v>570</v>
      </c>
      <c r="D2776" s="21">
        <f t="shared" si="47"/>
        <v>155853.79999999999</v>
      </c>
      <c r="E2776" s="24">
        <f t="shared" si="47"/>
        <v>18770</v>
      </c>
      <c r="F2776" s="104">
        <v>155853.79999999999</v>
      </c>
      <c r="G2776" s="104">
        <v>18770</v>
      </c>
      <c r="H2776" s="113"/>
      <c r="I2776" s="113"/>
      <c r="J2776" s="31"/>
      <c r="K2776" s="32"/>
      <c r="L2776" s="113"/>
      <c r="M2776" s="113"/>
      <c r="N2776" s="31"/>
      <c r="O2776" s="32"/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1712</v>
      </c>
      <c r="B2777" s="111" t="s">
        <v>571</v>
      </c>
      <c r="C2777" s="112" t="s">
        <v>572</v>
      </c>
      <c r="D2777" s="21">
        <f t="shared" si="47"/>
        <v>112666.54</v>
      </c>
      <c r="E2777" s="24">
        <f t="shared" si="47"/>
        <v>114426.54</v>
      </c>
      <c r="F2777" s="104">
        <v>112666.54</v>
      </c>
      <c r="G2777" s="104">
        <v>114426.54</v>
      </c>
      <c r="H2777" s="105"/>
      <c r="I2777" s="105"/>
      <c r="J2777" s="106"/>
      <c r="K2777" s="107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1712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1712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1712</v>
      </c>
      <c r="B2780" s="111" t="s">
        <v>577</v>
      </c>
      <c r="C2780" s="112" t="s">
        <v>1590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1712</v>
      </c>
      <c r="B2781" s="111" t="s">
        <v>578</v>
      </c>
      <c r="C2781" s="112" t="s">
        <v>579</v>
      </c>
      <c r="D2781" s="21">
        <f t="shared" si="47"/>
        <v>234491.1</v>
      </c>
      <c r="E2781" s="24">
        <f t="shared" si="47"/>
        <v>392916</v>
      </c>
      <c r="F2781" s="104">
        <v>234491.1</v>
      </c>
      <c r="G2781" s="104">
        <v>392916</v>
      </c>
      <c r="H2781" s="105"/>
      <c r="I2781" s="105"/>
      <c r="J2781" s="106"/>
      <c r="K2781" s="107"/>
      <c r="L2781" s="105"/>
      <c r="M2781" s="105"/>
      <c r="N2781" s="106"/>
      <c r="O2781" s="107"/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1712</v>
      </c>
      <c r="B2782" s="111" t="s">
        <v>580</v>
      </c>
      <c r="C2782" s="112" t="s">
        <v>581</v>
      </c>
      <c r="D2782" s="21">
        <f t="shared" si="47"/>
        <v>158153</v>
      </c>
      <c r="E2782" s="24">
        <f t="shared" si="47"/>
        <v>8447755.1999999993</v>
      </c>
      <c r="F2782" s="104">
        <v>158153</v>
      </c>
      <c r="G2782" s="104">
        <v>8447755.1999999993</v>
      </c>
      <c r="H2782" s="105"/>
      <c r="I2782" s="105"/>
      <c r="J2782" s="106"/>
      <c r="K2782" s="107"/>
      <c r="L2782" s="105"/>
      <c r="M2782" s="105"/>
      <c r="N2782" s="106"/>
      <c r="O2782" s="107"/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1712</v>
      </c>
      <c r="B2783" s="111" t="s">
        <v>582</v>
      </c>
      <c r="C2783" s="112" t="s">
        <v>1591</v>
      </c>
      <c r="D2783" s="21">
        <f t="shared" si="47"/>
        <v>0</v>
      </c>
      <c r="E2783" s="24">
        <f t="shared" si="47"/>
        <v>1520505.81</v>
      </c>
      <c r="F2783" s="104">
        <v>0</v>
      </c>
      <c r="G2783" s="104">
        <v>1520505.81</v>
      </c>
      <c r="H2783" s="105"/>
      <c r="I2783" s="105"/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1712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/>
      <c r="I2784" s="105"/>
      <c r="J2784" s="106"/>
      <c r="K2784" s="107"/>
      <c r="L2784" s="105"/>
      <c r="M2784" s="105"/>
      <c r="N2784" s="106"/>
      <c r="O2784" s="107"/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1712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1712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1712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1712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1712</v>
      </c>
      <c r="B2789" s="111" t="s">
        <v>593</v>
      </c>
      <c r="C2789" s="112" t="s">
        <v>1592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1712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1712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1712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1712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1712</v>
      </c>
      <c r="B2794" s="111" t="s">
        <v>602</v>
      </c>
      <c r="C2794" s="112" t="s">
        <v>1672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1712</v>
      </c>
      <c r="B2795" s="111" t="s">
        <v>1593</v>
      </c>
      <c r="C2795" s="112" t="s">
        <v>1594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1712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1712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1712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1712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1712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1712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1712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1712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0</v>
      </c>
      <c r="F2803" s="104"/>
      <c r="G2803" s="104"/>
      <c r="H2803" s="113"/>
      <c r="I2803" s="113"/>
      <c r="J2803" s="31"/>
      <c r="K2803" s="32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1712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0</v>
      </c>
      <c r="F2804" s="104"/>
      <c r="G2804" s="104"/>
      <c r="H2804" s="105"/>
      <c r="I2804" s="105"/>
      <c r="J2804" s="106"/>
      <c r="K2804" s="107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1712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6500</v>
      </c>
      <c r="F2805" s="104">
        <v>0</v>
      </c>
      <c r="G2805" s="104">
        <v>6500</v>
      </c>
      <c r="H2805" s="105"/>
      <c r="I2805" s="105"/>
      <c r="J2805" s="106"/>
      <c r="K2805" s="107"/>
      <c r="L2805" s="105"/>
      <c r="M2805" s="105"/>
      <c r="N2805" s="106"/>
      <c r="O2805" s="107"/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1712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1712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1712</v>
      </c>
      <c r="B2808" s="111" t="s">
        <v>627</v>
      </c>
      <c r="C2808" s="112" t="s">
        <v>628</v>
      </c>
      <c r="D2808" s="21">
        <f t="shared" si="47"/>
        <v>0</v>
      </c>
      <c r="E2808" s="24">
        <f t="shared" si="47"/>
        <v>11607</v>
      </c>
      <c r="F2808" s="104">
        <v>0</v>
      </c>
      <c r="G2808" s="104">
        <v>11607</v>
      </c>
      <c r="H2808" s="113"/>
      <c r="I2808" s="113"/>
      <c r="J2808" s="31"/>
      <c r="K2808" s="32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1712</v>
      </c>
      <c r="B2809" s="111" t="s">
        <v>629</v>
      </c>
      <c r="C2809" s="112" t="s">
        <v>630</v>
      </c>
      <c r="D2809" s="21">
        <f t="shared" si="47"/>
        <v>10486</v>
      </c>
      <c r="E2809" s="24">
        <f t="shared" si="47"/>
        <v>331170</v>
      </c>
      <c r="F2809" s="104">
        <v>10486</v>
      </c>
      <c r="G2809" s="104">
        <v>331170</v>
      </c>
      <c r="H2809" s="113"/>
      <c r="I2809" s="113"/>
      <c r="J2809" s="31"/>
      <c r="K2809" s="32"/>
      <c r="L2809" s="113"/>
      <c r="M2809" s="113"/>
      <c r="N2809" s="31"/>
      <c r="O2809" s="32"/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1712</v>
      </c>
      <c r="B2810" s="111" t="s">
        <v>631</v>
      </c>
      <c r="C2810" s="112" t="s">
        <v>632</v>
      </c>
      <c r="D2810" s="21">
        <f t="shared" si="47"/>
        <v>1652</v>
      </c>
      <c r="E2810" s="24">
        <f t="shared" si="47"/>
        <v>502199</v>
      </c>
      <c r="F2810" s="104">
        <v>1652</v>
      </c>
      <c r="G2810" s="104">
        <v>502199</v>
      </c>
      <c r="H2810" s="113"/>
      <c r="I2810" s="113"/>
      <c r="J2810" s="31"/>
      <c r="K2810" s="32"/>
      <c r="L2810" s="113"/>
      <c r="M2810" s="113"/>
      <c r="N2810" s="31"/>
      <c r="O2810" s="32"/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1712</v>
      </c>
      <c r="B2811" s="111" t="s">
        <v>633</v>
      </c>
      <c r="C2811" s="112" t="s">
        <v>1595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1712</v>
      </c>
      <c r="B2812" s="111" t="s">
        <v>634</v>
      </c>
      <c r="C2812" s="112" t="s">
        <v>1596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1712</v>
      </c>
      <c r="B2813" s="111" t="s">
        <v>635</v>
      </c>
      <c r="C2813" s="112" t="s">
        <v>636</v>
      </c>
      <c r="D2813" s="21">
        <f t="shared" si="47"/>
        <v>156149.49</v>
      </c>
      <c r="E2813" s="24">
        <f t="shared" si="47"/>
        <v>0</v>
      </c>
      <c r="F2813" s="104">
        <v>156149.49</v>
      </c>
      <c r="G2813" s="104">
        <v>0</v>
      </c>
      <c r="H2813" s="105"/>
      <c r="I2813" s="105"/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1712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10295.42</v>
      </c>
      <c r="F2814" s="104">
        <v>0</v>
      </c>
      <c r="G2814" s="104">
        <v>10295.42</v>
      </c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1712</v>
      </c>
      <c r="B2815" s="111" t="s">
        <v>639</v>
      </c>
      <c r="C2815" s="112" t="s">
        <v>640</v>
      </c>
      <c r="D2815" s="21">
        <f t="shared" si="47"/>
        <v>0</v>
      </c>
      <c r="E2815" s="24">
        <f t="shared" si="47"/>
        <v>1286858</v>
      </c>
      <c r="F2815" s="104">
        <v>0</v>
      </c>
      <c r="G2815" s="104">
        <v>1286858</v>
      </c>
      <c r="H2815" s="105"/>
      <c r="I2815" s="105"/>
      <c r="J2815" s="106"/>
      <c r="K2815" s="107"/>
      <c r="L2815" s="105"/>
      <c r="M2815" s="105"/>
      <c r="N2815" s="106"/>
      <c r="O2815" s="107"/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1712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630821</v>
      </c>
      <c r="F2816" s="104">
        <v>0</v>
      </c>
      <c r="G2816" s="104">
        <v>630821</v>
      </c>
      <c r="H2816" s="113"/>
      <c r="I2816" s="113"/>
      <c r="J2816" s="31"/>
      <c r="K2816" s="32"/>
      <c r="L2816" s="113"/>
      <c r="M2816" s="113"/>
      <c r="N2816" s="31"/>
      <c r="O2816" s="32"/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1712</v>
      </c>
      <c r="B2817" s="111" t="s">
        <v>643</v>
      </c>
      <c r="C2817" s="112" t="s">
        <v>644</v>
      </c>
      <c r="D2817" s="21">
        <f t="shared" si="47"/>
        <v>0</v>
      </c>
      <c r="E2817" s="24">
        <f t="shared" si="47"/>
        <v>0</v>
      </c>
      <c r="F2817" s="104"/>
      <c r="G2817" s="104"/>
      <c r="H2817" s="113"/>
      <c r="I2817" s="113"/>
      <c r="J2817" s="31"/>
      <c r="K2817" s="32"/>
      <c r="L2817" s="113"/>
      <c r="M2817" s="113"/>
      <c r="N2817" s="31"/>
      <c r="O2817" s="32"/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1712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0</v>
      </c>
      <c r="F2818" s="104"/>
      <c r="G2818" s="104"/>
      <c r="H2818" s="113"/>
      <c r="I2818" s="113"/>
      <c r="J2818" s="31"/>
      <c r="K2818" s="32"/>
      <c r="L2818" s="113"/>
      <c r="M2818" s="113"/>
      <c r="N2818" s="31"/>
      <c r="O2818" s="32"/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1712</v>
      </c>
      <c r="B2819" s="111" t="s">
        <v>647</v>
      </c>
      <c r="C2819" s="112" t="s">
        <v>648</v>
      </c>
      <c r="D2819" s="21">
        <f t="shared" si="47"/>
        <v>0</v>
      </c>
      <c r="E2819" s="24">
        <f t="shared" si="47"/>
        <v>10486</v>
      </c>
      <c r="F2819" s="104">
        <v>0</v>
      </c>
      <c r="G2819" s="104">
        <v>10486</v>
      </c>
      <c r="H2819" s="113"/>
      <c r="I2819" s="113"/>
      <c r="J2819" s="31"/>
      <c r="K2819" s="32"/>
      <c r="L2819" s="113"/>
      <c r="M2819" s="113"/>
      <c r="N2819" s="31"/>
      <c r="O2819" s="32"/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1712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35134</v>
      </c>
      <c r="F2820" s="104">
        <v>0</v>
      </c>
      <c r="G2820" s="104">
        <v>35134</v>
      </c>
      <c r="H2820" s="113"/>
      <c r="I2820" s="113"/>
      <c r="J2820" s="31"/>
      <c r="K2820" s="32"/>
      <c r="L2820" s="113"/>
      <c r="M2820" s="113"/>
      <c r="N2820" s="31"/>
      <c r="O2820" s="32"/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1712</v>
      </c>
      <c r="B2821" s="111" t="s">
        <v>651</v>
      </c>
      <c r="C2821" s="112" t="s">
        <v>652</v>
      </c>
      <c r="D2821" s="21">
        <f t="shared" si="48"/>
        <v>0</v>
      </c>
      <c r="E2821" s="24">
        <f t="shared" si="48"/>
        <v>167552</v>
      </c>
      <c r="F2821" s="104">
        <v>0</v>
      </c>
      <c r="G2821" s="104">
        <v>167552</v>
      </c>
      <c r="H2821" s="113"/>
      <c r="I2821" s="113"/>
      <c r="J2821" s="31"/>
      <c r="K2821" s="32"/>
      <c r="L2821" s="113"/>
      <c r="M2821" s="113"/>
      <c r="N2821" s="31"/>
      <c r="O2821" s="32"/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1712</v>
      </c>
      <c r="B2822" s="111" t="s">
        <v>653</v>
      </c>
      <c r="C2822" s="112" t="s">
        <v>1597</v>
      </c>
      <c r="D2822" s="21">
        <f t="shared" si="48"/>
        <v>0</v>
      </c>
      <c r="E2822" s="24">
        <f t="shared" si="48"/>
        <v>158376</v>
      </c>
      <c r="F2822" s="104">
        <v>0</v>
      </c>
      <c r="G2822" s="104">
        <v>158376</v>
      </c>
      <c r="H2822" s="113"/>
      <c r="I2822" s="113"/>
      <c r="J2822" s="31"/>
      <c r="K2822" s="32"/>
      <c r="L2822" s="113"/>
      <c r="M2822" s="113"/>
      <c r="N2822" s="31"/>
      <c r="O2822" s="32"/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1712</v>
      </c>
      <c r="B2823" s="111" t="s">
        <v>654</v>
      </c>
      <c r="C2823" s="112" t="s">
        <v>1598</v>
      </c>
      <c r="D2823" s="21">
        <f t="shared" si="48"/>
        <v>7838.83</v>
      </c>
      <c r="E2823" s="24">
        <f t="shared" si="48"/>
        <v>0</v>
      </c>
      <c r="F2823" s="104">
        <v>7838.83</v>
      </c>
      <c r="G2823" s="104">
        <v>0</v>
      </c>
      <c r="H2823" s="113"/>
      <c r="I2823" s="113"/>
      <c r="J2823" s="31"/>
      <c r="K2823" s="32"/>
      <c r="L2823" s="113"/>
      <c r="M2823" s="113"/>
      <c r="N2823" s="31"/>
      <c r="O2823" s="32"/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1712</v>
      </c>
      <c r="B2824" s="111" t="s">
        <v>655</v>
      </c>
      <c r="C2824" s="112" t="s">
        <v>1599</v>
      </c>
      <c r="D2824" s="21">
        <f t="shared" si="48"/>
        <v>0</v>
      </c>
      <c r="E2824" s="24">
        <f t="shared" si="48"/>
        <v>3151.71</v>
      </c>
      <c r="F2824" s="104">
        <v>0</v>
      </c>
      <c r="G2824" s="104">
        <v>3151.71</v>
      </c>
      <c r="H2824" s="105"/>
      <c r="I2824" s="105"/>
      <c r="J2824" s="106"/>
      <c r="K2824" s="107"/>
      <c r="L2824" s="105"/>
      <c r="M2824" s="105"/>
      <c r="N2824" s="106"/>
      <c r="O2824" s="107"/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1712</v>
      </c>
      <c r="B2825" s="111" t="s">
        <v>656</v>
      </c>
      <c r="C2825" s="112" t="s">
        <v>1600</v>
      </c>
      <c r="D2825" s="21">
        <f t="shared" si="48"/>
        <v>0</v>
      </c>
      <c r="E2825" s="24">
        <f t="shared" si="48"/>
        <v>3980</v>
      </c>
      <c r="F2825" s="104">
        <v>0</v>
      </c>
      <c r="G2825" s="104">
        <v>3980</v>
      </c>
      <c r="H2825" s="113"/>
      <c r="I2825" s="113"/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1712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4770</v>
      </c>
      <c r="F2826" s="104">
        <v>0</v>
      </c>
      <c r="G2826" s="104">
        <v>4770</v>
      </c>
      <c r="H2826" s="113"/>
      <c r="I2826" s="113"/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1712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1712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1712</v>
      </c>
      <c r="B2829" s="111" t="s">
        <v>663</v>
      </c>
      <c r="C2829" s="112" t="s">
        <v>664</v>
      </c>
      <c r="D2829" s="21">
        <f t="shared" si="48"/>
        <v>218209.5</v>
      </c>
      <c r="E2829" s="24">
        <f t="shared" si="48"/>
        <v>7388198.5700000003</v>
      </c>
      <c r="F2829" s="104">
        <v>218209.5</v>
      </c>
      <c r="G2829" s="104">
        <v>7388198.5700000003</v>
      </c>
      <c r="H2829" s="113"/>
      <c r="I2829" s="113"/>
      <c r="J2829" s="31"/>
      <c r="K2829" s="32"/>
      <c r="L2829" s="113"/>
      <c r="M2829" s="113"/>
      <c r="N2829" s="31"/>
      <c r="O2829" s="32"/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1712</v>
      </c>
      <c r="B2830" s="111" t="s">
        <v>665</v>
      </c>
      <c r="C2830" s="112" t="s">
        <v>666</v>
      </c>
      <c r="D2830" s="21">
        <f t="shared" si="48"/>
        <v>0</v>
      </c>
      <c r="E2830" s="24">
        <f t="shared" si="48"/>
        <v>8624296.4499999993</v>
      </c>
      <c r="F2830" s="104">
        <v>0</v>
      </c>
      <c r="G2830" s="104">
        <v>8624296.4499999993</v>
      </c>
      <c r="H2830" s="113"/>
      <c r="I2830" s="113"/>
      <c r="J2830" s="31"/>
      <c r="K2830" s="32"/>
      <c r="L2830" s="113"/>
      <c r="M2830" s="113"/>
      <c r="N2830" s="31"/>
      <c r="O2830" s="32"/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1712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0</v>
      </c>
      <c r="F2831" s="104"/>
      <c r="G2831" s="104"/>
      <c r="H2831" s="113"/>
      <c r="I2831" s="113"/>
      <c r="J2831" s="31"/>
      <c r="K2831" s="32"/>
      <c r="L2831" s="113"/>
      <c r="M2831" s="113"/>
      <c r="N2831" s="31"/>
      <c r="O2831" s="32"/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1712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29559</v>
      </c>
      <c r="F2832" s="104">
        <v>0</v>
      </c>
      <c r="G2832" s="104">
        <v>29559</v>
      </c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1712</v>
      </c>
      <c r="B2833" s="111" t="s">
        <v>671</v>
      </c>
      <c r="C2833" s="112" t="s">
        <v>1601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1712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0</v>
      </c>
      <c r="F2834" s="104"/>
      <c r="G2834" s="104"/>
      <c r="H2834" s="105"/>
      <c r="I2834" s="105"/>
      <c r="J2834" s="106"/>
      <c r="K2834" s="107"/>
      <c r="L2834" s="105"/>
      <c r="M2834" s="105"/>
      <c r="N2834" s="106"/>
      <c r="O2834" s="107"/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1712</v>
      </c>
      <c r="B2835" s="111" t="s">
        <v>674</v>
      </c>
      <c r="C2835" s="112" t="s">
        <v>675</v>
      </c>
      <c r="D2835" s="21">
        <f t="shared" si="48"/>
        <v>0</v>
      </c>
      <c r="E2835" s="24">
        <f t="shared" si="48"/>
        <v>0</v>
      </c>
      <c r="F2835" s="104"/>
      <c r="G2835" s="104"/>
      <c r="H2835" s="105"/>
      <c r="I2835" s="105"/>
      <c r="J2835" s="106"/>
      <c r="K2835" s="107"/>
      <c r="L2835" s="105"/>
      <c r="M2835" s="105"/>
      <c r="N2835" s="106"/>
      <c r="O2835" s="107"/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1712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1712</v>
      </c>
      <c r="B2837" s="111" t="s">
        <v>678</v>
      </c>
      <c r="C2837" s="112" t="s">
        <v>679</v>
      </c>
      <c r="D2837" s="21">
        <f t="shared" si="48"/>
        <v>288154</v>
      </c>
      <c r="E2837" s="24">
        <f t="shared" si="48"/>
        <v>0</v>
      </c>
      <c r="F2837" s="104">
        <v>288154</v>
      </c>
      <c r="G2837" s="104">
        <v>0</v>
      </c>
      <c r="H2837" s="113"/>
      <c r="I2837" s="113"/>
      <c r="J2837" s="31"/>
      <c r="K2837" s="32"/>
      <c r="L2837" s="113"/>
      <c r="M2837" s="113"/>
      <c r="N2837" s="31"/>
      <c r="O2837" s="32"/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1712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178220.79999999999</v>
      </c>
      <c r="F2838" s="104">
        <v>0</v>
      </c>
      <c r="G2838" s="104">
        <v>178220.79999999999</v>
      </c>
      <c r="H2838" s="113"/>
      <c r="I2838" s="113"/>
      <c r="J2838" s="31"/>
      <c r="K2838" s="32"/>
      <c r="L2838" s="113"/>
      <c r="M2838" s="113"/>
      <c r="N2838" s="31"/>
      <c r="O2838" s="32"/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1712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80908.45</v>
      </c>
      <c r="F2839" s="104">
        <v>0</v>
      </c>
      <c r="G2839" s="104">
        <v>80908.45</v>
      </c>
      <c r="H2839" s="113"/>
      <c r="I2839" s="113"/>
      <c r="J2839" s="31"/>
      <c r="K2839" s="32"/>
      <c r="L2839" s="113"/>
      <c r="M2839" s="113"/>
      <c r="N2839" s="31"/>
      <c r="O2839" s="32"/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1712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358344.96000000002</v>
      </c>
      <c r="F2840" s="104">
        <v>0</v>
      </c>
      <c r="G2840" s="104">
        <v>358344.96000000002</v>
      </c>
      <c r="H2840" s="113"/>
      <c r="I2840" s="113"/>
      <c r="J2840" s="31"/>
      <c r="K2840" s="32"/>
      <c r="L2840" s="113"/>
      <c r="M2840" s="113"/>
      <c r="N2840" s="31"/>
      <c r="O2840" s="32"/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1712</v>
      </c>
      <c r="B2841" s="111" t="s">
        <v>686</v>
      </c>
      <c r="C2841" s="112" t="s">
        <v>687</v>
      </c>
      <c r="D2841" s="21">
        <f t="shared" si="48"/>
        <v>7169989.0700000003</v>
      </c>
      <c r="E2841" s="24">
        <f t="shared" si="48"/>
        <v>0</v>
      </c>
      <c r="F2841" s="104">
        <v>7169989.0700000003</v>
      </c>
      <c r="G2841" s="104">
        <v>0</v>
      </c>
      <c r="H2841" s="113"/>
      <c r="I2841" s="113"/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1712</v>
      </c>
      <c r="B2842" s="111" t="s">
        <v>688</v>
      </c>
      <c r="C2842" s="112" t="s">
        <v>689</v>
      </c>
      <c r="D2842" s="21">
        <f t="shared" si="48"/>
        <v>0</v>
      </c>
      <c r="E2842" s="24">
        <f t="shared" si="48"/>
        <v>0</v>
      </c>
      <c r="F2842" s="104"/>
      <c r="G2842" s="104"/>
      <c r="H2842" s="113"/>
      <c r="I2842" s="113"/>
      <c r="J2842" s="31"/>
      <c r="K2842" s="32"/>
      <c r="L2842" s="113"/>
      <c r="M2842" s="113"/>
      <c r="N2842" s="31"/>
      <c r="O2842" s="32"/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1712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0</v>
      </c>
      <c r="F2843" s="104"/>
      <c r="G2843" s="104"/>
      <c r="H2843" s="113"/>
      <c r="I2843" s="113"/>
      <c r="J2843" s="31"/>
      <c r="K2843" s="32"/>
      <c r="L2843" s="113"/>
      <c r="M2843" s="113"/>
      <c r="N2843" s="31"/>
      <c r="O2843" s="32"/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1712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1712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0</v>
      </c>
      <c r="F2845" s="104"/>
      <c r="G2845" s="104"/>
      <c r="H2845" s="105"/>
      <c r="I2845" s="105"/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1712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288154</v>
      </c>
      <c r="F2846" s="104">
        <v>0</v>
      </c>
      <c r="G2846" s="104">
        <v>288154</v>
      </c>
      <c r="H2846" s="113"/>
      <c r="I2846" s="113"/>
      <c r="J2846" s="31"/>
      <c r="K2846" s="32"/>
      <c r="L2846" s="113"/>
      <c r="M2846" s="113"/>
      <c r="N2846" s="31"/>
      <c r="O2846" s="32"/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1712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0</v>
      </c>
      <c r="F2847" s="104"/>
      <c r="G2847" s="104"/>
      <c r="H2847" s="113"/>
      <c r="I2847" s="113"/>
      <c r="J2847" s="31"/>
      <c r="K2847" s="32"/>
      <c r="L2847" s="113"/>
      <c r="M2847" s="113"/>
      <c r="N2847" s="31"/>
      <c r="O2847" s="32"/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1712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0</v>
      </c>
      <c r="F2848" s="104"/>
      <c r="G2848" s="104"/>
      <c r="H2848" s="113"/>
      <c r="I2848" s="113"/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1712</v>
      </c>
      <c r="B2849" s="111" t="s">
        <v>702</v>
      </c>
      <c r="C2849" s="112" t="s">
        <v>1602</v>
      </c>
      <c r="D2849" s="21">
        <f t="shared" si="48"/>
        <v>0</v>
      </c>
      <c r="E2849" s="24">
        <f t="shared" si="48"/>
        <v>288500</v>
      </c>
      <c r="F2849" s="104">
        <v>0</v>
      </c>
      <c r="G2849" s="104">
        <v>288500</v>
      </c>
      <c r="H2849" s="113"/>
      <c r="I2849" s="113"/>
      <c r="J2849" s="31"/>
      <c r="K2849" s="32"/>
      <c r="L2849" s="113"/>
      <c r="M2849" s="113"/>
      <c r="N2849" s="31"/>
      <c r="O2849" s="32"/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1712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115887</v>
      </c>
      <c r="F2850" s="104">
        <v>0</v>
      </c>
      <c r="G2850" s="104">
        <v>115887</v>
      </c>
      <c r="H2850" s="113"/>
      <c r="I2850" s="113"/>
      <c r="J2850" s="31"/>
      <c r="K2850" s="32"/>
      <c r="L2850" s="113"/>
      <c r="M2850" s="113"/>
      <c r="N2850" s="31"/>
      <c r="O2850" s="32"/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1712</v>
      </c>
      <c r="B2851" s="111" t="s">
        <v>705</v>
      </c>
      <c r="C2851" s="112" t="s">
        <v>1673</v>
      </c>
      <c r="D2851" s="21">
        <f t="shared" si="48"/>
        <v>0</v>
      </c>
      <c r="E2851" s="24">
        <f t="shared" si="48"/>
        <v>0</v>
      </c>
      <c r="F2851" s="104"/>
      <c r="G2851" s="104"/>
      <c r="H2851" s="105"/>
      <c r="I2851" s="105"/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1712</v>
      </c>
      <c r="B2852" s="111" t="s">
        <v>706</v>
      </c>
      <c r="C2852" s="112" t="s">
        <v>1674</v>
      </c>
      <c r="D2852" s="21">
        <f t="shared" si="48"/>
        <v>0</v>
      </c>
      <c r="E2852" s="24">
        <f t="shared" si="48"/>
        <v>0</v>
      </c>
      <c r="F2852" s="104"/>
      <c r="G2852" s="104"/>
      <c r="H2852" s="113"/>
      <c r="I2852" s="113"/>
      <c r="J2852" s="31"/>
      <c r="K2852" s="32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1712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1712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1712</v>
      </c>
      <c r="B2855" s="111" t="s">
        <v>711</v>
      </c>
      <c r="C2855" s="112" t="s">
        <v>712</v>
      </c>
      <c r="D2855" s="21">
        <f t="shared" si="48"/>
        <v>0</v>
      </c>
      <c r="E2855" s="24">
        <f t="shared" si="48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1712</v>
      </c>
      <c r="B2856" s="111" t="s">
        <v>713</v>
      </c>
      <c r="C2856" s="112" t="s">
        <v>714</v>
      </c>
      <c r="D2856" s="21">
        <f t="shared" si="48"/>
        <v>0</v>
      </c>
      <c r="E2856" s="24">
        <f t="shared" si="48"/>
        <v>0</v>
      </c>
      <c r="F2856" s="104"/>
      <c r="G2856" s="104"/>
      <c r="H2856" s="105"/>
      <c r="I2856" s="105"/>
      <c r="J2856" s="106"/>
      <c r="K2856" s="107"/>
      <c r="L2856" s="105"/>
      <c r="M2856" s="105"/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1712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1712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1712</v>
      </c>
      <c r="B2859" s="111" t="s">
        <v>719</v>
      </c>
      <c r="C2859" s="112" t="s">
        <v>720</v>
      </c>
      <c r="D2859" s="21">
        <f t="shared" si="48"/>
        <v>0</v>
      </c>
      <c r="E2859" s="24">
        <f t="shared" si="48"/>
        <v>0</v>
      </c>
      <c r="F2859" s="104"/>
      <c r="G2859" s="104"/>
      <c r="H2859" s="113"/>
      <c r="I2859" s="113"/>
      <c r="J2859" s="31"/>
      <c r="K2859" s="32"/>
      <c r="L2859" s="113"/>
      <c r="M2859" s="113"/>
      <c r="N2859" s="31"/>
      <c r="O2859" s="32"/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1712</v>
      </c>
      <c r="B2860" s="111" t="s">
        <v>721</v>
      </c>
      <c r="C2860" s="112" t="s">
        <v>722</v>
      </c>
      <c r="D2860" s="21">
        <f t="shared" si="48"/>
        <v>0</v>
      </c>
      <c r="E2860" s="24">
        <f t="shared" si="48"/>
        <v>0</v>
      </c>
      <c r="F2860" s="104"/>
      <c r="G2860" s="104"/>
      <c r="H2860" s="113"/>
      <c r="I2860" s="113"/>
      <c r="J2860" s="31"/>
      <c r="K2860" s="32"/>
      <c r="L2860" s="113"/>
      <c r="M2860" s="113"/>
      <c r="N2860" s="31"/>
      <c r="O2860" s="32"/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1712</v>
      </c>
      <c r="B2861" s="111" t="s">
        <v>723</v>
      </c>
      <c r="C2861" s="112" t="s">
        <v>724</v>
      </c>
      <c r="D2861" s="21">
        <f t="shared" si="48"/>
        <v>0</v>
      </c>
      <c r="E2861" s="24">
        <f t="shared" si="48"/>
        <v>0</v>
      </c>
      <c r="F2861" s="104"/>
      <c r="G2861" s="104"/>
      <c r="H2861" s="113"/>
      <c r="I2861" s="113"/>
      <c r="J2861" s="31"/>
      <c r="K2861" s="32"/>
      <c r="L2861" s="113"/>
      <c r="M2861" s="113"/>
      <c r="N2861" s="31"/>
      <c r="O2861" s="32"/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1712</v>
      </c>
      <c r="B2862" s="111" t="s">
        <v>1603</v>
      </c>
      <c r="C2862" s="112" t="s">
        <v>1604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1712</v>
      </c>
      <c r="B2863" s="111" t="s">
        <v>1605</v>
      </c>
      <c r="C2863" s="112" t="s">
        <v>1606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1712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1712</v>
      </c>
      <c r="B2865" s="111" t="s">
        <v>727</v>
      </c>
      <c r="C2865" s="112" t="s">
        <v>728</v>
      </c>
      <c r="D2865" s="21">
        <f t="shared" si="48"/>
        <v>0</v>
      </c>
      <c r="E2865" s="24">
        <f t="shared" si="48"/>
        <v>235810</v>
      </c>
      <c r="F2865" s="104">
        <v>0</v>
      </c>
      <c r="G2865" s="104">
        <v>235810</v>
      </c>
      <c r="H2865" s="113"/>
      <c r="I2865" s="113"/>
      <c r="J2865" s="31"/>
      <c r="K2865" s="32"/>
      <c r="L2865" s="113"/>
      <c r="M2865" s="113"/>
      <c r="N2865" s="31"/>
      <c r="O2865" s="32"/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1712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215631</v>
      </c>
      <c r="F2866" s="104">
        <v>0</v>
      </c>
      <c r="G2866" s="104">
        <v>215631</v>
      </c>
      <c r="H2866" s="113"/>
      <c r="I2866" s="113"/>
      <c r="J2866" s="31"/>
      <c r="K2866" s="32"/>
      <c r="L2866" s="113"/>
      <c r="M2866" s="113"/>
      <c r="N2866" s="31"/>
      <c r="O2866" s="32"/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1712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0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1712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159805</v>
      </c>
      <c r="F2868" s="104">
        <v>0</v>
      </c>
      <c r="G2868" s="104">
        <v>159805</v>
      </c>
      <c r="H2868" s="113"/>
      <c r="I2868" s="113"/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1712</v>
      </c>
      <c r="B2869" s="111" t="s">
        <v>1607</v>
      </c>
      <c r="C2869" s="112" t="s">
        <v>1608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1712</v>
      </c>
      <c r="B2870" s="111" t="s">
        <v>1609</v>
      </c>
      <c r="C2870" s="112" t="s">
        <v>1610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1712</v>
      </c>
      <c r="B2871" s="111" t="s">
        <v>735</v>
      </c>
      <c r="C2871" s="112" t="s">
        <v>736</v>
      </c>
      <c r="D2871" s="21">
        <f t="shared" si="48"/>
        <v>0</v>
      </c>
      <c r="E2871" s="24">
        <f t="shared" si="48"/>
        <v>29133</v>
      </c>
      <c r="F2871" s="104">
        <v>0</v>
      </c>
      <c r="G2871" s="104">
        <v>29133</v>
      </c>
      <c r="H2871" s="105"/>
      <c r="I2871" s="105"/>
      <c r="J2871" s="106"/>
      <c r="K2871" s="107"/>
      <c r="L2871" s="105"/>
      <c r="M2871" s="105"/>
      <c r="N2871" s="106"/>
      <c r="O2871" s="107"/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1712</v>
      </c>
      <c r="B2872" s="111" t="s">
        <v>737</v>
      </c>
      <c r="C2872" s="112" t="s">
        <v>738</v>
      </c>
      <c r="D2872" s="21">
        <f t="shared" si="48"/>
        <v>0</v>
      </c>
      <c r="E2872" s="24">
        <f t="shared" si="48"/>
        <v>0</v>
      </c>
      <c r="F2872" s="104"/>
      <c r="G2872" s="104"/>
      <c r="H2872" s="113"/>
      <c r="I2872" s="113"/>
      <c r="J2872" s="31"/>
      <c r="K2872" s="32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1712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1712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1712</v>
      </c>
      <c r="B2875" s="111" t="s">
        <v>743</v>
      </c>
      <c r="C2875" s="112" t="s">
        <v>744</v>
      </c>
      <c r="D2875" s="21">
        <f t="shared" si="48"/>
        <v>0</v>
      </c>
      <c r="E2875" s="24">
        <f t="shared" si="48"/>
        <v>0</v>
      </c>
      <c r="F2875" s="104"/>
      <c r="G2875" s="104"/>
      <c r="H2875" s="113"/>
      <c r="I2875" s="113"/>
      <c r="J2875" s="31"/>
      <c r="K2875" s="32"/>
      <c r="L2875" s="113"/>
      <c r="M2875" s="113"/>
      <c r="N2875" s="31"/>
      <c r="O2875" s="32"/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1712</v>
      </c>
      <c r="B2876" s="111" t="s">
        <v>745</v>
      </c>
      <c r="C2876" s="112" t="s">
        <v>746</v>
      </c>
      <c r="D2876" s="21">
        <f t="shared" si="48"/>
        <v>0</v>
      </c>
      <c r="E2876" s="24">
        <f t="shared" si="48"/>
        <v>0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1712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1712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1712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1712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1712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371.93</v>
      </c>
      <c r="F2881" s="104">
        <v>0</v>
      </c>
      <c r="G2881" s="104">
        <v>371.93</v>
      </c>
      <c r="H2881" s="105"/>
      <c r="I2881" s="105"/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1712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1837</v>
      </c>
      <c r="F2882" s="104">
        <v>0</v>
      </c>
      <c r="G2882" s="104">
        <v>1837</v>
      </c>
      <c r="H2882" s="105"/>
      <c r="I2882" s="105"/>
      <c r="J2882" s="106"/>
      <c r="K2882" s="107"/>
      <c r="L2882" s="105"/>
      <c r="M2882" s="105"/>
      <c r="N2882" s="106"/>
      <c r="O2882" s="107"/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1712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0</v>
      </c>
      <c r="F2883" s="104"/>
      <c r="G2883" s="104"/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1712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0</v>
      </c>
      <c r="E2884" s="24">
        <f t="shared" si="49"/>
        <v>0</v>
      </c>
      <c r="F2884" s="104"/>
      <c r="G2884" s="104"/>
      <c r="H2884" s="105"/>
      <c r="I2884" s="105"/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1712</v>
      </c>
      <c r="B2885" s="111" t="s">
        <v>763</v>
      </c>
      <c r="C2885" s="112" t="s">
        <v>764</v>
      </c>
      <c r="D2885" s="21">
        <f t="shared" si="49"/>
        <v>0</v>
      </c>
      <c r="E2885" s="24">
        <f t="shared" si="49"/>
        <v>0</v>
      </c>
      <c r="F2885" s="104"/>
      <c r="G2885" s="104"/>
      <c r="H2885" s="113"/>
      <c r="I2885" s="113"/>
      <c r="J2885" s="31"/>
      <c r="K2885" s="32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1712</v>
      </c>
      <c r="B2886" s="111" t="s">
        <v>765</v>
      </c>
      <c r="C2886" s="112" t="s">
        <v>1675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1712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1712</v>
      </c>
      <c r="B2888" s="111" t="s">
        <v>768</v>
      </c>
      <c r="C2888" s="112" t="s">
        <v>1676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1712</v>
      </c>
      <c r="B2889" s="111" t="s">
        <v>769</v>
      </c>
      <c r="C2889" s="112" t="s">
        <v>1677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1712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1712</v>
      </c>
      <c r="B2891" s="111" t="s">
        <v>772</v>
      </c>
      <c r="C2891" s="112" t="s">
        <v>1678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1712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1712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0</v>
      </c>
      <c r="F2893" s="104"/>
      <c r="G2893" s="104"/>
      <c r="H2893" s="105"/>
      <c r="I2893" s="105"/>
      <c r="J2893" s="106"/>
      <c r="K2893" s="107"/>
      <c r="L2893" s="105"/>
      <c r="M2893" s="105"/>
      <c r="N2893" s="106"/>
      <c r="O2893" s="107"/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1712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1712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1712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1712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1712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1712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1712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1712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0</v>
      </c>
      <c r="F2901" s="104"/>
      <c r="G2901" s="104"/>
      <c r="H2901" s="105"/>
      <c r="I2901" s="105"/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1712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0</v>
      </c>
      <c r="F2902" s="104"/>
      <c r="G2902" s="104"/>
      <c r="H2902" s="105"/>
      <c r="I2902" s="105"/>
      <c r="J2902" s="106"/>
      <c r="K2902" s="107"/>
      <c r="L2902" s="105"/>
      <c r="M2902" s="105"/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1712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0</v>
      </c>
      <c r="F2903" s="104"/>
      <c r="G2903" s="104"/>
      <c r="H2903" s="113"/>
      <c r="I2903" s="113"/>
      <c r="J2903" s="31"/>
      <c r="K2903" s="32"/>
      <c r="L2903" s="113"/>
      <c r="M2903" s="113"/>
      <c r="N2903" s="31"/>
      <c r="O2903" s="32"/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1712</v>
      </c>
      <c r="B2904" s="111" t="s">
        <v>797</v>
      </c>
      <c r="C2904" s="112" t="s">
        <v>798</v>
      </c>
      <c r="D2904" s="21">
        <f t="shared" si="49"/>
        <v>0</v>
      </c>
      <c r="E2904" s="24">
        <f t="shared" si="49"/>
        <v>0</v>
      </c>
      <c r="F2904" s="104"/>
      <c r="G2904" s="104"/>
      <c r="H2904" s="113"/>
      <c r="I2904" s="113"/>
      <c r="J2904" s="31"/>
      <c r="K2904" s="32"/>
      <c r="L2904" s="113"/>
      <c r="M2904" s="113"/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1712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1712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1712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1712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1712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0</v>
      </c>
      <c r="F2909" s="104"/>
      <c r="G2909" s="104"/>
      <c r="H2909" s="105"/>
      <c r="I2909" s="105"/>
      <c r="J2909" s="106"/>
      <c r="K2909" s="107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1712</v>
      </c>
      <c r="B2910" s="111" t="s">
        <v>809</v>
      </c>
      <c r="C2910" s="112" t="s">
        <v>1679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1712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1712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1712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0</v>
      </c>
      <c r="F2913" s="104"/>
      <c r="G2913" s="104"/>
      <c r="H2913" s="113"/>
      <c r="I2913" s="113"/>
      <c r="J2913" s="31"/>
      <c r="K2913" s="32"/>
      <c r="L2913" s="113"/>
      <c r="M2913" s="113"/>
      <c r="N2913" s="31"/>
      <c r="O2913" s="32"/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1712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241913.8</v>
      </c>
      <c r="F2914" s="104">
        <v>0</v>
      </c>
      <c r="G2914" s="104">
        <v>241913.8</v>
      </c>
      <c r="H2914" s="105"/>
      <c r="I2914" s="105"/>
      <c r="J2914" s="106"/>
      <c r="K2914" s="107"/>
      <c r="L2914" s="105"/>
      <c r="M2914" s="105"/>
      <c r="N2914" s="106"/>
      <c r="O2914" s="107"/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1712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1712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0</v>
      </c>
      <c r="F2916" s="104"/>
      <c r="G2916" s="104"/>
      <c r="H2916" s="105"/>
      <c r="I2916" s="105"/>
      <c r="J2916" s="106"/>
      <c r="K2916" s="107"/>
      <c r="L2916" s="105"/>
      <c r="M2916" s="105"/>
      <c r="N2916" s="106"/>
      <c r="O2916" s="107"/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1712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1712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1712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1712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4447600</v>
      </c>
      <c r="F2920" s="104">
        <v>0</v>
      </c>
      <c r="G2920" s="104">
        <v>4447600</v>
      </c>
      <c r="H2920" s="105"/>
      <c r="I2920" s="105"/>
      <c r="J2920" s="106"/>
      <c r="K2920" s="107"/>
      <c r="L2920" s="105"/>
      <c r="M2920" s="105"/>
      <c r="N2920" s="106"/>
      <c r="O2920" s="107"/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1712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1712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1712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1712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1712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200926.4</v>
      </c>
      <c r="F2925" s="104">
        <v>0</v>
      </c>
      <c r="G2925" s="104">
        <v>200926.4</v>
      </c>
      <c r="H2925" s="113"/>
      <c r="I2925" s="113"/>
      <c r="J2925" s="31"/>
      <c r="K2925" s="32"/>
      <c r="L2925" s="113"/>
      <c r="M2925" s="113"/>
      <c r="N2925" s="31"/>
      <c r="O2925" s="32"/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1712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1712</v>
      </c>
      <c r="B2927" s="111" t="s">
        <v>1611</v>
      </c>
      <c r="C2927" s="112" t="s">
        <v>1612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1712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1712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1712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1712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1712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1712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1712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1712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1712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9500</v>
      </c>
      <c r="F2936" s="104">
        <v>0</v>
      </c>
      <c r="G2936" s="104">
        <v>9500</v>
      </c>
      <c r="H2936" s="105"/>
      <c r="I2936" s="105"/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1712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1712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13600</v>
      </c>
      <c r="F2938" s="104">
        <v>0</v>
      </c>
      <c r="G2938" s="104">
        <v>13600</v>
      </c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1712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1712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1712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2100</v>
      </c>
      <c r="F2941" s="104">
        <v>0</v>
      </c>
      <c r="G2941" s="104">
        <v>2100</v>
      </c>
      <c r="H2941" s="113"/>
      <c r="I2941" s="113"/>
      <c r="J2941" s="31"/>
      <c r="K2941" s="32"/>
      <c r="L2941" s="113"/>
      <c r="M2941" s="113"/>
      <c r="N2941" s="31"/>
      <c r="O2941" s="32"/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1712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1712</v>
      </c>
      <c r="B2943" s="111" t="s">
        <v>870</v>
      </c>
      <c r="C2943" s="112" t="s">
        <v>1680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1712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1712</v>
      </c>
      <c r="B2945" s="111" t="s">
        <v>873</v>
      </c>
      <c r="C2945" s="112" t="s">
        <v>1681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1712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1712</v>
      </c>
      <c r="B2947" s="111" t="s">
        <v>876</v>
      </c>
      <c r="C2947" s="112" t="s">
        <v>1682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1712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1200</v>
      </c>
      <c r="F2948" s="104">
        <v>0</v>
      </c>
      <c r="G2948" s="104">
        <v>1200</v>
      </c>
      <c r="H2948" s="113"/>
      <c r="I2948" s="113"/>
      <c r="J2948" s="31"/>
      <c r="K2948" s="32"/>
      <c r="L2948" s="113"/>
      <c r="M2948" s="113"/>
      <c r="N2948" s="31"/>
      <c r="O2948" s="32"/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1712</v>
      </c>
      <c r="B2949" s="111" t="s">
        <v>879</v>
      </c>
      <c r="C2949" s="112" t="s">
        <v>1683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1712</v>
      </c>
      <c r="B2950" s="111" t="s">
        <v>880</v>
      </c>
      <c r="C2950" s="112" t="s">
        <v>1684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1712</v>
      </c>
      <c r="B2951" s="111" t="s">
        <v>881</v>
      </c>
      <c r="C2951" s="112" t="s">
        <v>1685</v>
      </c>
      <c r="D2951" s="21">
        <f t="shared" si="50"/>
        <v>0</v>
      </c>
      <c r="E2951" s="24">
        <f t="shared" si="50"/>
        <v>39860</v>
      </c>
      <c r="F2951" s="104">
        <v>0</v>
      </c>
      <c r="G2951" s="104">
        <v>39860</v>
      </c>
      <c r="H2951" s="113"/>
      <c r="I2951" s="113"/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1712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41670</v>
      </c>
      <c r="F2952" s="104">
        <v>0</v>
      </c>
      <c r="G2952" s="104">
        <v>41670</v>
      </c>
      <c r="H2952" s="105"/>
      <c r="I2952" s="105"/>
      <c r="J2952" s="106"/>
      <c r="K2952" s="107"/>
      <c r="L2952" s="105"/>
      <c r="M2952" s="105"/>
      <c r="N2952" s="106"/>
      <c r="O2952" s="107"/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1712</v>
      </c>
      <c r="B2953" s="111" t="s">
        <v>884</v>
      </c>
      <c r="C2953" s="112" t="s">
        <v>885</v>
      </c>
      <c r="D2953" s="21">
        <f t="shared" si="50"/>
        <v>3912240</v>
      </c>
      <c r="E2953" s="24">
        <f t="shared" si="50"/>
        <v>0</v>
      </c>
      <c r="F2953" s="104">
        <v>3912240</v>
      </c>
      <c r="G2953" s="104">
        <v>0</v>
      </c>
      <c r="H2953" s="113"/>
      <c r="I2953" s="113"/>
      <c r="J2953" s="31"/>
      <c r="K2953" s="32"/>
      <c r="L2953" s="113"/>
      <c r="M2953" s="113"/>
      <c r="N2953" s="31"/>
      <c r="O2953" s="32"/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1712</v>
      </c>
      <c r="B2954" s="111" t="s">
        <v>886</v>
      </c>
      <c r="C2954" s="112" t="s">
        <v>887</v>
      </c>
      <c r="D2954" s="21">
        <f t="shared" si="50"/>
        <v>90740</v>
      </c>
      <c r="E2954" s="24">
        <f t="shared" si="50"/>
        <v>0</v>
      </c>
      <c r="F2954" s="104">
        <v>90740</v>
      </c>
      <c r="G2954" s="104">
        <v>0</v>
      </c>
      <c r="H2954" s="113"/>
      <c r="I2954" s="113"/>
      <c r="J2954" s="31"/>
      <c r="K2954" s="32"/>
      <c r="L2954" s="113"/>
      <c r="M2954" s="113"/>
      <c r="N2954" s="31"/>
      <c r="O2954" s="32"/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1712</v>
      </c>
      <c r="B2955" s="111" t="s">
        <v>888</v>
      </c>
      <c r="C2955" s="112" t="s">
        <v>1686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1712</v>
      </c>
      <c r="B2956" s="111" t="s">
        <v>889</v>
      </c>
      <c r="C2956" s="112" t="s">
        <v>890</v>
      </c>
      <c r="D2956" s="21">
        <f t="shared" si="50"/>
        <v>130200</v>
      </c>
      <c r="E2956" s="24">
        <f t="shared" si="50"/>
        <v>0</v>
      </c>
      <c r="F2956" s="104">
        <v>130200</v>
      </c>
      <c r="G2956" s="104">
        <v>0</v>
      </c>
      <c r="H2956" s="113"/>
      <c r="I2956" s="113"/>
      <c r="J2956" s="31"/>
      <c r="K2956" s="32"/>
      <c r="L2956" s="113"/>
      <c r="M2956" s="113"/>
      <c r="N2956" s="31"/>
      <c r="O2956" s="32"/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1712</v>
      </c>
      <c r="B2957" s="111" t="s">
        <v>891</v>
      </c>
      <c r="C2957" s="112" t="s">
        <v>892</v>
      </c>
      <c r="D2957" s="21">
        <f t="shared" si="50"/>
        <v>9900</v>
      </c>
      <c r="E2957" s="24">
        <f t="shared" si="50"/>
        <v>0</v>
      </c>
      <c r="F2957" s="104">
        <v>9900</v>
      </c>
      <c r="G2957" s="104">
        <v>0</v>
      </c>
      <c r="H2957" s="113"/>
      <c r="I2957" s="113"/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1712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1712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1712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1712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1712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1712</v>
      </c>
      <c r="B2963" s="111" t="s">
        <v>903</v>
      </c>
      <c r="C2963" s="112" t="s">
        <v>904</v>
      </c>
      <c r="D2963" s="21">
        <f t="shared" si="50"/>
        <v>148140</v>
      </c>
      <c r="E2963" s="24">
        <f t="shared" si="50"/>
        <v>0</v>
      </c>
      <c r="F2963" s="104">
        <v>148140</v>
      </c>
      <c r="G2963" s="104">
        <v>0</v>
      </c>
      <c r="H2963" s="105"/>
      <c r="I2963" s="105"/>
      <c r="J2963" s="106"/>
      <c r="K2963" s="107"/>
      <c r="L2963" s="105"/>
      <c r="M2963" s="105"/>
      <c r="N2963" s="106"/>
      <c r="O2963" s="107"/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1712</v>
      </c>
      <c r="B2964" s="111" t="s">
        <v>905</v>
      </c>
      <c r="C2964" s="112" t="s">
        <v>906</v>
      </c>
      <c r="D2964" s="21">
        <f t="shared" si="50"/>
        <v>47420</v>
      </c>
      <c r="E2964" s="24">
        <f t="shared" si="50"/>
        <v>0</v>
      </c>
      <c r="F2964" s="104">
        <v>47420</v>
      </c>
      <c r="G2964" s="104">
        <v>0</v>
      </c>
      <c r="H2964" s="105"/>
      <c r="I2964" s="105"/>
      <c r="J2964" s="106"/>
      <c r="K2964" s="107"/>
      <c r="L2964" s="105"/>
      <c r="M2964" s="105"/>
      <c r="N2964" s="106"/>
      <c r="O2964" s="107"/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1712</v>
      </c>
      <c r="B2965" s="111" t="s">
        <v>907</v>
      </c>
      <c r="C2965" s="112" t="s">
        <v>908</v>
      </c>
      <c r="D2965" s="21">
        <f t="shared" si="50"/>
        <v>17768</v>
      </c>
      <c r="E2965" s="24">
        <f t="shared" si="50"/>
        <v>0</v>
      </c>
      <c r="F2965" s="104">
        <v>17768</v>
      </c>
      <c r="G2965" s="104">
        <v>0</v>
      </c>
      <c r="H2965" s="105"/>
      <c r="I2965" s="105"/>
      <c r="J2965" s="106"/>
      <c r="K2965" s="107"/>
      <c r="L2965" s="105"/>
      <c r="M2965" s="105"/>
      <c r="N2965" s="106"/>
      <c r="O2965" s="107"/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1712</v>
      </c>
      <c r="B2966" s="111" t="s">
        <v>909</v>
      </c>
      <c r="C2966" s="112" t="s">
        <v>910</v>
      </c>
      <c r="D2966" s="21">
        <f t="shared" si="50"/>
        <v>0</v>
      </c>
      <c r="E2966" s="24">
        <f t="shared" si="50"/>
        <v>0</v>
      </c>
      <c r="F2966" s="104"/>
      <c r="G2966" s="104"/>
      <c r="H2966" s="105"/>
      <c r="I2966" s="105"/>
      <c r="J2966" s="106"/>
      <c r="K2966" s="107"/>
      <c r="L2966" s="105"/>
      <c r="M2966" s="105"/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1712</v>
      </c>
      <c r="B2967" s="111" t="s">
        <v>911</v>
      </c>
      <c r="C2967" s="112" t="s">
        <v>912</v>
      </c>
      <c r="D2967" s="21">
        <f t="shared" si="50"/>
        <v>580960</v>
      </c>
      <c r="E2967" s="24">
        <f t="shared" si="50"/>
        <v>0</v>
      </c>
      <c r="F2967" s="104">
        <v>580960</v>
      </c>
      <c r="G2967" s="104">
        <v>0</v>
      </c>
      <c r="H2967" s="105"/>
      <c r="I2967" s="105"/>
      <c r="J2967" s="106"/>
      <c r="K2967" s="107"/>
      <c r="L2967" s="105"/>
      <c r="M2967" s="105"/>
      <c r="N2967" s="106"/>
      <c r="O2967" s="107"/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1712</v>
      </c>
      <c r="B2968" s="111" t="s">
        <v>913</v>
      </c>
      <c r="C2968" s="112" t="s">
        <v>914</v>
      </c>
      <c r="D2968" s="21">
        <f t="shared" si="50"/>
        <v>385390</v>
      </c>
      <c r="E2968" s="24">
        <f t="shared" si="50"/>
        <v>0</v>
      </c>
      <c r="F2968" s="104">
        <v>385390</v>
      </c>
      <c r="G2968" s="104">
        <v>0</v>
      </c>
      <c r="H2968" s="105"/>
      <c r="I2968" s="105"/>
      <c r="J2968" s="106"/>
      <c r="K2968" s="107"/>
      <c r="L2968" s="105"/>
      <c r="M2968" s="105"/>
      <c r="N2968" s="106"/>
      <c r="O2968" s="107"/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1712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1712</v>
      </c>
      <c r="B2970" s="111" t="s">
        <v>917</v>
      </c>
      <c r="C2970" s="112" t="s">
        <v>918</v>
      </c>
      <c r="D2970" s="21">
        <f t="shared" si="50"/>
        <v>26400</v>
      </c>
      <c r="E2970" s="24">
        <f t="shared" si="50"/>
        <v>0</v>
      </c>
      <c r="F2970" s="104">
        <v>26400</v>
      </c>
      <c r="G2970" s="104">
        <v>0</v>
      </c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1712</v>
      </c>
      <c r="B2971" s="111" t="s">
        <v>919</v>
      </c>
      <c r="C2971" s="112" t="s">
        <v>920</v>
      </c>
      <c r="D2971" s="21">
        <f t="shared" si="50"/>
        <v>22750</v>
      </c>
      <c r="E2971" s="24">
        <f t="shared" si="50"/>
        <v>0</v>
      </c>
      <c r="F2971" s="104">
        <v>22750</v>
      </c>
      <c r="G2971" s="104">
        <v>0</v>
      </c>
      <c r="H2971" s="105"/>
      <c r="I2971" s="105"/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1712</v>
      </c>
      <c r="B2972" s="111" t="s">
        <v>921</v>
      </c>
      <c r="C2972" s="112" t="s">
        <v>922</v>
      </c>
      <c r="D2972" s="21">
        <f t="shared" si="50"/>
        <v>65110</v>
      </c>
      <c r="E2972" s="24">
        <f t="shared" si="50"/>
        <v>0</v>
      </c>
      <c r="F2972" s="104">
        <v>65110</v>
      </c>
      <c r="G2972" s="104">
        <v>0</v>
      </c>
      <c r="H2972" s="105"/>
      <c r="I2972" s="105"/>
      <c r="J2972" s="106"/>
      <c r="K2972" s="107"/>
      <c r="L2972" s="105"/>
      <c r="M2972" s="105"/>
      <c r="N2972" s="106"/>
      <c r="O2972" s="107"/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1712</v>
      </c>
      <c r="B2973" s="111" t="s">
        <v>923</v>
      </c>
      <c r="C2973" s="112" t="s">
        <v>924</v>
      </c>
      <c r="D2973" s="21">
        <f t="shared" si="50"/>
        <v>0</v>
      </c>
      <c r="E2973" s="24">
        <f t="shared" si="50"/>
        <v>0</v>
      </c>
      <c r="F2973" s="104"/>
      <c r="G2973" s="104"/>
      <c r="H2973" s="113"/>
      <c r="I2973" s="113"/>
      <c r="J2973" s="31"/>
      <c r="K2973" s="32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1712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1712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1712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1712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1712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1712</v>
      </c>
      <c r="B2979" s="111" t="s">
        <v>935</v>
      </c>
      <c r="C2979" s="112" t="s">
        <v>936</v>
      </c>
      <c r="D2979" s="21">
        <f t="shared" si="50"/>
        <v>21100</v>
      </c>
      <c r="E2979" s="24">
        <f t="shared" si="50"/>
        <v>0</v>
      </c>
      <c r="F2979" s="104">
        <v>21100</v>
      </c>
      <c r="G2979" s="104">
        <v>0</v>
      </c>
      <c r="H2979" s="113"/>
      <c r="I2979" s="113"/>
      <c r="J2979" s="31"/>
      <c r="K2979" s="32"/>
      <c r="L2979" s="113"/>
      <c r="M2979" s="113"/>
      <c r="N2979" s="31"/>
      <c r="O2979" s="32"/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1712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1712</v>
      </c>
      <c r="B2981" s="111" t="s">
        <v>939</v>
      </c>
      <c r="C2981" s="112" t="s">
        <v>940</v>
      </c>
      <c r="D2981" s="21">
        <f t="shared" si="50"/>
        <v>0</v>
      </c>
      <c r="E2981" s="24">
        <f t="shared" si="50"/>
        <v>0</v>
      </c>
      <c r="F2981" s="104"/>
      <c r="G2981" s="104"/>
      <c r="H2981" s="113"/>
      <c r="I2981" s="113"/>
      <c r="J2981" s="31"/>
      <c r="K2981" s="32"/>
      <c r="L2981" s="113"/>
      <c r="M2981" s="113"/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1712</v>
      </c>
      <c r="B2982" s="111" t="s">
        <v>941</v>
      </c>
      <c r="C2982" s="112" t="s">
        <v>1613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1712</v>
      </c>
      <c r="B2983" s="111" t="s">
        <v>1614</v>
      </c>
      <c r="C2983" s="112" t="s">
        <v>1615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1712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1712</v>
      </c>
      <c r="B2985" s="111" t="s">
        <v>944</v>
      </c>
      <c r="C2985" s="112" t="s">
        <v>945</v>
      </c>
      <c r="D2985" s="21">
        <f t="shared" si="50"/>
        <v>78312.800000000003</v>
      </c>
      <c r="E2985" s="24">
        <f t="shared" si="50"/>
        <v>0</v>
      </c>
      <c r="F2985" s="104">
        <v>78312.800000000003</v>
      </c>
      <c r="G2985" s="104">
        <v>0</v>
      </c>
      <c r="H2985" s="113"/>
      <c r="I2985" s="113"/>
      <c r="J2985" s="31"/>
      <c r="K2985" s="32"/>
      <c r="L2985" s="113"/>
      <c r="M2985" s="113"/>
      <c r="N2985" s="31"/>
      <c r="O2985" s="32"/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1712</v>
      </c>
      <c r="B2986" s="111" t="s">
        <v>946</v>
      </c>
      <c r="C2986" s="112" t="s">
        <v>947</v>
      </c>
      <c r="D2986" s="21">
        <f t="shared" si="50"/>
        <v>117469.2</v>
      </c>
      <c r="E2986" s="24">
        <f t="shared" si="50"/>
        <v>0</v>
      </c>
      <c r="F2986" s="104">
        <v>117469.2</v>
      </c>
      <c r="G2986" s="104">
        <v>0</v>
      </c>
      <c r="H2986" s="113"/>
      <c r="I2986" s="113"/>
      <c r="J2986" s="31"/>
      <c r="K2986" s="32"/>
      <c r="L2986" s="113"/>
      <c r="M2986" s="113"/>
      <c r="N2986" s="31"/>
      <c r="O2986" s="32"/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1712</v>
      </c>
      <c r="B2987" s="111" t="s">
        <v>948</v>
      </c>
      <c r="C2987" s="112" t="s">
        <v>949</v>
      </c>
      <c r="D2987" s="21">
        <f t="shared" si="50"/>
        <v>5144.3999999999996</v>
      </c>
      <c r="E2987" s="24">
        <f t="shared" si="50"/>
        <v>0</v>
      </c>
      <c r="F2987" s="104">
        <v>5144.3999999999996</v>
      </c>
      <c r="G2987" s="104">
        <v>0</v>
      </c>
      <c r="H2987" s="113"/>
      <c r="I2987" s="113"/>
      <c r="J2987" s="31"/>
      <c r="K2987" s="32"/>
      <c r="L2987" s="113"/>
      <c r="M2987" s="113"/>
      <c r="N2987" s="31"/>
      <c r="O2987" s="32"/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1712</v>
      </c>
      <c r="B2988" s="111" t="s">
        <v>950</v>
      </c>
      <c r="C2988" s="112" t="s">
        <v>951</v>
      </c>
      <c r="D2988" s="21">
        <f t="shared" si="50"/>
        <v>1200</v>
      </c>
      <c r="E2988" s="24">
        <f t="shared" si="50"/>
        <v>0</v>
      </c>
      <c r="F2988" s="104">
        <v>1200</v>
      </c>
      <c r="G2988" s="104">
        <v>0</v>
      </c>
      <c r="H2988" s="113"/>
      <c r="I2988" s="113"/>
      <c r="J2988" s="31"/>
      <c r="K2988" s="32"/>
      <c r="L2988" s="113"/>
      <c r="M2988" s="113"/>
      <c r="N2988" s="31"/>
      <c r="O2988" s="32"/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1712</v>
      </c>
      <c r="B2989" s="111" t="s">
        <v>952</v>
      </c>
      <c r="C2989" s="112" t="s">
        <v>953</v>
      </c>
      <c r="D2989" s="21">
        <f t="shared" si="50"/>
        <v>38373</v>
      </c>
      <c r="E2989" s="24">
        <f t="shared" si="50"/>
        <v>0</v>
      </c>
      <c r="F2989" s="104">
        <v>38373</v>
      </c>
      <c r="G2989" s="104">
        <v>0</v>
      </c>
      <c r="H2989" s="105"/>
      <c r="I2989" s="105"/>
      <c r="J2989" s="106"/>
      <c r="K2989" s="107"/>
      <c r="L2989" s="105"/>
      <c r="M2989" s="105"/>
      <c r="N2989" s="106"/>
      <c r="O2989" s="107"/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1712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1712</v>
      </c>
      <c r="B2991" s="111" t="s">
        <v>956</v>
      </c>
      <c r="C2991" s="112" t="s">
        <v>1616</v>
      </c>
      <c r="D2991" s="21">
        <f t="shared" si="50"/>
        <v>6255.87</v>
      </c>
      <c r="E2991" s="24">
        <f t="shared" si="50"/>
        <v>10.87</v>
      </c>
      <c r="F2991" s="104">
        <v>6255.87</v>
      </c>
      <c r="G2991" s="104">
        <v>10.87</v>
      </c>
      <c r="H2991" s="105"/>
      <c r="I2991" s="105"/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1712</v>
      </c>
      <c r="B2992" s="111" t="s">
        <v>957</v>
      </c>
      <c r="C2992" s="112" t="s">
        <v>1687</v>
      </c>
      <c r="D2992" s="21">
        <f t="shared" si="50"/>
        <v>287766</v>
      </c>
      <c r="E2992" s="24">
        <f t="shared" si="50"/>
        <v>0</v>
      </c>
      <c r="F2992" s="104">
        <v>287766</v>
      </c>
      <c r="G2992" s="104">
        <v>0</v>
      </c>
      <c r="H2992" s="105"/>
      <c r="I2992" s="105"/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1712</v>
      </c>
      <c r="B2993" s="111" t="s">
        <v>958</v>
      </c>
      <c r="C2993" s="112" t="s">
        <v>1688</v>
      </c>
      <c r="D2993" s="21">
        <f t="shared" si="50"/>
        <v>5500</v>
      </c>
      <c r="E2993" s="24">
        <f t="shared" si="50"/>
        <v>0</v>
      </c>
      <c r="F2993" s="104">
        <v>5500</v>
      </c>
      <c r="G2993" s="104">
        <v>0</v>
      </c>
      <c r="H2993" s="105"/>
      <c r="I2993" s="105"/>
      <c r="J2993" s="106"/>
      <c r="K2993" s="107"/>
      <c r="L2993" s="105"/>
      <c r="M2993" s="105"/>
      <c r="N2993" s="106"/>
      <c r="O2993" s="107"/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1712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1712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1712</v>
      </c>
      <c r="B2996" s="111" t="s">
        <v>963</v>
      </c>
      <c r="C2996" s="112" t="s">
        <v>1689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1712</v>
      </c>
      <c r="B2997" s="111" t="s">
        <v>964</v>
      </c>
      <c r="C2997" s="112" t="s">
        <v>1690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1712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1712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1712</v>
      </c>
      <c r="B3000" s="111" t="s">
        <v>969</v>
      </c>
      <c r="C3000" s="112" t="s">
        <v>970</v>
      </c>
      <c r="D3000" s="21">
        <f t="shared" si="50"/>
        <v>1188300</v>
      </c>
      <c r="E3000" s="24">
        <f t="shared" si="50"/>
        <v>27420</v>
      </c>
      <c r="F3000" s="104">
        <v>1188300</v>
      </c>
      <c r="G3000" s="104">
        <v>27420</v>
      </c>
      <c r="H3000" s="105"/>
      <c r="I3000" s="105"/>
      <c r="J3000" s="106"/>
      <c r="K3000" s="107"/>
      <c r="L3000" s="105"/>
      <c r="M3000" s="105"/>
      <c r="N3000" s="106"/>
      <c r="O3000" s="107"/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1712</v>
      </c>
      <c r="B3001" s="111" t="s">
        <v>971</v>
      </c>
      <c r="C3001" s="112" t="s">
        <v>972</v>
      </c>
      <c r="D3001" s="21">
        <f t="shared" si="50"/>
        <v>82200</v>
      </c>
      <c r="E3001" s="24">
        <f t="shared" si="50"/>
        <v>0</v>
      </c>
      <c r="F3001" s="104">
        <v>82200</v>
      </c>
      <c r="G3001" s="104">
        <v>0</v>
      </c>
      <c r="H3001" s="113"/>
      <c r="I3001" s="113"/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1712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1712</v>
      </c>
      <c r="B3003" s="111" t="s">
        <v>975</v>
      </c>
      <c r="C3003" s="112" t="s">
        <v>1617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1712</v>
      </c>
      <c r="B3004" s="111" t="s">
        <v>976</v>
      </c>
      <c r="C3004" s="112" t="s">
        <v>1618</v>
      </c>
      <c r="D3004" s="21">
        <f t="shared" si="50"/>
        <v>0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/>
      <c r="M3004" s="105"/>
      <c r="N3004" s="106"/>
      <c r="O3004" s="107"/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1712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1712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1712</v>
      </c>
      <c r="B3007" s="111" t="s">
        <v>981</v>
      </c>
      <c r="C3007" s="112" t="s">
        <v>982</v>
      </c>
      <c r="D3007" s="21">
        <f t="shared" si="50"/>
        <v>0</v>
      </c>
      <c r="E3007" s="24">
        <f t="shared" si="50"/>
        <v>0</v>
      </c>
      <c r="F3007" s="104"/>
      <c r="G3007" s="104"/>
      <c r="H3007" s="105"/>
      <c r="I3007" s="105"/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1712</v>
      </c>
      <c r="B3008" s="111" t="s">
        <v>983</v>
      </c>
      <c r="C3008" s="112" t="s">
        <v>1619</v>
      </c>
      <c r="D3008" s="21">
        <f t="shared" si="50"/>
        <v>950</v>
      </c>
      <c r="E3008" s="24">
        <f t="shared" si="50"/>
        <v>0</v>
      </c>
      <c r="F3008" s="104">
        <v>950</v>
      </c>
      <c r="G3008" s="104">
        <v>0</v>
      </c>
      <c r="H3008" s="105"/>
      <c r="I3008" s="105"/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1712</v>
      </c>
      <c r="B3009" s="111" t="s">
        <v>984</v>
      </c>
      <c r="C3009" s="112" t="s">
        <v>1620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1712</v>
      </c>
      <c r="B3010" s="111" t="s">
        <v>985</v>
      </c>
      <c r="C3010" s="112" t="s">
        <v>1621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1712</v>
      </c>
      <c r="B3011" s="111" t="s">
        <v>986</v>
      </c>
      <c r="C3011" s="112" t="s">
        <v>1622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1712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1712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1712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1712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1712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1712</v>
      </c>
      <c r="B3017" s="111" t="s">
        <v>996</v>
      </c>
      <c r="C3017" s="112" t="s">
        <v>1691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1712</v>
      </c>
      <c r="B3018" s="111" t="s">
        <v>997</v>
      </c>
      <c r="C3018" s="112" t="s">
        <v>1692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1712</v>
      </c>
      <c r="B3019" s="111" t="s">
        <v>998</v>
      </c>
      <c r="C3019" s="112" t="s">
        <v>1693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1712</v>
      </c>
      <c r="B3020" s="111" t="s">
        <v>999</v>
      </c>
      <c r="C3020" s="112" t="s">
        <v>1694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1712</v>
      </c>
      <c r="B3021" s="111" t="s">
        <v>1000</v>
      </c>
      <c r="C3021" s="112" t="s">
        <v>1623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1712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1712</v>
      </c>
      <c r="B3023" s="111" t="s">
        <v>1003</v>
      </c>
      <c r="C3023" s="112" t="s">
        <v>1624</v>
      </c>
      <c r="D3023" s="21">
        <f t="shared" si="51"/>
        <v>0</v>
      </c>
      <c r="E3023" s="24">
        <f t="shared" si="51"/>
        <v>0</v>
      </c>
      <c r="F3023" s="104"/>
      <c r="G3023" s="104"/>
      <c r="H3023" s="105"/>
      <c r="I3023" s="105"/>
      <c r="J3023" s="106"/>
      <c r="K3023" s="107"/>
      <c r="L3023" s="105"/>
      <c r="M3023" s="105"/>
      <c r="N3023" s="106"/>
      <c r="O3023" s="107"/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1712</v>
      </c>
      <c r="B3024" s="111" t="s">
        <v>1004</v>
      </c>
      <c r="C3024" s="112" t="s">
        <v>1625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1712</v>
      </c>
      <c r="B3025" s="111" t="s">
        <v>1005</v>
      </c>
      <c r="C3025" s="112" t="s">
        <v>1626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1712</v>
      </c>
      <c r="B3026" s="111" t="s">
        <v>1006</v>
      </c>
      <c r="C3026" s="112" t="s">
        <v>1007</v>
      </c>
      <c r="D3026" s="21">
        <f t="shared" si="51"/>
        <v>38910</v>
      </c>
      <c r="E3026" s="24">
        <f t="shared" si="51"/>
        <v>0</v>
      </c>
      <c r="F3026" s="104">
        <v>38910</v>
      </c>
      <c r="G3026" s="104">
        <v>0</v>
      </c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1712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1712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1712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1712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1712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1712</v>
      </c>
      <c r="B3032" s="111" t="s">
        <v>1018</v>
      </c>
      <c r="C3032" s="112" t="s">
        <v>1019</v>
      </c>
      <c r="D3032" s="21">
        <f t="shared" si="51"/>
        <v>42993</v>
      </c>
      <c r="E3032" s="24">
        <f t="shared" si="51"/>
        <v>0</v>
      </c>
      <c r="F3032" s="104">
        <v>42993</v>
      </c>
      <c r="G3032" s="104">
        <v>0</v>
      </c>
      <c r="H3032" s="113"/>
      <c r="I3032" s="113"/>
      <c r="J3032" s="31"/>
      <c r="K3032" s="32"/>
      <c r="L3032" s="113"/>
      <c r="M3032" s="113"/>
      <c r="N3032" s="31"/>
      <c r="O3032" s="32"/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1712</v>
      </c>
      <c r="B3033" s="111" t="s">
        <v>1020</v>
      </c>
      <c r="C3033" s="112" t="s">
        <v>1021</v>
      </c>
      <c r="D3033" s="21">
        <f t="shared" si="51"/>
        <v>0</v>
      </c>
      <c r="E3033" s="24">
        <f t="shared" si="51"/>
        <v>0</v>
      </c>
      <c r="F3033" s="104"/>
      <c r="G3033" s="104"/>
      <c r="H3033" s="113"/>
      <c r="I3033" s="113"/>
      <c r="J3033" s="31"/>
      <c r="K3033" s="32"/>
      <c r="L3033" s="113"/>
      <c r="M3033" s="113"/>
      <c r="N3033" s="31"/>
      <c r="O3033" s="32"/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1712</v>
      </c>
      <c r="B3034" s="111" t="s">
        <v>1022</v>
      </c>
      <c r="C3034" s="112" t="s">
        <v>1023</v>
      </c>
      <c r="D3034" s="21">
        <f t="shared" si="51"/>
        <v>0</v>
      </c>
      <c r="E3034" s="24">
        <f t="shared" si="51"/>
        <v>0</v>
      </c>
      <c r="F3034" s="104"/>
      <c r="G3034" s="104"/>
      <c r="H3034" s="113"/>
      <c r="I3034" s="113"/>
      <c r="J3034" s="31"/>
      <c r="K3034" s="32"/>
      <c r="L3034" s="113"/>
      <c r="M3034" s="113"/>
      <c r="N3034" s="31"/>
      <c r="O3034" s="32"/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1712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1712</v>
      </c>
      <c r="B3036" s="111" t="s">
        <v>1026</v>
      </c>
      <c r="C3036" s="112" t="s">
        <v>1027</v>
      </c>
      <c r="D3036" s="21">
        <f t="shared" si="51"/>
        <v>46330</v>
      </c>
      <c r="E3036" s="24">
        <f t="shared" si="51"/>
        <v>0</v>
      </c>
      <c r="F3036" s="104">
        <v>46330</v>
      </c>
      <c r="G3036" s="104">
        <v>0</v>
      </c>
      <c r="H3036" s="105"/>
      <c r="I3036" s="105"/>
      <c r="J3036" s="106"/>
      <c r="K3036" s="107"/>
      <c r="L3036" s="105"/>
      <c r="M3036" s="105"/>
      <c r="N3036" s="106"/>
      <c r="O3036" s="107"/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1712</v>
      </c>
      <c r="B3037" s="111" t="s">
        <v>1028</v>
      </c>
      <c r="C3037" s="112" t="s">
        <v>1029</v>
      </c>
      <c r="D3037" s="21">
        <f t="shared" si="51"/>
        <v>101799</v>
      </c>
      <c r="E3037" s="24">
        <f t="shared" si="51"/>
        <v>0</v>
      </c>
      <c r="F3037" s="104">
        <v>101799</v>
      </c>
      <c r="G3037" s="104">
        <v>0</v>
      </c>
      <c r="H3037" s="105"/>
      <c r="I3037" s="105"/>
      <c r="J3037" s="106"/>
      <c r="K3037" s="107"/>
      <c r="L3037" s="105"/>
      <c r="M3037" s="105"/>
      <c r="N3037" s="106"/>
      <c r="O3037" s="107"/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1712</v>
      </c>
      <c r="B3038" s="111" t="s">
        <v>1030</v>
      </c>
      <c r="C3038" s="112" t="s">
        <v>1031</v>
      </c>
      <c r="D3038" s="21">
        <f t="shared" si="51"/>
        <v>50667.68</v>
      </c>
      <c r="E3038" s="24">
        <f t="shared" si="51"/>
        <v>0</v>
      </c>
      <c r="F3038" s="104">
        <v>50667.68</v>
      </c>
      <c r="G3038" s="104">
        <v>0</v>
      </c>
      <c r="H3038" s="105"/>
      <c r="I3038" s="105"/>
      <c r="J3038" s="106"/>
      <c r="K3038" s="107"/>
      <c r="L3038" s="105"/>
      <c r="M3038" s="105"/>
      <c r="N3038" s="106"/>
      <c r="O3038" s="107"/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1712</v>
      </c>
      <c r="B3039" s="111" t="s">
        <v>1032</v>
      </c>
      <c r="C3039" s="112" t="s">
        <v>1033</v>
      </c>
      <c r="D3039" s="21">
        <f t="shared" si="51"/>
        <v>2000</v>
      </c>
      <c r="E3039" s="24">
        <f t="shared" si="51"/>
        <v>0</v>
      </c>
      <c r="F3039" s="104">
        <v>2000</v>
      </c>
      <c r="G3039" s="104">
        <v>0</v>
      </c>
      <c r="H3039" s="113"/>
      <c r="I3039" s="113"/>
      <c r="J3039" s="31"/>
      <c r="K3039" s="32"/>
      <c r="L3039" s="113"/>
      <c r="M3039" s="113"/>
      <c r="N3039" s="31"/>
      <c r="O3039" s="32"/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1712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1712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1712</v>
      </c>
      <c r="B3042" s="111" t="s">
        <v>1038</v>
      </c>
      <c r="C3042" s="112" t="s">
        <v>1039</v>
      </c>
      <c r="D3042" s="21">
        <f t="shared" si="51"/>
        <v>18500</v>
      </c>
      <c r="E3042" s="24">
        <f t="shared" si="51"/>
        <v>0</v>
      </c>
      <c r="F3042" s="104">
        <v>18500</v>
      </c>
      <c r="G3042" s="104">
        <v>0</v>
      </c>
      <c r="H3042" s="113"/>
      <c r="I3042" s="113"/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1712</v>
      </c>
      <c r="B3043" s="111" t="s">
        <v>1040</v>
      </c>
      <c r="C3043" s="112" t="s">
        <v>1041</v>
      </c>
      <c r="D3043" s="21">
        <f t="shared" si="51"/>
        <v>4400</v>
      </c>
      <c r="E3043" s="24">
        <f t="shared" si="51"/>
        <v>0</v>
      </c>
      <c r="F3043" s="104">
        <v>4400</v>
      </c>
      <c r="G3043" s="104">
        <v>0</v>
      </c>
      <c r="H3043" s="105"/>
      <c r="I3043" s="105"/>
      <c r="J3043" s="106"/>
      <c r="K3043" s="107"/>
      <c r="L3043" s="105"/>
      <c r="M3043" s="105"/>
      <c r="N3043" s="106"/>
      <c r="O3043" s="107"/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1712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1712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1712</v>
      </c>
      <c r="B3046" s="111" t="s">
        <v>1046</v>
      </c>
      <c r="C3046" s="112" t="s">
        <v>1047</v>
      </c>
      <c r="D3046" s="21">
        <f t="shared" si="51"/>
        <v>30000</v>
      </c>
      <c r="E3046" s="24">
        <f t="shared" si="51"/>
        <v>0</v>
      </c>
      <c r="F3046" s="104">
        <v>30000</v>
      </c>
      <c r="G3046" s="104">
        <v>0</v>
      </c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1712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1712</v>
      </c>
      <c r="B3048" s="111" t="s">
        <v>1050</v>
      </c>
      <c r="C3048" s="112" t="s">
        <v>1051</v>
      </c>
      <c r="D3048" s="21">
        <f t="shared" si="51"/>
        <v>128250.02</v>
      </c>
      <c r="E3048" s="24">
        <f t="shared" si="51"/>
        <v>0</v>
      </c>
      <c r="F3048" s="104">
        <v>128250.02</v>
      </c>
      <c r="G3048" s="104">
        <v>0</v>
      </c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1712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1712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1712</v>
      </c>
      <c r="B3051" s="111" t="s">
        <v>1056</v>
      </c>
      <c r="C3051" s="112" t="s">
        <v>1057</v>
      </c>
      <c r="D3051" s="21">
        <f t="shared" si="51"/>
        <v>0</v>
      </c>
      <c r="E3051" s="24">
        <f t="shared" si="51"/>
        <v>0</v>
      </c>
      <c r="F3051" s="104"/>
      <c r="G3051" s="104"/>
      <c r="H3051" s="105"/>
      <c r="I3051" s="105"/>
      <c r="J3051" s="106"/>
      <c r="K3051" s="107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1712</v>
      </c>
      <c r="B3052" s="111" t="s">
        <v>1058</v>
      </c>
      <c r="C3052" s="112" t="s">
        <v>1059</v>
      </c>
      <c r="D3052" s="21">
        <f t="shared" si="51"/>
        <v>0</v>
      </c>
      <c r="E3052" s="24">
        <f t="shared" si="51"/>
        <v>0</v>
      </c>
      <c r="F3052" s="104"/>
      <c r="G3052" s="104"/>
      <c r="H3052" s="113"/>
      <c r="I3052" s="113"/>
      <c r="J3052" s="31"/>
      <c r="K3052" s="32"/>
      <c r="L3052" s="113"/>
      <c r="M3052" s="113"/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1712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1712</v>
      </c>
      <c r="B3054" s="111" t="s">
        <v>1062</v>
      </c>
      <c r="C3054" s="112" t="s">
        <v>1063</v>
      </c>
      <c r="D3054" s="21">
        <f t="shared" si="51"/>
        <v>53608.800000000003</v>
      </c>
      <c r="E3054" s="24">
        <f t="shared" si="51"/>
        <v>0</v>
      </c>
      <c r="F3054" s="104">
        <v>53608.800000000003</v>
      </c>
      <c r="G3054" s="104">
        <v>0</v>
      </c>
      <c r="H3054" s="113"/>
      <c r="I3054" s="113"/>
      <c r="J3054" s="31"/>
      <c r="K3054" s="32"/>
      <c r="L3054" s="113"/>
      <c r="M3054" s="113"/>
      <c r="N3054" s="31"/>
      <c r="O3054" s="32"/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1712</v>
      </c>
      <c r="B3055" s="111" t="s">
        <v>1064</v>
      </c>
      <c r="C3055" s="112" t="s">
        <v>1065</v>
      </c>
      <c r="D3055" s="21">
        <f t="shared" si="51"/>
        <v>0</v>
      </c>
      <c r="E3055" s="24">
        <f t="shared" si="51"/>
        <v>0</v>
      </c>
      <c r="F3055" s="104"/>
      <c r="G3055" s="104"/>
      <c r="H3055" s="113"/>
      <c r="I3055" s="113"/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1712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1712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1712</v>
      </c>
      <c r="B3058" s="111" t="s">
        <v>1070</v>
      </c>
      <c r="C3058" s="112" t="s">
        <v>1071</v>
      </c>
      <c r="D3058" s="21">
        <f t="shared" si="51"/>
        <v>0</v>
      </c>
      <c r="E3058" s="24">
        <f t="shared" si="51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1712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1712</v>
      </c>
      <c r="B3060" s="111" t="s">
        <v>1074</v>
      </c>
      <c r="C3060" s="112" t="s">
        <v>1075</v>
      </c>
      <c r="D3060" s="21">
        <f t="shared" si="51"/>
        <v>0</v>
      </c>
      <c r="E3060" s="24">
        <f t="shared" si="51"/>
        <v>0</v>
      </c>
      <c r="F3060" s="104"/>
      <c r="G3060" s="104"/>
      <c r="H3060" s="113"/>
      <c r="I3060" s="113"/>
      <c r="J3060" s="31"/>
      <c r="K3060" s="32"/>
      <c r="L3060" s="113"/>
      <c r="M3060" s="113"/>
      <c r="N3060" s="31"/>
      <c r="O3060" s="32"/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1712</v>
      </c>
      <c r="B3061" s="111" t="s">
        <v>1076</v>
      </c>
      <c r="C3061" s="112" t="s">
        <v>1077</v>
      </c>
      <c r="D3061" s="21">
        <f t="shared" si="51"/>
        <v>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1712</v>
      </c>
      <c r="B3062" s="111" t="s">
        <v>1078</v>
      </c>
      <c r="C3062" s="112" t="s">
        <v>1079</v>
      </c>
      <c r="D3062" s="21">
        <f t="shared" si="51"/>
        <v>137182</v>
      </c>
      <c r="E3062" s="24">
        <f t="shared" si="51"/>
        <v>0</v>
      </c>
      <c r="F3062" s="104">
        <v>137182</v>
      </c>
      <c r="G3062" s="104">
        <v>0</v>
      </c>
      <c r="H3062" s="113"/>
      <c r="I3062" s="113"/>
      <c r="J3062" s="31"/>
      <c r="K3062" s="32"/>
      <c r="L3062" s="113"/>
      <c r="M3062" s="113"/>
      <c r="N3062" s="31"/>
      <c r="O3062" s="32"/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1712</v>
      </c>
      <c r="B3063" s="111" t="s">
        <v>1080</v>
      </c>
      <c r="C3063" s="112" t="s">
        <v>1081</v>
      </c>
      <c r="D3063" s="21">
        <f t="shared" si="51"/>
        <v>107455</v>
      </c>
      <c r="E3063" s="24">
        <f t="shared" si="51"/>
        <v>0</v>
      </c>
      <c r="F3063" s="104">
        <v>107455</v>
      </c>
      <c r="G3063" s="104">
        <v>0</v>
      </c>
      <c r="H3063" s="113"/>
      <c r="I3063" s="113"/>
      <c r="J3063" s="31"/>
      <c r="K3063" s="32"/>
      <c r="L3063" s="113"/>
      <c r="M3063" s="113"/>
      <c r="N3063" s="31"/>
      <c r="O3063" s="32"/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1712</v>
      </c>
      <c r="B3064" s="111" t="s">
        <v>1082</v>
      </c>
      <c r="C3064" s="112" t="s">
        <v>1083</v>
      </c>
      <c r="D3064" s="21">
        <f t="shared" si="51"/>
        <v>260536</v>
      </c>
      <c r="E3064" s="24">
        <f t="shared" si="51"/>
        <v>0</v>
      </c>
      <c r="F3064" s="104">
        <v>260536</v>
      </c>
      <c r="G3064" s="104">
        <v>0</v>
      </c>
      <c r="H3064" s="113"/>
      <c r="I3064" s="113"/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1712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1712</v>
      </c>
      <c r="B3066" s="111" t="s">
        <v>1086</v>
      </c>
      <c r="C3066" s="112" t="s">
        <v>1087</v>
      </c>
      <c r="D3066" s="21">
        <f t="shared" si="51"/>
        <v>0</v>
      </c>
      <c r="E3066" s="24">
        <f t="shared" si="51"/>
        <v>0</v>
      </c>
      <c r="F3066" s="104"/>
      <c r="G3066" s="104"/>
      <c r="H3066" s="113"/>
      <c r="I3066" s="113"/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1712</v>
      </c>
      <c r="B3067" s="111" t="s">
        <v>1088</v>
      </c>
      <c r="C3067" s="112" t="s">
        <v>1089</v>
      </c>
      <c r="D3067" s="21">
        <f t="shared" si="51"/>
        <v>0</v>
      </c>
      <c r="E3067" s="24">
        <f t="shared" si="51"/>
        <v>0</v>
      </c>
      <c r="F3067" s="104"/>
      <c r="G3067" s="104"/>
      <c r="H3067" s="113"/>
      <c r="I3067" s="113"/>
      <c r="J3067" s="31"/>
      <c r="K3067" s="32"/>
      <c r="L3067" s="113"/>
      <c r="M3067" s="113"/>
      <c r="N3067" s="31"/>
      <c r="O3067" s="32"/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1712</v>
      </c>
      <c r="B3068" s="111" t="s">
        <v>1090</v>
      </c>
      <c r="C3068" s="112" t="s">
        <v>1091</v>
      </c>
      <c r="D3068" s="21">
        <f t="shared" si="51"/>
        <v>0</v>
      </c>
      <c r="E3068" s="24">
        <f t="shared" si="51"/>
        <v>0</v>
      </c>
      <c r="F3068" s="104"/>
      <c r="G3068" s="104"/>
      <c r="H3068" s="113"/>
      <c r="I3068" s="113"/>
      <c r="J3068" s="31"/>
      <c r="K3068" s="32"/>
      <c r="L3068" s="113"/>
      <c r="M3068" s="113"/>
      <c r="N3068" s="31"/>
      <c r="O3068" s="32"/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1712</v>
      </c>
      <c r="B3069" s="111" t="s">
        <v>1092</v>
      </c>
      <c r="C3069" s="112" t="s">
        <v>1093</v>
      </c>
      <c r="D3069" s="21">
        <f t="shared" si="51"/>
        <v>0</v>
      </c>
      <c r="E3069" s="24">
        <f t="shared" si="51"/>
        <v>0</v>
      </c>
      <c r="F3069" s="104"/>
      <c r="G3069" s="104"/>
      <c r="H3069" s="105"/>
      <c r="I3069" s="105"/>
      <c r="J3069" s="106"/>
      <c r="K3069" s="107"/>
      <c r="L3069" s="105"/>
      <c r="M3069" s="105"/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1712</v>
      </c>
      <c r="B3070" s="111" t="s">
        <v>1094</v>
      </c>
      <c r="C3070" s="112" t="s">
        <v>1095</v>
      </c>
      <c r="D3070" s="21">
        <f t="shared" si="51"/>
        <v>69.02</v>
      </c>
      <c r="E3070" s="24">
        <f t="shared" si="51"/>
        <v>0</v>
      </c>
      <c r="F3070" s="104">
        <v>69.02</v>
      </c>
      <c r="G3070" s="104">
        <v>0</v>
      </c>
      <c r="H3070" s="113"/>
      <c r="I3070" s="113"/>
      <c r="J3070" s="31"/>
      <c r="K3070" s="32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1712</v>
      </c>
      <c r="B3071" s="111" t="s">
        <v>1096</v>
      </c>
      <c r="C3071" s="112" t="s">
        <v>1097</v>
      </c>
      <c r="D3071" s="21">
        <f t="shared" si="51"/>
        <v>531.4</v>
      </c>
      <c r="E3071" s="24">
        <f t="shared" si="51"/>
        <v>0</v>
      </c>
      <c r="F3071" s="104">
        <v>531.4</v>
      </c>
      <c r="G3071" s="104">
        <v>0</v>
      </c>
      <c r="H3071" s="113"/>
      <c r="I3071" s="113"/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1712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1712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1712</v>
      </c>
      <c r="B3074" s="111" t="s">
        <v>1102</v>
      </c>
      <c r="C3074" s="112" t="s">
        <v>1103</v>
      </c>
      <c r="D3074" s="21">
        <f t="shared" si="51"/>
        <v>1707972.95</v>
      </c>
      <c r="E3074" s="24">
        <f t="shared" si="51"/>
        <v>0</v>
      </c>
      <c r="F3074" s="104">
        <v>1707972.95</v>
      </c>
      <c r="G3074" s="104">
        <v>0</v>
      </c>
      <c r="H3074" s="113"/>
      <c r="I3074" s="113"/>
      <c r="J3074" s="31"/>
      <c r="K3074" s="32"/>
      <c r="L3074" s="113"/>
      <c r="M3074" s="113"/>
      <c r="N3074" s="31"/>
      <c r="O3074" s="32"/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1712</v>
      </c>
      <c r="B3075" s="111" t="s">
        <v>1104</v>
      </c>
      <c r="C3075" s="112" t="s">
        <v>1105</v>
      </c>
      <c r="D3075" s="21">
        <f t="shared" si="51"/>
        <v>27443.27</v>
      </c>
      <c r="E3075" s="24">
        <f t="shared" si="51"/>
        <v>0</v>
      </c>
      <c r="F3075" s="104">
        <v>27443.27</v>
      </c>
      <c r="G3075" s="104">
        <v>0</v>
      </c>
      <c r="H3075" s="105"/>
      <c r="I3075" s="105"/>
      <c r="J3075" s="106"/>
      <c r="K3075" s="107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1712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1155774.1599999999</v>
      </c>
      <c r="E3076" s="24">
        <f t="shared" si="52"/>
        <v>0</v>
      </c>
      <c r="F3076" s="104">
        <v>1155774.1599999999</v>
      </c>
      <c r="G3076" s="104">
        <v>0</v>
      </c>
      <c r="H3076" s="105"/>
      <c r="I3076" s="105"/>
      <c r="J3076" s="106"/>
      <c r="K3076" s="107"/>
      <c r="L3076" s="105"/>
      <c r="M3076" s="105"/>
      <c r="N3076" s="106"/>
      <c r="O3076" s="107"/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1712</v>
      </c>
      <c r="B3077" s="111" t="s">
        <v>1108</v>
      </c>
      <c r="C3077" s="112" t="s">
        <v>1109</v>
      </c>
      <c r="D3077" s="21">
        <f t="shared" si="52"/>
        <v>711151</v>
      </c>
      <c r="E3077" s="24">
        <f t="shared" si="52"/>
        <v>0</v>
      </c>
      <c r="F3077" s="104">
        <v>711151</v>
      </c>
      <c r="G3077" s="104">
        <v>0</v>
      </c>
      <c r="H3077" s="105"/>
      <c r="I3077" s="105"/>
      <c r="J3077" s="106"/>
      <c r="K3077" s="107"/>
      <c r="L3077" s="105"/>
      <c r="M3077" s="105"/>
      <c r="N3077" s="106"/>
      <c r="O3077" s="107"/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1712</v>
      </c>
      <c r="B3078" s="111" t="s">
        <v>1110</v>
      </c>
      <c r="C3078" s="112" t="s">
        <v>1111</v>
      </c>
      <c r="D3078" s="21">
        <f t="shared" si="52"/>
        <v>92675</v>
      </c>
      <c r="E3078" s="24">
        <f t="shared" si="52"/>
        <v>0</v>
      </c>
      <c r="F3078" s="104">
        <v>92675</v>
      </c>
      <c r="G3078" s="104">
        <v>0</v>
      </c>
      <c r="H3078" s="105"/>
      <c r="I3078" s="105"/>
      <c r="J3078" s="106"/>
      <c r="K3078" s="107"/>
      <c r="L3078" s="105"/>
      <c r="M3078" s="105"/>
      <c r="N3078" s="106"/>
      <c r="O3078" s="107"/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1712</v>
      </c>
      <c r="B3079" s="111" t="s">
        <v>1112</v>
      </c>
      <c r="C3079" s="112" t="s">
        <v>1113</v>
      </c>
      <c r="D3079" s="21">
        <f t="shared" si="52"/>
        <v>131200</v>
      </c>
      <c r="E3079" s="24">
        <f t="shared" si="52"/>
        <v>0</v>
      </c>
      <c r="F3079" s="104">
        <v>131200</v>
      </c>
      <c r="G3079" s="104">
        <v>0</v>
      </c>
      <c r="H3079" s="105"/>
      <c r="I3079" s="105"/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1712</v>
      </c>
      <c r="B3080" s="111" t="s">
        <v>1114</v>
      </c>
      <c r="C3080" s="112" t="s">
        <v>1115</v>
      </c>
      <c r="D3080" s="21">
        <f t="shared" si="52"/>
        <v>3500</v>
      </c>
      <c r="E3080" s="24">
        <f t="shared" si="52"/>
        <v>0</v>
      </c>
      <c r="F3080" s="104">
        <v>3500</v>
      </c>
      <c r="G3080" s="104">
        <v>0</v>
      </c>
      <c r="H3080" s="105"/>
      <c r="I3080" s="105"/>
      <c r="J3080" s="106"/>
      <c r="K3080" s="107"/>
      <c r="L3080" s="105"/>
      <c r="M3080" s="105"/>
      <c r="N3080" s="106"/>
      <c r="O3080" s="107"/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1712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1712</v>
      </c>
      <c r="B3082" s="111" t="s">
        <v>1118</v>
      </c>
      <c r="C3082" s="112" t="s">
        <v>1119</v>
      </c>
      <c r="D3082" s="21">
        <f t="shared" si="52"/>
        <v>281860</v>
      </c>
      <c r="E3082" s="24">
        <f t="shared" si="52"/>
        <v>0</v>
      </c>
      <c r="F3082" s="104">
        <v>281860</v>
      </c>
      <c r="G3082" s="104">
        <v>0</v>
      </c>
      <c r="H3082" s="105"/>
      <c r="I3082" s="105"/>
      <c r="J3082" s="106"/>
      <c r="K3082" s="107"/>
      <c r="L3082" s="105"/>
      <c r="M3082" s="105"/>
      <c r="N3082" s="106"/>
      <c r="O3082" s="107"/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1704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1712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1712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1712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1712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1712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1712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1712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1712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1712</v>
      </c>
      <c r="B3091" s="111" t="s">
        <v>1136</v>
      </c>
      <c r="C3091" s="112" t="s">
        <v>1137</v>
      </c>
      <c r="D3091" s="21">
        <f t="shared" si="52"/>
        <v>0</v>
      </c>
      <c r="E3091" s="24">
        <f t="shared" si="52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1712</v>
      </c>
      <c r="B3092" s="111" t="s">
        <v>1138</v>
      </c>
      <c r="C3092" s="112" t="s">
        <v>1627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1712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1712</v>
      </c>
      <c r="B3094" s="111" t="s">
        <v>1141</v>
      </c>
      <c r="C3094" s="112" t="s">
        <v>1628</v>
      </c>
      <c r="D3094" s="21">
        <f t="shared" si="52"/>
        <v>0</v>
      </c>
      <c r="E3094" s="24">
        <f t="shared" si="52"/>
        <v>0</v>
      </c>
      <c r="F3094" s="104"/>
      <c r="G3094" s="104"/>
      <c r="H3094" s="113"/>
      <c r="I3094" s="113"/>
      <c r="J3094" s="31"/>
      <c r="K3094" s="32"/>
      <c r="L3094" s="113"/>
      <c r="M3094" s="113"/>
      <c r="N3094" s="31"/>
      <c r="O3094" s="32"/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1712</v>
      </c>
      <c r="B3095" s="111" t="s">
        <v>1142</v>
      </c>
      <c r="C3095" s="112" t="s">
        <v>1143</v>
      </c>
      <c r="D3095" s="21">
        <f t="shared" si="52"/>
        <v>0</v>
      </c>
      <c r="E3095" s="24">
        <f t="shared" si="52"/>
        <v>0</v>
      </c>
      <c r="F3095" s="104"/>
      <c r="G3095" s="104"/>
      <c r="H3095" s="113"/>
      <c r="I3095" s="113"/>
      <c r="J3095" s="31"/>
      <c r="K3095" s="32"/>
      <c r="L3095" s="113"/>
      <c r="M3095" s="113"/>
      <c r="N3095" s="31"/>
      <c r="O3095" s="32"/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1712</v>
      </c>
      <c r="B3096" s="111" t="s">
        <v>1144</v>
      </c>
      <c r="C3096" s="112" t="s">
        <v>1629</v>
      </c>
      <c r="D3096" s="21">
        <f t="shared" si="52"/>
        <v>0</v>
      </c>
      <c r="E3096" s="24">
        <f t="shared" si="52"/>
        <v>0</v>
      </c>
      <c r="F3096" s="104"/>
      <c r="G3096" s="104"/>
      <c r="H3096" s="113"/>
      <c r="I3096" s="113"/>
      <c r="J3096" s="31"/>
      <c r="K3096" s="32"/>
      <c r="L3096" s="113"/>
      <c r="M3096" s="113"/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1712</v>
      </c>
      <c r="B3097" s="111" t="s">
        <v>1145</v>
      </c>
      <c r="C3097" s="112" t="s">
        <v>1630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1712</v>
      </c>
      <c r="B3098" s="111" t="s">
        <v>1631</v>
      </c>
      <c r="C3098" s="112" t="s">
        <v>1632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1712</v>
      </c>
      <c r="B3099" s="111" t="s">
        <v>1146</v>
      </c>
      <c r="C3099" s="112" t="s">
        <v>1633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1712</v>
      </c>
      <c r="B3100" s="111" t="s">
        <v>1147</v>
      </c>
      <c r="C3100" s="112" t="s">
        <v>1634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1712</v>
      </c>
      <c r="B3101" s="111" t="s">
        <v>1148</v>
      </c>
      <c r="C3101" s="112" t="s">
        <v>1149</v>
      </c>
      <c r="D3101" s="21">
        <f t="shared" si="52"/>
        <v>0</v>
      </c>
      <c r="E3101" s="24">
        <f t="shared" si="52"/>
        <v>0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1712</v>
      </c>
      <c r="B3102" s="111" t="s">
        <v>1150</v>
      </c>
      <c r="C3102" s="112" t="s">
        <v>1635</v>
      </c>
      <c r="D3102" s="21">
        <f t="shared" si="52"/>
        <v>1694031</v>
      </c>
      <c r="E3102" s="24">
        <f t="shared" si="52"/>
        <v>0</v>
      </c>
      <c r="F3102" s="104">
        <v>1694031</v>
      </c>
      <c r="G3102" s="104">
        <v>0</v>
      </c>
      <c r="H3102" s="105"/>
      <c r="I3102" s="105"/>
      <c r="J3102" s="106"/>
      <c r="K3102" s="107"/>
      <c r="L3102" s="105"/>
      <c r="M3102" s="105"/>
      <c r="N3102" s="106"/>
      <c r="O3102" s="107"/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1712</v>
      </c>
      <c r="B3103" s="111" t="s">
        <v>1151</v>
      </c>
      <c r="C3103" s="112" t="s">
        <v>1636</v>
      </c>
      <c r="D3103" s="21">
        <f t="shared" si="52"/>
        <v>85162.5</v>
      </c>
      <c r="E3103" s="24">
        <f t="shared" si="52"/>
        <v>0</v>
      </c>
      <c r="F3103" s="104">
        <v>85162.5</v>
      </c>
      <c r="G3103" s="104">
        <v>0</v>
      </c>
      <c r="H3103" s="113"/>
      <c r="I3103" s="113"/>
      <c r="J3103" s="31"/>
      <c r="K3103" s="32"/>
      <c r="L3103" s="113"/>
      <c r="M3103" s="113"/>
      <c r="N3103" s="31"/>
      <c r="O3103" s="32"/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1712</v>
      </c>
      <c r="B3104" s="111" t="s">
        <v>1152</v>
      </c>
      <c r="C3104" s="112" t="s">
        <v>1637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1712</v>
      </c>
      <c r="B3105" s="111" t="s">
        <v>1153</v>
      </c>
      <c r="C3105" s="112" t="s">
        <v>1638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1712</v>
      </c>
      <c r="B3106" s="111" t="s">
        <v>1154</v>
      </c>
      <c r="C3106" s="112" t="s">
        <v>1639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1712</v>
      </c>
      <c r="B3107" s="111" t="s">
        <v>1155</v>
      </c>
      <c r="C3107" s="112" t="s">
        <v>1156</v>
      </c>
      <c r="D3107" s="21">
        <f t="shared" si="52"/>
        <v>0</v>
      </c>
      <c r="E3107" s="24">
        <f t="shared" si="52"/>
        <v>0</v>
      </c>
      <c r="F3107" s="104"/>
      <c r="G3107" s="104"/>
      <c r="H3107" s="105"/>
      <c r="I3107" s="105"/>
      <c r="J3107" s="106"/>
      <c r="K3107" s="107"/>
      <c r="L3107" s="105"/>
      <c r="M3107" s="105"/>
      <c r="N3107" s="106"/>
      <c r="O3107" s="107"/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1712</v>
      </c>
      <c r="B3108" s="111" t="s">
        <v>1157</v>
      </c>
      <c r="C3108" s="112" t="s">
        <v>1158</v>
      </c>
      <c r="D3108" s="21">
        <f t="shared" si="52"/>
        <v>0</v>
      </c>
      <c r="E3108" s="24">
        <f t="shared" si="52"/>
        <v>0</v>
      </c>
      <c r="F3108" s="104"/>
      <c r="G3108" s="104"/>
      <c r="H3108" s="105"/>
      <c r="I3108" s="105"/>
      <c r="J3108" s="106"/>
      <c r="K3108" s="107"/>
      <c r="L3108" s="105"/>
      <c r="M3108" s="105"/>
      <c r="N3108" s="106"/>
      <c r="O3108" s="107"/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1712</v>
      </c>
      <c r="B3109" s="111" t="s">
        <v>1159</v>
      </c>
      <c r="C3109" s="112" t="s">
        <v>1160</v>
      </c>
      <c r="D3109" s="21">
        <f t="shared" si="52"/>
        <v>0</v>
      </c>
      <c r="E3109" s="24">
        <f t="shared" si="52"/>
        <v>0</v>
      </c>
      <c r="F3109" s="104"/>
      <c r="G3109" s="104"/>
      <c r="H3109" s="113"/>
      <c r="I3109" s="113"/>
      <c r="J3109" s="31"/>
      <c r="K3109" s="32"/>
      <c r="L3109" s="113"/>
      <c r="M3109" s="113"/>
      <c r="N3109" s="31"/>
      <c r="O3109" s="32"/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1712</v>
      </c>
      <c r="B3110" s="111" t="s">
        <v>1161</v>
      </c>
      <c r="C3110" s="112" t="s">
        <v>1640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1712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1712</v>
      </c>
      <c r="B3112" s="111" t="s">
        <v>1164</v>
      </c>
      <c r="C3112" s="112" t="s">
        <v>1641</v>
      </c>
      <c r="D3112" s="21">
        <f t="shared" si="52"/>
        <v>54000</v>
      </c>
      <c r="E3112" s="24">
        <f t="shared" si="52"/>
        <v>0</v>
      </c>
      <c r="F3112" s="104">
        <v>54000</v>
      </c>
      <c r="G3112" s="104">
        <v>0</v>
      </c>
      <c r="H3112" s="113"/>
      <c r="I3112" s="113"/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1712</v>
      </c>
      <c r="B3113" s="111" t="s">
        <v>1165</v>
      </c>
      <c r="C3113" s="112" t="s">
        <v>1166</v>
      </c>
      <c r="D3113" s="21">
        <f t="shared" si="52"/>
        <v>34726.54</v>
      </c>
      <c r="E3113" s="24">
        <f t="shared" si="52"/>
        <v>0</v>
      </c>
      <c r="F3113" s="104">
        <v>34726.54</v>
      </c>
      <c r="G3113" s="104">
        <v>0</v>
      </c>
      <c r="H3113" s="113"/>
      <c r="I3113" s="113"/>
      <c r="J3113" s="31"/>
      <c r="K3113" s="32"/>
      <c r="L3113" s="113"/>
      <c r="M3113" s="113"/>
      <c r="N3113" s="31"/>
      <c r="O3113" s="32"/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1712</v>
      </c>
      <c r="B3114" s="111" t="s">
        <v>1167</v>
      </c>
      <c r="C3114" s="112" t="s">
        <v>1642</v>
      </c>
      <c r="D3114" s="21">
        <f t="shared" si="52"/>
        <v>341820.05</v>
      </c>
      <c r="E3114" s="24">
        <f t="shared" si="52"/>
        <v>0</v>
      </c>
      <c r="F3114" s="104">
        <v>341820.05</v>
      </c>
      <c r="G3114" s="104">
        <v>0</v>
      </c>
      <c r="H3114" s="113"/>
      <c r="I3114" s="113"/>
      <c r="J3114" s="31"/>
      <c r="K3114" s="32"/>
      <c r="L3114" s="113"/>
      <c r="M3114" s="113"/>
      <c r="N3114" s="31"/>
      <c r="O3114" s="32"/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1712</v>
      </c>
      <c r="B3115" s="111" t="s">
        <v>1168</v>
      </c>
      <c r="C3115" s="112" t="s">
        <v>1643</v>
      </c>
      <c r="D3115" s="21">
        <f t="shared" si="52"/>
        <v>23730.560000000001</v>
      </c>
      <c r="E3115" s="24">
        <f t="shared" si="52"/>
        <v>0</v>
      </c>
      <c r="F3115" s="104">
        <v>23730.560000000001</v>
      </c>
      <c r="G3115" s="104">
        <v>0</v>
      </c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1712</v>
      </c>
      <c r="B3116" s="111" t="s">
        <v>1169</v>
      </c>
      <c r="C3116" s="112" t="s">
        <v>1644</v>
      </c>
      <c r="D3116" s="21">
        <f t="shared" si="52"/>
        <v>0</v>
      </c>
      <c r="E3116" s="24">
        <f t="shared" si="52"/>
        <v>0</v>
      </c>
      <c r="F3116" s="104"/>
      <c r="G3116" s="104"/>
      <c r="H3116" s="113"/>
      <c r="I3116" s="113"/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1712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1712</v>
      </c>
      <c r="B3118" s="111" t="s">
        <v>1172</v>
      </c>
      <c r="C3118" s="112" t="s">
        <v>1645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1712</v>
      </c>
      <c r="B3119" s="111" t="s">
        <v>1173</v>
      </c>
      <c r="C3119" s="112" t="s">
        <v>1646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1712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1712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1712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1712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1712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1712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1712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1712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1712</v>
      </c>
      <c r="B3128" s="111" t="s">
        <v>1190</v>
      </c>
      <c r="C3128" s="112" t="s">
        <v>1191</v>
      </c>
      <c r="D3128" s="21">
        <f t="shared" si="52"/>
        <v>28649.99</v>
      </c>
      <c r="E3128" s="24">
        <f t="shared" si="52"/>
        <v>0</v>
      </c>
      <c r="F3128" s="104">
        <v>28649.99</v>
      </c>
      <c r="G3128" s="104">
        <v>0</v>
      </c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1712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1712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1712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1712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1712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1712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1712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1712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1712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1712</v>
      </c>
      <c r="B3138" s="111" t="s">
        <v>1210</v>
      </c>
      <c r="C3138" s="112" t="s">
        <v>1647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1712</v>
      </c>
      <c r="B3139" s="111" t="s">
        <v>1211</v>
      </c>
      <c r="C3139" s="112" t="s">
        <v>1212</v>
      </c>
      <c r="D3139" s="21">
        <f t="shared" si="52"/>
        <v>10428.67</v>
      </c>
      <c r="E3139" s="24">
        <f t="shared" si="52"/>
        <v>0</v>
      </c>
      <c r="F3139" s="104">
        <v>10428.67</v>
      </c>
      <c r="G3139" s="104">
        <v>0</v>
      </c>
      <c r="H3139" s="113"/>
      <c r="I3139" s="113"/>
      <c r="J3139" s="31"/>
      <c r="K3139" s="32"/>
      <c r="L3139" s="113"/>
      <c r="M3139" s="113"/>
      <c r="N3139" s="31"/>
      <c r="O3139" s="32"/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1712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73245.039999999994</v>
      </c>
      <c r="E3140" s="24">
        <f t="shared" si="53"/>
        <v>0</v>
      </c>
      <c r="F3140" s="104">
        <v>73245.039999999994</v>
      </c>
      <c r="G3140" s="104">
        <v>0</v>
      </c>
      <c r="H3140" s="105"/>
      <c r="I3140" s="105"/>
      <c r="J3140" s="106"/>
      <c r="K3140" s="107"/>
      <c r="L3140" s="105"/>
      <c r="M3140" s="105"/>
      <c r="N3140" s="106"/>
      <c r="O3140" s="107"/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1712</v>
      </c>
      <c r="B3141" s="111" t="s">
        <v>1215</v>
      </c>
      <c r="C3141" s="112" t="s">
        <v>1216</v>
      </c>
      <c r="D3141" s="21">
        <f t="shared" si="53"/>
        <v>16440.88</v>
      </c>
      <c r="E3141" s="24">
        <f t="shared" si="53"/>
        <v>0</v>
      </c>
      <c r="F3141" s="104">
        <v>16440.88</v>
      </c>
      <c r="G3141" s="104">
        <v>0</v>
      </c>
      <c r="H3141" s="113"/>
      <c r="I3141" s="113"/>
      <c r="J3141" s="31"/>
      <c r="K3141" s="32"/>
      <c r="L3141" s="113"/>
      <c r="M3141" s="113"/>
      <c r="N3141" s="31"/>
      <c r="O3141" s="32"/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1712</v>
      </c>
      <c r="B3142" s="111" t="s">
        <v>1217</v>
      </c>
      <c r="C3142" s="112" t="s">
        <v>1218</v>
      </c>
      <c r="D3142" s="21">
        <f t="shared" si="53"/>
        <v>6312.83</v>
      </c>
      <c r="E3142" s="24">
        <f t="shared" si="53"/>
        <v>0</v>
      </c>
      <c r="F3142" s="104">
        <v>6312.83</v>
      </c>
      <c r="G3142" s="104">
        <v>0</v>
      </c>
      <c r="H3142" s="105"/>
      <c r="I3142" s="105"/>
      <c r="J3142" s="106"/>
      <c r="K3142" s="107"/>
      <c r="L3142" s="105"/>
      <c r="M3142" s="105"/>
      <c r="N3142" s="106"/>
      <c r="O3142" s="107"/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1712</v>
      </c>
      <c r="B3143" s="111" t="s">
        <v>1219</v>
      </c>
      <c r="C3143" s="112" t="s">
        <v>1220</v>
      </c>
      <c r="D3143" s="21">
        <f t="shared" si="53"/>
        <v>0</v>
      </c>
      <c r="E3143" s="24">
        <f t="shared" si="53"/>
        <v>0</v>
      </c>
      <c r="F3143" s="104"/>
      <c r="G3143" s="104"/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1712</v>
      </c>
      <c r="B3144" s="111" t="s">
        <v>1221</v>
      </c>
      <c r="C3144" s="112" t="s">
        <v>1222</v>
      </c>
      <c r="D3144" s="21">
        <f t="shared" si="53"/>
        <v>0</v>
      </c>
      <c r="E3144" s="24">
        <f t="shared" si="53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1712</v>
      </c>
      <c r="B3145" s="111" t="s">
        <v>1223</v>
      </c>
      <c r="C3145" s="112" t="s">
        <v>1224</v>
      </c>
      <c r="D3145" s="21">
        <f t="shared" si="53"/>
        <v>495.63</v>
      </c>
      <c r="E3145" s="24">
        <f t="shared" si="53"/>
        <v>0</v>
      </c>
      <c r="F3145" s="104">
        <v>495.63</v>
      </c>
      <c r="G3145" s="104">
        <v>0</v>
      </c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1712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1712</v>
      </c>
      <c r="B3147" s="111" t="s">
        <v>1227</v>
      </c>
      <c r="C3147" s="112" t="s">
        <v>1228</v>
      </c>
      <c r="D3147" s="21">
        <f t="shared" si="53"/>
        <v>5137.22</v>
      </c>
      <c r="E3147" s="24">
        <f t="shared" si="53"/>
        <v>0</v>
      </c>
      <c r="F3147" s="104">
        <v>5137.22</v>
      </c>
      <c r="G3147" s="104">
        <v>0</v>
      </c>
      <c r="H3147" s="113"/>
      <c r="I3147" s="113"/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1712</v>
      </c>
      <c r="B3148" s="111" t="s">
        <v>1229</v>
      </c>
      <c r="C3148" s="112" t="s">
        <v>1230</v>
      </c>
      <c r="D3148" s="21">
        <f t="shared" si="53"/>
        <v>17695.48</v>
      </c>
      <c r="E3148" s="24">
        <f t="shared" si="53"/>
        <v>0</v>
      </c>
      <c r="F3148" s="104">
        <v>17695.48</v>
      </c>
      <c r="G3148" s="104">
        <v>0</v>
      </c>
      <c r="H3148" s="113"/>
      <c r="I3148" s="113"/>
      <c r="J3148" s="31"/>
      <c r="K3148" s="32"/>
      <c r="L3148" s="113"/>
      <c r="M3148" s="113"/>
      <c r="N3148" s="31"/>
      <c r="O3148" s="32"/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1712</v>
      </c>
      <c r="B3149" s="111" t="s">
        <v>1231</v>
      </c>
      <c r="C3149" s="112" t="s">
        <v>1232</v>
      </c>
      <c r="D3149" s="21">
        <f t="shared" si="53"/>
        <v>12344.99</v>
      </c>
      <c r="E3149" s="24">
        <f t="shared" si="53"/>
        <v>0</v>
      </c>
      <c r="F3149" s="104">
        <v>12344.99</v>
      </c>
      <c r="G3149" s="104">
        <v>0</v>
      </c>
      <c r="H3149" s="105"/>
      <c r="I3149" s="105"/>
      <c r="J3149" s="106"/>
      <c r="K3149" s="107"/>
      <c r="L3149" s="105"/>
      <c r="M3149" s="105"/>
      <c r="N3149" s="106"/>
      <c r="O3149" s="107"/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1712</v>
      </c>
      <c r="B3150" s="111" t="s">
        <v>1233</v>
      </c>
      <c r="C3150" s="112" t="s">
        <v>1234</v>
      </c>
      <c r="D3150" s="21">
        <f t="shared" si="53"/>
        <v>1044.25</v>
      </c>
      <c r="E3150" s="24">
        <f t="shared" si="53"/>
        <v>0</v>
      </c>
      <c r="F3150" s="104">
        <v>1044.25</v>
      </c>
      <c r="G3150" s="104">
        <v>0</v>
      </c>
      <c r="H3150" s="113"/>
      <c r="I3150" s="113"/>
      <c r="J3150" s="31"/>
      <c r="K3150" s="32"/>
      <c r="L3150" s="113"/>
      <c r="M3150" s="113"/>
      <c r="N3150" s="31"/>
      <c r="O3150" s="32"/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1712</v>
      </c>
      <c r="B3151" s="111" t="s">
        <v>1235</v>
      </c>
      <c r="C3151" s="112" t="s">
        <v>1236</v>
      </c>
      <c r="D3151" s="21">
        <f t="shared" si="53"/>
        <v>2129.14</v>
      </c>
      <c r="E3151" s="24">
        <f t="shared" si="53"/>
        <v>0</v>
      </c>
      <c r="F3151" s="104">
        <v>2129.14</v>
      </c>
      <c r="G3151" s="104">
        <v>0</v>
      </c>
      <c r="H3151" s="105"/>
      <c r="I3151" s="105"/>
      <c r="J3151" s="106"/>
      <c r="K3151" s="107"/>
      <c r="L3151" s="105"/>
      <c r="M3151" s="105"/>
      <c r="N3151" s="106"/>
      <c r="O3151" s="107"/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1712</v>
      </c>
      <c r="B3152" s="111" t="s">
        <v>1237</v>
      </c>
      <c r="C3152" s="112" t="s">
        <v>1238</v>
      </c>
      <c r="D3152" s="21">
        <f t="shared" si="53"/>
        <v>0</v>
      </c>
      <c r="E3152" s="24">
        <f t="shared" si="53"/>
        <v>0</v>
      </c>
      <c r="F3152" s="104"/>
      <c r="G3152" s="104"/>
      <c r="H3152" s="113"/>
      <c r="I3152" s="113"/>
      <c r="J3152" s="31"/>
      <c r="K3152" s="32"/>
      <c r="L3152" s="113"/>
      <c r="M3152" s="113"/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1712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1712</v>
      </c>
      <c r="B3154" s="111" t="s">
        <v>1241</v>
      </c>
      <c r="C3154" s="112" t="s">
        <v>1242</v>
      </c>
      <c r="D3154" s="21">
        <f t="shared" si="53"/>
        <v>540162.27</v>
      </c>
      <c r="E3154" s="24">
        <f t="shared" si="53"/>
        <v>0</v>
      </c>
      <c r="F3154" s="104">
        <v>540162.27</v>
      </c>
      <c r="G3154" s="104">
        <v>0</v>
      </c>
      <c r="H3154" s="113"/>
      <c r="I3154" s="113"/>
      <c r="J3154" s="31"/>
      <c r="K3154" s="32"/>
      <c r="L3154" s="113"/>
      <c r="M3154" s="113"/>
      <c r="N3154" s="31"/>
      <c r="O3154" s="32"/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1712</v>
      </c>
      <c r="B3155" s="111" t="s">
        <v>1243</v>
      </c>
      <c r="C3155" s="112" t="s">
        <v>1244</v>
      </c>
      <c r="D3155" s="21">
        <f t="shared" si="53"/>
        <v>27535.9</v>
      </c>
      <c r="E3155" s="24">
        <f t="shared" si="53"/>
        <v>0</v>
      </c>
      <c r="F3155" s="104">
        <v>27535.9</v>
      </c>
      <c r="G3155" s="104">
        <v>0</v>
      </c>
      <c r="H3155" s="113"/>
      <c r="I3155" s="113"/>
      <c r="J3155" s="31"/>
      <c r="K3155" s="32"/>
      <c r="L3155" s="113"/>
      <c r="M3155" s="113"/>
      <c r="N3155" s="31"/>
      <c r="O3155" s="32"/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1712</v>
      </c>
      <c r="B3156" s="111" t="s">
        <v>1245</v>
      </c>
      <c r="C3156" s="112" t="s">
        <v>1246</v>
      </c>
      <c r="D3156" s="21">
        <f t="shared" si="53"/>
        <v>5317.14</v>
      </c>
      <c r="E3156" s="24">
        <f t="shared" si="53"/>
        <v>0</v>
      </c>
      <c r="F3156" s="104">
        <v>5317.14</v>
      </c>
      <c r="G3156" s="104">
        <v>0</v>
      </c>
      <c r="H3156" s="105"/>
      <c r="I3156" s="105"/>
      <c r="J3156" s="106"/>
      <c r="K3156" s="107"/>
      <c r="L3156" s="105"/>
      <c r="M3156" s="105"/>
      <c r="N3156" s="106"/>
      <c r="O3156" s="107"/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1712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1712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1712</v>
      </c>
      <c r="B3159" s="111" t="s">
        <v>1251</v>
      </c>
      <c r="C3159" s="112" t="s">
        <v>1252</v>
      </c>
      <c r="D3159" s="21">
        <f t="shared" si="53"/>
        <v>1107.6600000000001</v>
      </c>
      <c r="E3159" s="24">
        <f t="shared" si="53"/>
        <v>0</v>
      </c>
      <c r="F3159" s="104">
        <v>1107.6600000000001</v>
      </c>
      <c r="G3159" s="104">
        <v>0</v>
      </c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1712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1712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1712</v>
      </c>
      <c r="B3162" s="111" t="s">
        <v>1648</v>
      </c>
      <c r="C3162" s="112" t="s">
        <v>1649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1712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1712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1712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1712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1712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1712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1712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1712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1712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1712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1712</v>
      </c>
      <c r="B3173" s="111" t="s">
        <v>1277</v>
      </c>
      <c r="C3173" s="112" t="s">
        <v>1278</v>
      </c>
      <c r="D3173" s="21">
        <f t="shared" si="53"/>
        <v>7971.9</v>
      </c>
      <c r="E3173" s="24">
        <f t="shared" si="53"/>
        <v>0</v>
      </c>
      <c r="F3173" s="104">
        <v>7971.9</v>
      </c>
      <c r="G3173" s="104">
        <v>0</v>
      </c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1712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1712</v>
      </c>
      <c r="B3175" s="111" t="s">
        <v>1650</v>
      </c>
      <c r="C3175" s="112" t="s">
        <v>1651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1712</v>
      </c>
      <c r="B3176" s="111" t="s">
        <v>1281</v>
      </c>
      <c r="C3176" s="112" t="s">
        <v>1282</v>
      </c>
      <c r="D3176" s="21">
        <f t="shared" si="53"/>
        <v>6127420.4699999997</v>
      </c>
      <c r="E3176" s="24">
        <f t="shared" si="53"/>
        <v>0</v>
      </c>
      <c r="F3176" s="104">
        <v>6127420.4699999997</v>
      </c>
      <c r="G3176" s="104">
        <v>0</v>
      </c>
      <c r="H3176" s="113"/>
      <c r="I3176" s="113"/>
      <c r="J3176" s="31"/>
      <c r="K3176" s="32"/>
      <c r="L3176" s="113"/>
      <c r="M3176" s="113"/>
      <c r="N3176" s="31"/>
      <c r="O3176" s="32"/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1712</v>
      </c>
      <c r="B3177" s="111" t="s">
        <v>1283</v>
      </c>
      <c r="C3177" s="112" t="s">
        <v>1652</v>
      </c>
      <c r="D3177" s="21">
        <f t="shared" si="53"/>
        <v>2299540.67</v>
      </c>
      <c r="E3177" s="24">
        <f t="shared" si="53"/>
        <v>0</v>
      </c>
      <c r="F3177" s="104">
        <v>2299540.67</v>
      </c>
      <c r="G3177" s="104">
        <v>0</v>
      </c>
      <c r="H3177" s="113"/>
      <c r="I3177" s="113"/>
      <c r="J3177" s="31"/>
      <c r="K3177" s="32"/>
      <c r="L3177" s="113"/>
      <c r="M3177" s="113"/>
      <c r="N3177" s="31"/>
      <c r="O3177" s="32"/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1712</v>
      </c>
      <c r="B3178" s="111" t="s">
        <v>1653</v>
      </c>
      <c r="C3178" s="112" t="s">
        <v>1654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1712</v>
      </c>
      <c r="B3179" s="111" t="s">
        <v>1655</v>
      </c>
      <c r="C3179" s="112" t="s">
        <v>1656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1712</v>
      </c>
      <c r="B3180" s="111" t="s">
        <v>1284</v>
      </c>
      <c r="C3180" s="112" t="s">
        <v>1285</v>
      </c>
      <c r="D3180" s="21">
        <f t="shared" si="53"/>
        <v>0</v>
      </c>
      <c r="E3180" s="24">
        <f t="shared" si="53"/>
        <v>0</v>
      </c>
      <c r="F3180" s="104"/>
      <c r="G3180" s="104"/>
      <c r="H3180" s="105"/>
      <c r="I3180" s="105"/>
      <c r="J3180" s="106"/>
      <c r="K3180" s="107"/>
      <c r="L3180" s="105"/>
      <c r="M3180" s="105"/>
      <c r="N3180" s="106"/>
      <c r="O3180" s="107"/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1712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1712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1712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1712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1712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1712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1712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1712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1712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1712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1712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1712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1712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1712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1712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1712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1712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1712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1712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1712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1712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1712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1712</v>
      </c>
      <c r="B3203" s="111" t="s">
        <v>1330</v>
      </c>
      <c r="C3203" s="112" t="s">
        <v>1657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1712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1712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1712</v>
      </c>
      <c r="B3206" s="111" t="s">
        <v>1335</v>
      </c>
      <c r="C3206" s="112" t="s">
        <v>1658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1712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1712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1712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1712</v>
      </c>
      <c r="B3210" s="111" t="s">
        <v>1342</v>
      </c>
      <c r="C3210" s="112" t="s">
        <v>1695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1712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1712</v>
      </c>
      <c r="B3212" s="111" t="s">
        <v>1345</v>
      </c>
      <c r="C3212" s="112" t="s">
        <v>1346</v>
      </c>
      <c r="D3212" s="21">
        <f t="shared" si="54"/>
        <v>0</v>
      </c>
      <c r="E3212" s="24">
        <f t="shared" si="54"/>
        <v>0</v>
      </c>
      <c r="F3212" s="104"/>
      <c r="G3212" s="104"/>
      <c r="H3212" s="105"/>
      <c r="I3212" s="105"/>
      <c r="J3212" s="106"/>
      <c r="K3212" s="107"/>
      <c r="L3212" s="105"/>
      <c r="M3212" s="105"/>
      <c r="N3212" s="106"/>
      <c r="O3212" s="107"/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1712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1712</v>
      </c>
      <c r="B3214" s="111" t="s">
        <v>1349</v>
      </c>
      <c r="C3214" s="112" t="s">
        <v>1350</v>
      </c>
      <c r="D3214" s="21">
        <f t="shared" si="54"/>
        <v>91329.06</v>
      </c>
      <c r="E3214" s="24">
        <f t="shared" si="54"/>
        <v>0</v>
      </c>
      <c r="F3214" s="104">
        <v>91329.06</v>
      </c>
      <c r="G3214" s="104">
        <v>0</v>
      </c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1712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1712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1712</v>
      </c>
      <c r="B3217" s="111" t="s">
        <v>1355</v>
      </c>
      <c r="C3217" s="112" t="s">
        <v>1659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1712</v>
      </c>
      <c r="B3218" s="111" t="s">
        <v>1356</v>
      </c>
      <c r="C3218" s="112" t="s">
        <v>1660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1712</v>
      </c>
      <c r="B3219" s="111" t="s">
        <v>1357</v>
      </c>
      <c r="C3219" s="112" t="s">
        <v>1661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1712</v>
      </c>
      <c r="B3220" s="111" t="s">
        <v>1358</v>
      </c>
      <c r="C3220" s="112" t="s">
        <v>1662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1712</v>
      </c>
      <c r="B3221" s="111" t="s">
        <v>1359</v>
      </c>
      <c r="C3221" s="112" t="s">
        <v>1663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1712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1713</v>
      </c>
      <c r="B3223" s="111" t="s">
        <v>3</v>
      </c>
      <c r="C3223" s="112" t="s">
        <v>4</v>
      </c>
      <c r="D3223" s="21">
        <f t="shared" si="54"/>
        <v>227863</v>
      </c>
      <c r="E3223" s="24">
        <f t="shared" si="54"/>
        <v>228743</v>
      </c>
      <c r="F3223" s="104">
        <v>227863</v>
      </c>
      <c r="G3223" s="104">
        <v>228743</v>
      </c>
      <c r="H3223" s="113"/>
      <c r="I3223" s="113"/>
      <c r="J3223" s="31"/>
      <c r="K3223" s="32"/>
      <c r="L3223" s="113"/>
      <c r="M3223" s="113"/>
      <c r="N3223" s="31"/>
      <c r="O3223" s="32"/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1713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1713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1713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1713</v>
      </c>
      <c r="B3227" s="111" t="s">
        <v>11</v>
      </c>
      <c r="C3227" s="112" t="s">
        <v>1438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1713</v>
      </c>
      <c r="B3228" s="111" t="s">
        <v>12</v>
      </c>
      <c r="C3228" s="112" t="s">
        <v>1439</v>
      </c>
      <c r="D3228" s="21">
        <f t="shared" si="54"/>
        <v>11560</v>
      </c>
      <c r="E3228" s="24">
        <f t="shared" si="54"/>
        <v>0</v>
      </c>
      <c r="F3228" s="104">
        <v>11560</v>
      </c>
      <c r="G3228" s="104">
        <v>0</v>
      </c>
      <c r="H3228" s="113"/>
      <c r="I3228" s="113"/>
      <c r="J3228" s="31"/>
      <c r="K3228" s="32"/>
      <c r="L3228" s="113"/>
      <c r="M3228" s="113"/>
      <c r="N3228" s="31"/>
      <c r="O3228" s="32"/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1713</v>
      </c>
      <c r="B3229" s="111" t="s">
        <v>1440</v>
      </c>
      <c r="C3229" s="112" t="s">
        <v>1441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1713</v>
      </c>
      <c r="B3230" s="111" t="s">
        <v>1442</v>
      </c>
      <c r="C3230" s="112" t="s">
        <v>1443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1713</v>
      </c>
      <c r="B3231" s="111" t="s">
        <v>13</v>
      </c>
      <c r="C3231" s="112" t="s">
        <v>1444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1713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1713</v>
      </c>
      <c r="B3233" s="111" t="s">
        <v>16</v>
      </c>
      <c r="C3233" s="112" t="s">
        <v>1445</v>
      </c>
      <c r="D3233" s="21">
        <f t="shared" si="54"/>
        <v>34170</v>
      </c>
      <c r="E3233" s="24">
        <f t="shared" si="54"/>
        <v>34170</v>
      </c>
      <c r="F3233" s="104">
        <v>34170</v>
      </c>
      <c r="G3233" s="104">
        <v>34170</v>
      </c>
      <c r="H3233" s="113"/>
      <c r="I3233" s="113"/>
      <c r="J3233" s="31"/>
      <c r="K3233" s="32"/>
      <c r="L3233" s="113"/>
      <c r="M3233" s="113"/>
      <c r="N3233" s="31"/>
      <c r="O3233" s="32"/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1713</v>
      </c>
      <c r="B3234" s="111" t="s">
        <v>17</v>
      </c>
      <c r="C3234" s="112" t="s">
        <v>1446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1713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1713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1713</v>
      </c>
      <c r="B3237" s="111" t="s">
        <v>22</v>
      </c>
      <c r="C3237" s="112" t="s">
        <v>1447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1713</v>
      </c>
      <c r="B3238" s="111" t="s">
        <v>23</v>
      </c>
      <c r="C3238" s="112" t="s">
        <v>1700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1713</v>
      </c>
      <c r="B3239" s="111" t="s">
        <v>24</v>
      </c>
      <c r="C3239" s="112" t="s">
        <v>1448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1713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1713</v>
      </c>
      <c r="B3241" s="111" t="s">
        <v>27</v>
      </c>
      <c r="C3241" s="112" t="s">
        <v>1449</v>
      </c>
      <c r="D3241" s="21">
        <f t="shared" si="54"/>
        <v>923503.13</v>
      </c>
      <c r="E3241" s="24">
        <f t="shared" si="54"/>
        <v>6423309.3399999999</v>
      </c>
      <c r="F3241" s="104">
        <v>923503.13</v>
      </c>
      <c r="G3241" s="104">
        <v>6423309.3399999999</v>
      </c>
      <c r="H3241" s="113"/>
      <c r="I3241" s="113"/>
      <c r="J3241" s="31"/>
      <c r="K3241" s="32"/>
      <c r="L3241" s="113"/>
      <c r="M3241" s="113"/>
      <c r="N3241" s="31"/>
      <c r="O3241" s="32"/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1713</v>
      </c>
      <c r="B3242" s="111" t="s">
        <v>28</v>
      </c>
      <c r="C3242" s="112" t="s">
        <v>1450</v>
      </c>
      <c r="D3242" s="21">
        <f t="shared" si="54"/>
        <v>5250.24</v>
      </c>
      <c r="E3242" s="24">
        <f t="shared" si="54"/>
        <v>3580.83</v>
      </c>
      <c r="F3242" s="104">
        <v>5250.24</v>
      </c>
      <c r="G3242" s="104">
        <v>3580.83</v>
      </c>
      <c r="H3242" s="113"/>
      <c r="I3242" s="113"/>
      <c r="J3242" s="31"/>
      <c r="K3242" s="32"/>
      <c r="L3242" s="113"/>
      <c r="M3242" s="113"/>
      <c r="N3242" s="31"/>
      <c r="O3242" s="32"/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1713</v>
      </c>
      <c r="B3243" s="111" t="s">
        <v>29</v>
      </c>
      <c r="C3243" s="112" t="s">
        <v>1451</v>
      </c>
      <c r="D3243" s="21">
        <f t="shared" si="54"/>
        <v>80000</v>
      </c>
      <c r="E3243" s="24">
        <f t="shared" si="54"/>
        <v>0</v>
      </c>
      <c r="F3243" s="104">
        <v>80000</v>
      </c>
      <c r="G3243" s="104">
        <v>0</v>
      </c>
      <c r="H3243" s="113"/>
      <c r="I3243" s="113"/>
      <c r="J3243" s="31"/>
      <c r="K3243" s="32"/>
      <c r="L3243" s="113"/>
      <c r="M3243" s="113"/>
      <c r="N3243" s="31"/>
      <c r="O3243" s="32"/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1713</v>
      </c>
      <c r="B3244" s="111" t="s">
        <v>30</v>
      </c>
      <c r="C3244" s="112" t="s">
        <v>1452</v>
      </c>
      <c r="D3244" s="21">
        <f t="shared" si="54"/>
        <v>0</v>
      </c>
      <c r="E3244" s="24">
        <f t="shared" si="54"/>
        <v>75252.34</v>
      </c>
      <c r="F3244" s="104">
        <v>0</v>
      </c>
      <c r="G3244" s="104">
        <v>75252.34</v>
      </c>
      <c r="H3244" s="113"/>
      <c r="I3244" s="113"/>
      <c r="J3244" s="31"/>
      <c r="K3244" s="32"/>
      <c r="L3244" s="113"/>
      <c r="M3244" s="113"/>
      <c r="N3244" s="31"/>
      <c r="O3244" s="32"/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1713</v>
      </c>
      <c r="B3245" s="111" t="s">
        <v>31</v>
      </c>
      <c r="C3245" s="112" t="s">
        <v>1664</v>
      </c>
      <c r="D3245" s="21">
        <f t="shared" si="54"/>
        <v>600</v>
      </c>
      <c r="E3245" s="24">
        <f t="shared" si="54"/>
        <v>0</v>
      </c>
      <c r="F3245" s="104">
        <v>600</v>
      </c>
      <c r="G3245" s="104">
        <v>0</v>
      </c>
      <c r="H3245" s="113"/>
      <c r="I3245" s="113"/>
      <c r="J3245" s="31"/>
      <c r="K3245" s="32"/>
      <c r="L3245" s="113"/>
      <c r="M3245" s="113"/>
      <c r="N3245" s="31"/>
      <c r="O3245" s="32"/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1713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1713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1713</v>
      </c>
      <c r="B3248" s="111" t="s">
        <v>36</v>
      </c>
      <c r="C3248" s="112" t="s">
        <v>1453</v>
      </c>
      <c r="D3248" s="21">
        <f t="shared" si="54"/>
        <v>36400</v>
      </c>
      <c r="E3248" s="24">
        <f t="shared" si="54"/>
        <v>37100</v>
      </c>
      <c r="F3248" s="104">
        <v>36400</v>
      </c>
      <c r="G3248" s="104">
        <v>37100</v>
      </c>
      <c r="H3248" s="105"/>
      <c r="I3248" s="105"/>
      <c r="J3248" s="106"/>
      <c r="K3248" s="107"/>
      <c r="L3248" s="105"/>
      <c r="M3248" s="105"/>
      <c r="N3248" s="106"/>
      <c r="O3248" s="107"/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1713</v>
      </c>
      <c r="B3249" s="111" t="s">
        <v>37</v>
      </c>
      <c r="C3249" s="112" t="s">
        <v>1454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1713</v>
      </c>
      <c r="B3250" s="111" t="s">
        <v>38</v>
      </c>
      <c r="C3250" s="112" t="s">
        <v>1455</v>
      </c>
      <c r="D3250" s="21">
        <f t="shared" si="54"/>
        <v>0</v>
      </c>
      <c r="E3250" s="24">
        <f t="shared" si="54"/>
        <v>0</v>
      </c>
      <c r="F3250" s="104"/>
      <c r="G3250" s="104"/>
      <c r="H3250" s="113"/>
      <c r="I3250" s="113"/>
      <c r="J3250" s="31"/>
      <c r="K3250" s="32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1713</v>
      </c>
      <c r="B3251" s="111" t="s">
        <v>39</v>
      </c>
      <c r="C3251" s="112" t="s">
        <v>1456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1713</v>
      </c>
      <c r="B3252" s="111" t="s">
        <v>40</v>
      </c>
      <c r="C3252" s="112" t="s">
        <v>1457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1713</v>
      </c>
      <c r="B3253" s="111" t="s">
        <v>1458</v>
      </c>
      <c r="C3253" s="112" t="s">
        <v>56</v>
      </c>
      <c r="D3253" s="21">
        <f t="shared" si="54"/>
        <v>0</v>
      </c>
      <c r="E3253" s="24">
        <f t="shared" si="54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1713</v>
      </c>
      <c r="B3254" s="111" t="s">
        <v>1459</v>
      </c>
      <c r="C3254" s="112" t="s">
        <v>58</v>
      </c>
      <c r="D3254" s="21">
        <f t="shared" si="54"/>
        <v>23065</v>
      </c>
      <c r="E3254" s="24">
        <f t="shared" si="54"/>
        <v>42460</v>
      </c>
      <c r="F3254" s="104">
        <v>23065</v>
      </c>
      <c r="G3254" s="104">
        <v>42460</v>
      </c>
      <c r="H3254" s="113"/>
      <c r="I3254" s="113"/>
      <c r="J3254" s="31"/>
      <c r="K3254" s="32"/>
      <c r="L3254" s="113"/>
      <c r="M3254" s="113"/>
      <c r="N3254" s="31"/>
      <c r="O3254" s="32"/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1713</v>
      </c>
      <c r="B3255" s="111" t="s">
        <v>1460</v>
      </c>
      <c r="C3255" s="112" t="s">
        <v>59</v>
      </c>
      <c r="D3255" s="21">
        <f t="shared" si="54"/>
        <v>0</v>
      </c>
      <c r="E3255" s="24">
        <f t="shared" si="54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1713</v>
      </c>
      <c r="B3256" s="111" t="s">
        <v>1461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1713</v>
      </c>
      <c r="B3257" s="111" t="s">
        <v>1462</v>
      </c>
      <c r="C3257" s="112" t="s">
        <v>1463</v>
      </c>
      <c r="D3257" s="21">
        <f t="shared" si="54"/>
        <v>17450</v>
      </c>
      <c r="E3257" s="24">
        <f t="shared" si="54"/>
        <v>17450</v>
      </c>
      <c r="F3257" s="104">
        <v>17450</v>
      </c>
      <c r="G3257" s="104">
        <v>17450</v>
      </c>
      <c r="H3257" s="105"/>
      <c r="I3257" s="105"/>
      <c r="J3257" s="106"/>
      <c r="K3257" s="107"/>
      <c r="L3257" s="105"/>
      <c r="M3257" s="105"/>
      <c r="N3257" s="106"/>
      <c r="O3257" s="107"/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1713</v>
      </c>
      <c r="B3258" s="111" t="s">
        <v>1464</v>
      </c>
      <c r="C3258" s="112" t="s">
        <v>67</v>
      </c>
      <c r="D3258" s="21">
        <f t="shared" si="54"/>
        <v>2373262.79</v>
      </c>
      <c r="E3258" s="24">
        <f t="shared" si="54"/>
        <v>2373262.79</v>
      </c>
      <c r="F3258" s="104">
        <v>2373262.79</v>
      </c>
      <c r="G3258" s="104">
        <v>2373262.79</v>
      </c>
      <c r="H3258" s="105"/>
      <c r="I3258" s="105"/>
      <c r="J3258" s="106"/>
      <c r="K3258" s="107"/>
      <c r="L3258" s="105"/>
      <c r="M3258" s="105"/>
      <c r="N3258" s="106"/>
      <c r="O3258" s="107"/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1713</v>
      </c>
      <c r="B3259" s="111" t="s">
        <v>1465</v>
      </c>
      <c r="C3259" s="112" t="s">
        <v>1466</v>
      </c>
      <c r="D3259" s="21">
        <f t="shared" si="54"/>
        <v>1122182.25</v>
      </c>
      <c r="E3259" s="24">
        <f t="shared" si="54"/>
        <v>0</v>
      </c>
      <c r="F3259" s="104">
        <v>1122182.25</v>
      </c>
      <c r="G3259" s="104">
        <v>0</v>
      </c>
      <c r="H3259" s="105"/>
      <c r="I3259" s="105"/>
      <c r="J3259" s="106"/>
      <c r="K3259" s="107"/>
      <c r="L3259" s="105"/>
      <c r="M3259" s="105"/>
      <c r="N3259" s="106"/>
      <c r="O3259" s="107"/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1713</v>
      </c>
      <c r="B3260" s="111" t="s">
        <v>1467</v>
      </c>
      <c r="C3260" s="112" t="s">
        <v>1468</v>
      </c>
      <c r="D3260" s="21">
        <f t="shared" si="54"/>
        <v>370148.85</v>
      </c>
      <c r="E3260" s="24">
        <f t="shared" si="54"/>
        <v>0</v>
      </c>
      <c r="F3260" s="104">
        <v>370148.85</v>
      </c>
      <c r="G3260" s="104">
        <v>0</v>
      </c>
      <c r="H3260" s="113"/>
      <c r="I3260" s="113"/>
      <c r="J3260" s="31"/>
      <c r="K3260" s="32"/>
      <c r="L3260" s="113"/>
      <c r="M3260" s="113"/>
      <c r="N3260" s="31"/>
      <c r="O3260" s="32"/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1713</v>
      </c>
      <c r="B3261" s="111" t="s">
        <v>1469</v>
      </c>
      <c r="C3261" s="112" t="s">
        <v>1470</v>
      </c>
      <c r="D3261" s="21">
        <f t="shared" si="54"/>
        <v>65321.25</v>
      </c>
      <c r="E3261" s="24">
        <f t="shared" si="54"/>
        <v>0</v>
      </c>
      <c r="F3261" s="104">
        <v>65321.25</v>
      </c>
      <c r="G3261" s="104">
        <v>0</v>
      </c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1713</v>
      </c>
      <c r="B3262" s="111" t="s">
        <v>1471</v>
      </c>
      <c r="C3262" s="112" t="s">
        <v>68</v>
      </c>
      <c r="D3262" s="21">
        <f t="shared" si="54"/>
        <v>193718</v>
      </c>
      <c r="E3262" s="24">
        <f t="shared" si="54"/>
        <v>193718</v>
      </c>
      <c r="F3262" s="104">
        <v>193718</v>
      </c>
      <c r="G3262" s="104">
        <v>193718</v>
      </c>
      <c r="H3262" s="105"/>
      <c r="I3262" s="105"/>
      <c r="J3262" s="106"/>
      <c r="K3262" s="107"/>
      <c r="L3262" s="105"/>
      <c r="M3262" s="105"/>
      <c r="N3262" s="106"/>
      <c r="O3262" s="107"/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1713</v>
      </c>
      <c r="B3263" s="111" t="s">
        <v>1472</v>
      </c>
      <c r="C3263" s="112" t="s">
        <v>1473</v>
      </c>
      <c r="D3263" s="21">
        <f t="shared" si="54"/>
        <v>62253.25</v>
      </c>
      <c r="E3263" s="24">
        <f t="shared" si="54"/>
        <v>0</v>
      </c>
      <c r="F3263" s="104">
        <v>62253.25</v>
      </c>
      <c r="G3263" s="104">
        <v>0</v>
      </c>
      <c r="H3263" s="105"/>
      <c r="I3263" s="105"/>
      <c r="J3263" s="106"/>
      <c r="K3263" s="107"/>
      <c r="L3263" s="105"/>
      <c r="M3263" s="105"/>
      <c r="N3263" s="106"/>
      <c r="O3263" s="107"/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1713</v>
      </c>
      <c r="B3264" s="111" t="s">
        <v>1474</v>
      </c>
      <c r="C3264" s="112" t="s">
        <v>1475</v>
      </c>
      <c r="D3264" s="21">
        <f t="shared" si="54"/>
        <v>0</v>
      </c>
      <c r="E3264" s="24">
        <f t="shared" si="54"/>
        <v>0</v>
      </c>
      <c r="F3264" s="104"/>
      <c r="G3264" s="104"/>
      <c r="H3264" s="105"/>
      <c r="I3264" s="105"/>
      <c r="J3264" s="106"/>
      <c r="K3264" s="107"/>
      <c r="L3264" s="105"/>
      <c r="M3264" s="105"/>
      <c r="N3264" s="106"/>
      <c r="O3264" s="107"/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1713</v>
      </c>
      <c r="B3265" s="111" t="s">
        <v>1476</v>
      </c>
      <c r="C3265" s="112" t="s">
        <v>1477</v>
      </c>
      <c r="D3265" s="21">
        <f t="shared" si="54"/>
        <v>0</v>
      </c>
      <c r="E3265" s="24">
        <f t="shared" si="54"/>
        <v>0</v>
      </c>
      <c r="F3265" s="104"/>
      <c r="G3265" s="104"/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1713</v>
      </c>
      <c r="B3266" s="111" t="s">
        <v>1478</v>
      </c>
      <c r="C3266" s="112" t="s">
        <v>1479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1713</v>
      </c>
      <c r="B3267" s="111" t="s">
        <v>1480</v>
      </c>
      <c r="C3267" s="112" t="s">
        <v>1481</v>
      </c>
      <c r="D3267" s="21">
        <f t="shared" si="54"/>
        <v>0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1713</v>
      </c>
      <c r="B3268" s="111" t="s">
        <v>1482</v>
      </c>
      <c r="C3268" s="112" t="s">
        <v>1483</v>
      </c>
      <c r="D3268" s="21">
        <f t="shared" ref="D3268:E3331" si="55">F3268+H3268+J3268+L3268+N3268+P3268+R3268+T3268+V3268+X3268+Z3268+AB3268</f>
        <v>132167.85</v>
      </c>
      <c r="E3268" s="24">
        <f t="shared" si="55"/>
        <v>83497.210000000006</v>
      </c>
      <c r="F3268" s="104">
        <v>132167.85</v>
      </c>
      <c r="G3268" s="104">
        <v>83497.210000000006</v>
      </c>
      <c r="H3268" s="113"/>
      <c r="I3268" s="113"/>
      <c r="J3268" s="31"/>
      <c r="K3268" s="32"/>
      <c r="L3268" s="113"/>
      <c r="M3268" s="113"/>
      <c r="N3268" s="31"/>
      <c r="O3268" s="32"/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1713</v>
      </c>
      <c r="B3269" s="111" t="s">
        <v>1484</v>
      </c>
      <c r="C3269" s="112" t="s">
        <v>1485</v>
      </c>
      <c r="D3269" s="21">
        <f t="shared" si="55"/>
        <v>3697</v>
      </c>
      <c r="E3269" s="24">
        <f t="shared" si="55"/>
        <v>0</v>
      </c>
      <c r="F3269" s="104">
        <v>3697</v>
      </c>
      <c r="G3269" s="104">
        <v>0</v>
      </c>
      <c r="H3269" s="113"/>
      <c r="I3269" s="113"/>
      <c r="J3269" s="31"/>
      <c r="K3269" s="32"/>
      <c r="L3269" s="113"/>
      <c r="M3269" s="113"/>
      <c r="N3269" s="31"/>
      <c r="O3269" s="32"/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1713</v>
      </c>
      <c r="B3270" s="111" t="s">
        <v>1486</v>
      </c>
      <c r="C3270" s="112" t="s">
        <v>1487</v>
      </c>
      <c r="D3270" s="21">
        <f t="shared" si="55"/>
        <v>0</v>
      </c>
      <c r="E3270" s="24">
        <f t="shared" si="55"/>
        <v>0</v>
      </c>
      <c r="F3270" s="104">
        <v>0</v>
      </c>
      <c r="G3270" s="104">
        <v>0</v>
      </c>
      <c r="H3270" s="113"/>
      <c r="I3270" s="113"/>
      <c r="J3270" s="31"/>
      <c r="K3270" s="32"/>
      <c r="L3270" s="113"/>
      <c r="M3270" s="113"/>
      <c r="N3270" s="31"/>
      <c r="O3270" s="32"/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1713</v>
      </c>
      <c r="B3271" s="111" t="s">
        <v>1488</v>
      </c>
      <c r="C3271" s="112" t="s">
        <v>1489</v>
      </c>
      <c r="D3271" s="21">
        <f t="shared" si="55"/>
        <v>0</v>
      </c>
      <c r="E3271" s="24">
        <f t="shared" si="55"/>
        <v>0</v>
      </c>
      <c r="F3271" s="104">
        <v>0</v>
      </c>
      <c r="G3271" s="104">
        <v>0</v>
      </c>
      <c r="H3271" s="113"/>
      <c r="I3271" s="113"/>
      <c r="J3271" s="31"/>
      <c r="K3271" s="32"/>
      <c r="L3271" s="113"/>
      <c r="M3271" s="113"/>
      <c r="N3271" s="31"/>
      <c r="O3271" s="32"/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1713</v>
      </c>
      <c r="B3272" s="111" t="s">
        <v>1490</v>
      </c>
      <c r="C3272" s="112" t="s">
        <v>1491</v>
      </c>
      <c r="D3272" s="21">
        <f t="shared" si="55"/>
        <v>8010.5</v>
      </c>
      <c r="E3272" s="24">
        <f t="shared" si="55"/>
        <v>440</v>
      </c>
      <c r="F3272" s="104">
        <v>8010.5</v>
      </c>
      <c r="G3272" s="104">
        <v>440</v>
      </c>
      <c r="H3272" s="113"/>
      <c r="I3272" s="113"/>
      <c r="J3272" s="31"/>
      <c r="K3272" s="32"/>
      <c r="L3272" s="113"/>
      <c r="M3272" s="113"/>
      <c r="N3272" s="31"/>
      <c r="O3272" s="32"/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1713</v>
      </c>
      <c r="B3273" s="111" t="s">
        <v>1492</v>
      </c>
      <c r="C3273" s="112" t="s">
        <v>70</v>
      </c>
      <c r="D3273" s="21">
        <f t="shared" si="55"/>
        <v>12642.5</v>
      </c>
      <c r="E3273" s="24">
        <f t="shared" si="55"/>
        <v>7731.75</v>
      </c>
      <c r="F3273" s="104">
        <v>12642.5</v>
      </c>
      <c r="G3273" s="104">
        <v>7731.75</v>
      </c>
      <c r="H3273" s="105"/>
      <c r="I3273" s="105"/>
      <c r="J3273" s="106"/>
      <c r="K3273" s="107"/>
      <c r="L3273" s="105"/>
      <c r="M3273" s="105"/>
      <c r="N3273" s="106"/>
      <c r="O3273" s="107"/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1713</v>
      </c>
      <c r="B3274" s="111" t="s">
        <v>1493</v>
      </c>
      <c r="C3274" s="112" t="s">
        <v>1494</v>
      </c>
      <c r="D3274" s="21">
        <f t="shared" si="55"/>
        <v>8288</v>
      </c>
      <c r="E3274" s="24">
        <f t="shared" si="55"/>
        <v>0</v>
      </c>
      <c r="F3274" s="104">
        <v>8288</v>
      </c>
      <c r="G3274" s="104">
        <v>0</v>
      </c>
      <c r="H3274" s="113"/>
      <c r="I3274" s="113"/>
      <c r="J3274" s="31"/>
      <c r="K3274" s="32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1713</v>
      </c>
      <c r="B3275" s="111" t="s">
        <v>1495</v>
      </c>
      <c r="C3275" s="112" t="s">
        <v>1496</v>
      </c>
      <c r="D3275" s="21">
        <f t="shared" si="55"/>
        <v>0</v>
      </c>
      <c r="E3275" s="24">
        <f t="shared" si="55"/>
        <v>0</v>
      </c>
      <c r="F3275" s="104"/>
      <c r="G3275" s="104"/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1713</v>
      </c>
      <c r="B3276" s="111" t="s">
        <v>1497</v>
      </c>
      <c r="C3276" s="112" t="s">
        <v>71</v>
      </c>
      <c r="D3276" s="21">
        <f t="shared" si="55"/>
        <v>397724.5</v>
      </c>
      <c r="E3276" s="24">
        <f t="shared" si="55"/>
        <v>4652.5</v>
      </c>
      <c r="F3276" s="104">
        <v>397724.5</v>
      </c>
      <c r="G3276" s="104">
        <v>4652.5</v>
      </c>
      <c r="H3276" s="105"/>
      <c r="I3276" s="105"/>
      <c r="J3276" s="106"/>
      <c r="K3276" s="107"/>
      <c r="L3276" s="105"/>
      <c r="M3276" s="105"/>
      <c r="N3276" s="106"/>
      <c r="O3276" s="107"/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1713</v>
      </c>
      <c r="B3277" s="111" t="s">
        <v>1498</v>
      </c>
      <c r="C3277" s="112" t="s">
        <v>1499</v>
      </c>
      <c r="D3277" s="21">
        <f t="shared" si="55"/>
        <v>159393.5</v>
      </c>
      <c r="E3277" s="24">
        <f t="shared" si="55"/>
        <v>20756.66</v>
      </c>
      <c r="F3277" s="104">
        <v>159393.5</v>
      </c>
      <c r="G3277" s="104">
        <v>20756.66</v>
      </c>
      <c r="H3277" s="113"/>
      <c r="I3277" s="113"/>
      <c r="J3277" s="31"/>
      <c r="K3277" s="32"/>
      <c r="L3277" s="113"/>
      <c r="M3277" s="113"/>
      <c r="N3277" s="31"/>
      <c r="O3277" s="32"/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1713</v>
      </c>
      <c r="B3278" s="111" t="s">
        <v>1500</v>
      </c>
      <c r="C3278" s="112" t="s">
        <v>1501</v>
      </c>
      <c r="D3278" s="21">
        <f t="shared" si="55"/>
        <v>3349</v>
      </c>
      <c r="E3278" s="24">
        <f t="shared" si="55"/>
        <v>3349</v>
      </c>
      <c r="F3278" s="104">
        <v>3349</v>
      </c>
      <c r="G3278" s="104">
        <v>3349</v>
      </c>
      <c r="H3278" s="105"/>
      <c r="I3278" s="105"/>
      <c r="J3278" s="106"/>
      <c r="K3278" s="107"/>
      <c r="L3278" s="105"/>
      <c r="M3278" s="105"/>
      <c r="N3278" s="106"/>
      <c r="O3278" s="107"/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1713</v>
      </c>
      <c r="B3279" s="111" t="s">
        <v>1502</v>
      </c>
      <c r="C3279" s="112" t="s">
        <v>1503</v>
      </c>
      <c r="D3279" s="21">
        <f t="shared" si="55"/>
        <v>0</v>
      </c>
      <c r="E3279" s="24">
        <f t="shared" si="55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1713</v>
      </c>
      <c r="B3280" s="111" t="s">
        <v>1504</v>
      </c>
      <c r="C3280" s="112" t="s">
        <v>1505</v>
      </c>
      <c r="D3280" s="21">
        <f t="shared" si="55"/>
        <v>0</v>
      </c>
      <c r="E3280" s="24">
        <f t="shared" si="55"/>
        <v>0</v>
      </c>
      <c r="F3280" s="104"/>
      <c r="G3280" s="104"/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1713</v>
      </c>
      <c r="B3281" s="111" t="s">
        <v>1506</v>
      </c>
      <c r="C3281" s="112" t="s">
        <v>1507</v>
      </c>
      <c r="D3281" s="21">
        <f t="shared" si="55"/>
        <v>0</v>
      </c>
      <c r="E3281" s="24">
        <f t="shared" si="55"/>
        <v>0</v>
      </c>
      <c r="F3281" s="104"/>
      <c r="G3281" s="104"/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1713</v>
      </c>
      <c r="B3282" s="111" t="s">
        <v>1508</v>
      </c>
      <c r="C3282" s="112" t="s">
        <v>1665</v>
      </c>
      <c r="D3282" s="21">
        <f t="shared" si="55"/>
        <v>0</v>
      </c>
      <c r="E3282" s="24">
        <f t="shared" si="55"/>
        <v>0</v>
      </c>
      <c r="F3282" s="104"/>
      <c r="G3282" s="104"/>
      <c r="H3282" s="113"/>
      <c r="I3282" s="113"/>
      <c r="J3282" s="31"/>
      <c r="K3282" s="32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1713</v>
      </c>
      <c r="B3283" s="111" t="s">
        <v>1509</v>
      </c>
      <c r="C3283" s="112" t="s">
        <v>1510</v>
      </c>
      <c r="D3283" s="21">
        <f t="shared" si="55"/>
        <v>0</v>
      </c>
      <c r="E3283" s="24">
        <f t="shared" si="55"/>
        <v>0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1713</v>
      </c>
      <c r="B3284" s="111" t="s">
        <v>1511</v>
      </c>
      <c r="C3284" s="112" t="s">
        <v>1512</v>
      </c>
      <c r="D3284" s="21">
        <f t="shared" si="55"/>
        <v>3835</v>
      </c>
      <c r="E3284" s="24">
        <f t="shared" si="55"/>
        <v>3835</v>
      </c>
      <c r="F3284" s="104">
        <v>3835</v>
      </c>
      <c r="G3284" s="104">
        <v>3835</v>
      </c>
      <c r="H3284" s="113"/>
      <c r="I3284" s="113"/>
      <c r="J3284" s="31"/>
      <c r="K3284" s="32"/>
      <c r="L3284" s="113"/>
      <c r="M3284" s="113"/>
      <c r="N3284" s="31"/>
      <c r="O3284" s="32"/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1713</v>
      </c>
      <c r="B3285" s="111" t="s">
        <v>1513</v>
      </c>
      <c r="C3285" s="112" t="s">
        <v>1514</v>
      </c>
      <c r="D3285" s="21">
        <f t="shared" si="55"/>
        <v>0</v>
      </c>
      <c r="E3285" s="24">
        <f t="shared" si="55"/>
        <v>0</v>
      </c>
      <c r="F3285" s="104">
        <v>0</v>
      </c>
      <c r="G3285" s="104">
        <v>0</v>
      </c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1713</v>
      </c>
      <c r="B3286" s="111" t="s">
        <v>1515</v>
      </c>
      <c r="C3286" s="112" t="s">
        <v>1516</v>
      </c>
      <c r="D3286" s="21">
        <f t="shared" si="55"/>
        <v>0</v>
      </c>
      <c r="E3286" s="24">
        <f t="shared" si="55"/>
        <v>0</v>
      </c>
      <c r="F3286" s="104"/>
      <c r="G3286" s="104"/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1713</v>
      </c>
      <c r="B3287" s="111" t="s">
        <v>1517</v>
      </c>
      <c r="C3287" s="112" t="s">
        <v>1518</v>
      </c>
      <c r="D3287" s="21">
        <f t="shared" si="55"/>
        <v>0</v>
      </c>
      <c r="E3287" s="24">
        <f t="shared" si="55"/>
        <v>0</v>
      </c>
      <c r="F3287" s="104">
        <v>0</v>
      </c>
      <c r="G3287" s="104">
        <v>0</v>
      </c>
      <c r="H3287" s="105"/>
      <c r="I3287" s="105"/>
      <c r="J3287" s="106"/>
      <c r="K3287" s="107"/>
      <c r="L3287" s="105"/>
      <c r="M3287" s="105"/>
      <c r="N3287" s="106"/>
      <c r="O3287" s="107"/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1713</v>
      </c>
      <c r="B3288" s="111" t="s">
        <v>1519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1713</v>
      </c>
      <c r="B3289" s="111" t="s">
        <v>1520</v>
      </c>
      <c r="C3289" s="112" t="s">
        <v>1521</v>
      </c>
      <c r="D3289" s="21">
        <f t="shared" si="55"/>
        <v>0</v>
      </c>
      <c r="E3289" s="24">
        <f t="shared" si="55"/>
        <v>0</v>
      </c>
      <c r="F3289" s="104"/>
      <c r="G3289" s="104"/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1713</v>
      </c>
      <c r="B3290" s="111" t="s">
        <v>1522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1713</v>
      </c>
      <c r="B3291" s="111" t="s">
        <v>1523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1713</v>
      </c>
      <c r="B3292" s="111" t="s">
        <v>1524</v>
      </c>
      <c r="C3292" s="112" t="s">
        <v>1525</v>
      </c>
      <c r="D3292" s="21">
        <f t="shared" si="55"/>
        <v>59810.25</v>
      </c>
      <c r="E3292" s="24">
        <f t="shared" si="55"/>
        <v>14218.75</v>
      </c>
      <c r="F3292" s="104">
        <v>59810.25</v>
      </c>
      <c r="G3292" s="104">
        <v>14218.75</v>
      </c>
      <c r="H3292" s="113"/>
      <c r="I3292" s="113"/>
      <c r="J3292" s="31"/>
      <c r="K3292" s="32"/>
      <c r="L3292" s="113"/>
      <c r="M3292" s="113"/>
      <c r="N3292" s="31"/>
      <c r="O3292" s="32"/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1713</v>
      </c>
      <c r="B3293" s="111" t="s">
        <v>1526</v>
      </c>
      <c r="C3293" s="112" t="s">
        <v>1527</v>
      </c>
      <c r="D3293" s="21">
        <f t="shared" si="55"/>
        <v>43547</v>
      </c>
      <c r="E3293" s="24">
        <f t="shared" si="55"/>
        <v>7311</v>
      </c>
      <c r="F3293" s="104">
        <v>43547</v>
      </c>
      <c r="G3293" s="104">
        <v>7311</v>
      </c>
      <c r="H3293" s="113"/>
      <c r="I3293" s="113"/>
      <c r="J3293" s="31"/>
      <c r="K3293" s="32"/>
      <c r="L3293" s="113"/>
      <c r="M3293" s="113"/>
      <c r="N3293" s="31"/>
      <c r="O3293" s="32"/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1713</v>
      </c>
      <c r="B3294" s="111" t="s">
        <v>1528</v>
      </c>
      <c r="C3294" s="112" t="s">
        <v>1529</v>
      </c>
      <c r="D3294" s="21">
        <f t="shared" si="55"/>
        <v>0</v>
      </c>
      <c r="E3294" s="24">
        <f t="shared" si="55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1713</v>
      </c>
      <c r="B3295" s="111" t="s">
        <v>1530</v>
      </c>
      <c r="C3295" s="112" t="s">
        <v>1531</v>
      </c>
      <c r="D3295" s="21">
        <f t="shared" si="55"/>
        <v>0</v>
      </c>
      <c r="E3295" s="24">
        <f t="shared" si="55"/>
        <v>0</v>
      </c>
      <c r="F3295" s="104"/>
      <c r="G3295" s="104"/>
      <c r="H3295" s="113"/>
      <c r="I3295" s="113"/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1713</v>
      </c>
      <c r="B3296" s="111" t="s">
        <v>1532</v>
      </c>
      <c r="C3296" s="112" t="s">
        <v>1533</v>
      </c>
      <c r="D3296" s="21">
        <f t="shared" si="55"/>
        <v>0</v>
      </c>
      <c r="E3296" s="24">
        <f t="shared" si="55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1713</v>
      </c>
      <c r="B3297" s="111" t="s">
        <v>1534</v>
      </c>
      <c r="C3297" s="112" t="s">
        <v>1535</v>
      </c>
      <c r="D3297" s="21">
        <f t="shared" si="55"/>
        <v>0</v>
      </c>
      <c r="E3297" s="24">
        <f t="shared" si="55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1713</v>
      </c>
      <c r="B3298" s="111" t="s">
        <v>1536</v>
      </c>
      <c r="C3298" s="112" t="s">
        <v>69</v>
      </c>
      <c r="D3298" s="21">
        <f t="shared" si="55"/>
        <v>0</v>
      </c>
      <c r="E3298" s="24">
        <f t="shared" si="55"/>
        <v>0</v>
      </c>
      <c r="F3298" s="104"/>
      <c r="G3298" s="104"/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1713</v>
      </c>
      <c r="B3299" s="111" t="s">
        <v>1537</v>
      </c>
      <c r="C3299" s="112" t="s">
        <v>1538</v>
      </c>
      <c r="D3299" s="21">
        <f t="shared" si="55"/>
        <v>0</v>
      </c>
      <c r="E3299" s="24">
        <f t="shared" si="55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1713</v>
      </c>
      <c r="B3300" s="111" t="s">
        <v>1539</v>
      </c>
      <c r="C3300" s="112" t="s">
        <v>1540</v>
      </c>
      <c r="D3300" s="21">
        <f t="shared" si="55"/>
        <v>0</v>
      </c>
      <c r="E3300" s="24">
        <f t="shared" si="55"/>
        <v>0</v>
      </c>
      <c r="F3300" s="104"/>
      <c r="G3300" s="104"/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1713</v>
      </c>
      <c r="B3301" s="111" t="s">
        <v>1541</v>
      </c>
      <c r="C3301" s="112" t="s">
        <v>1542</v>
      </c>
      <c r="D3301" s="21">
        <f t="shared" si="55"/>
        <v>11101</v>
      </c>
      <c r="E3301" s="24">
        <f t="shared" si="55"/>
        <v>11791</v>
      </c>
      <c r="F3301" s="104">
        <v>11101</v>
      </c>
      <c r="G3301" s="104">
        <v>11791</v>
      </c>
      <c r="H3301" s="105"/>
      <c r="I3301" s="105"/>
      <c r="J3301" s="106"/>
      <c r="K3301" s="107"/>
      <c r="L3301" s="105"/>
      <c r="M3301" s="105"/>
      <c r="N3301" s="106"/>
      <c r="O3301" s="107"/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1713</v>
      </c>
      <c r="B3302" s="111" t="s">
        <v>1543</v>
      </c>
      <c r="C3302" s="112" t="s">
        <v>1544</v>
      </c>
      <c r="D3302" s="21">
        <f t="shared" si="55"/>
        <v>17078</v>
      </c>
      <c r="E3302" s="24">
        <f t="shared" si="55"/>
        <v>32380</v>
      </c>
      <c r="F3302" s="104">
        <v>17078</v>
      </c>
      <c r="G3302" s="104">
        <v>32380</v>
      </c>
      <c r="H3302" s="105"/>
      <c r="I3302" s="105"/>
      <c r="J3302" s="106"/>
      <c r="K3302" s="107"/>
      <c r="L3302" s="105"/>
      <c r="M3302" s="105"/>
      <c r="N3302" s="106"/>
      <c r="O3302" s="107"/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1713</v>
      </c>
      <c r="B3303" s="111" t="s">
        <v>1545</v>
      </c>
      <c r="C3303" s="112" t="s">
        <v>1546</v>
      </c>
      <c r="D3303" s="21">
        <f t="shared" si="55"/>
        <v>53302</v>
      </c>
      <c r="E3303" s="24">
        <f t="shared" si="55"/>
        <v>4333.25</v>
      </c>
      <c r="F3303" s="104">
        <v>53302</v>
      </c>
      <c r="G3303" s="104">
        <v>4333.25</v>
      </c>
      <c r="H3303" s="113"/>
      <c r="I3303" s="113"/>
      <c r="J3303" s="31"/>
      <c r="K3303" s="32"/>
      <c r="L3303" s="113"/>
      <c r="M3303" s="113"/>
      <c r="N3303" s="31"/>
      <c r="O3303" s="32"/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1713</v>
      </c>
      <c r="B3304" s="111" t="s">
        <v>1547</v>
      </c>
      <c r="C3304" s="112" t="s">
        <v>1548</v>
      </c>
      <c r="D3304" s="21">
        <f t="shared" si="55"/>
        <v>21758.89</v>
      </c>
      <c r="E3304" s="24">
        <f t="shared" si="55"/>
        <v>1344</v>
      </c>
      <c r="F3304" s="104">
        <v>21758.89</v>
      </c>
      <c r="G3304" s="104">
        <v>1344</v>
      </c>
      <c r="H3304" s="113"/>
      <c r="I3304" s="113"/>
      <c r="J3304" s="31"/>
      <c r="K3304" s="32"/>
      <c r="L3304" s="113"/>
      <c r="M3304" s="113"/>
      <c r="N3304" s="31"/>
      <c r="O3304" s="32"/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1713</v>
      </c>
      <c r="B3305" s="111" t="s">
        <v>1549</v>
      </c>
      <c r="C3305" s="112" t="s">
        <v>1550</v>
      </c>
      <c r="D3305" s="21">
        <f t="shared" si="55"/>
        <v>5074.75</v>
      </c>
      <c r="E3305" s="24">
        <f t="shared" si="55"/>
        <v>0</v>
      </c>
      <c r="F3305" s="104">
        <v>5074.75</v>
      </c>
      <c r="G3305" s="104">
        <v>0</v>
      </c>
      <c r="H3305" s="105"/>
      <c r="I3305" s="105"/>
      <c r="J3305" s="106"/>
      <c r="K3305" s="107"/>
      <c r="L3305" s="105"/>
      <c r="M3305" s="105"/>
      <c r="N3305" s="106"/>
      <c r="O3305" s="107"/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1713</v>
      </c>
      <c r="B3306" s="111" t="s">
        <v>1551</v>
      </c>
      <c r="C3306" s="112" t="s">
        <v>1552</v>
      </c>
      <c r="D3306" s="21">
        <f t="shared" si="55"/>
        <v>0</v>
      </c>
      <c r="E3306" s="24">
        <f t="shared" si="55"/>
        <v>0</v>
      </c>
      <c r="F3306" s="104"/>
      <c r="G3306" s="104"/>
      <c r="H3306" s="113"/>
      <c r="I3306" s="113"/>
      <c r="J3306" s="31"/>
      <c r="K3306" s="32"/>
      <c r="L3306" s="113"/>
      <c r="M3306" s="113"/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1713</v>
      </c>
      <c r="B3307" s="111" t="s">
        <v>41</v>
      </c>
      <c r="C3307" s="112" t="s">
        <v>1553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1713</v>
      </c>
      <c r="B3308" s="111" t="s">
        <v>42</v>
      </c>
      <c r="C3308" s="112" t="s">
        <v>1554</v>
      </c>
      <c r="D3308" s="21">
        <f t="shared" si="55"/>
        <v>0</v>
      </c>
      <c r="E3308" s="24">
        <f t="shared" si="55"/>
        <v>303369.92</v>
      </c>
      <c r="F3308" s="104">
        <v>0</v>
      </c>
      <c r="G3308" s="104">
        <v>303369.92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1713</v>
      </c>
      <c r="B3309" s="111" t="s">
        <v>43</v>
      </c>
      <c r="C3309" s="112" t="s">
        <v>44</v>
      </c>
      <c r="D3309" s="21">
        <f t="shared" si="55"/>
        <v>0</v>
      </c>
      <c r="E3309" s="24">
        <f t="shared" si="55"/>
        <v>249434</v>
      </c>
      <c r="F3309" s="104">
        <v>0</v>
      </c>
      <c r="G3309" s="104">
        <v>249434</v>
      </c>
      <c r="H3309" s="113"/>
      <c r="I3309" s="113"/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1713</v>
      </c>
      <c r="B3310" s="111" t="s">
        <v>45</v>
      </c>
      <c r="C3310" s="112" t="s">
        <v>1555</v>
      </c>
      <c r="D3310" s="21">
        <f t="shared" si="55"/>
        <v>0</v>
      </c>
      <c r="E3310" s="24">
        <f t="shared" si="55"/>
        <v>0</v>
      </c>
      <c r="F3310" s="104"/>
      <c r="G3310" s="104"/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1713</v>
      </c>
      <c r="B3311" s="111" t="s">
        <v>46</v>
      </c>
      <c r="C3311" s="112" t="s">
        <v>1556</v>
      </c>
      <c r="D3311" s="21">
        <f t="shared" si="55"/>
        <v>4047.53</v>
      </c>
      <c r="E3311" s="24">
        <f t="shared" si="55"/>
        <v>760.45</v>
      </c>
      <c r="F3311" s="104">
        <v>4047.53</v>
      </c>
      <c r="G3311" s="104">
        <v>760.45</v>
      </c>
      <c r="H3311" s="105"/>
      <c r="I3311" s="105"/>
      <c r="J3311" s="106"/>
      <c r="K3311" s="107"/>
      <c r="L3311" s="105"/>
      <c r="M3311" s="105"/>
      <c r="N3311" s="106"/>
      <c r="O3311" s="107"/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1713</v>
      </c>
      <c r="B3312" s="111" t="s">
        <v>47</v>
      </c>
      <c r="C3312" s="112" t="s">
        <v>1557</v>
      </c>
      <c r="D3312" s="21">
        <f t="shared" si="55"/>
        <v>1600000</v>
      </c>
      <c r="E3312" s="24">
        <f t="shared" si="55"/>
        <v>0</v>
      </c>
      <c r="F3312" s="104">
        <v>1600000</v>
      </c>
      <c r="G3312" s="104">
        <v>0</v>
      </c>
      <c r="H3312" s="113"/>
      <c r="I3312" s="113"/>
      <c r="J3312" s="31"/>
      <c r="K3312" s="32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1713</v>
      </c>
      <c r="B3313" s="111" t="s">
        <v>48</v>
      </c>
      <c r="C3313" s="112" t="s">
        <v>1558</v>
      </c>
      <c r="D3313" s="21">
        <f t="shared" si="55"/>
        <v>324.7</v>
      </c>
      <c r="E3313" s="24">
        <f t="shared" si="55"/>
        <v>0</v>
      </c>
      <c r="F3313" s="104">
        <v>324.7</v>
      </c>
      <c r="G3313" s="104">
        <v>0</v>
      </c>
      <c r="H3313" s="113"/>
      <c r="I3313" s="113"/>
      <c r="J3313" s="31"/>
      <c r="K3313" s="32"/>
      <c r="L3313" s="113"/>
      <c r="M3313" s="113"/>
      <c r="N3313" s="31"/>
      <c r="O3313" s="32"/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1713</v>
      </c>
      <c r="B3314" s="111" t="s">
        <v>49</v>
      </c>
      <c r="C3314" s="112" t="s">
        <v>1559</v>
      </c>
      <c r="D3314" s="21">
        <f t="shared" si="55"/>
        <v>0</v>
      </c>
      <c r="E3314" s="24">
        <f t="shared" si="55"/>
        <v>0</v>
      </c>
      <c r="F3314" s="104"/>
      <c r="G3314" s="104"/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1713</v>
      </c>
      <c r="B3315" s="111" t="s">
        <v>50</v>
      </c>
      <c r="C3315" s="112" t="s">
        <v>1560</v>
      </c>
      <c r="D3315" s="21">
        <f t="shared" si="55"/>
        <v>0</v>
      </c>
      <c r="E3315" s="24">
        <f t="shared" si="55"/>
        <v>0</v>
      </c>
      <c r="F3315" s="104"/>
      <c r="G3315" s="104"/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1713</v>
      </c>
      <c r="B3316" s="111" t="s">
        <v>1561</v>
      </c>
      <c r="C3316" s="112" t="s">
        <v>1562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1713</v>
      </c>
      <c r="B3317" s="111" t="s">
        <v>51</v>
      </c>
      <c r="C3317" s="112" t="s">
        <v>1563</v>
      </c>
      <c r="D3317" s="21">
        <f t="shared" si="55"/>
        <v>1517426.93</v>
      </c>
      <c r="E3317" s="24">
        <f t="shared" si="55"/>
        <v>1560738.85</v>
      </c>
      <c r="F3317" s="104">
        <v>1517426.93</v>
      </c>
      <c r="G3317" s="104">
        <v>1560738.85</v>
      </c>
      <c r="H3317" s="113"/>
      <c r="I3317" s="113"/>
      <c r="J3317" s="31"/>
      <c r="K3317" s="32"/>
      <c r="L3317" s="113"/>
      <c r="M3317" s="113"/>
      <c r="N3317" s="31"/>
      <c r="O3317" s="32"/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1713</v>
      </c>
      <c r="B3318" s="111" t="s">
        <v>52</v>
      </c>
      <c r="C3318" s="112" t="s">
        <v>1564</v>
      </c>
      <c r="D3318" s="21">
        <f t="shared" si="55"/>
        <v>1090569.3600000001</v>
      </c>
      <c r="E3318" s="24">
        <f t="shared" si="55"/>
        <v>1124993.56</v>
      </c>
      <c r="F3318" s="104">
        <v>1090569.3600000001</v>
      </c>
      <c r="G3318" s="104">
        <v>1124993.56</v>
      </c>
      <c r="H3318" s="113"/>
      <c r="I3318" s="113"/>
      <c r="J3318" s="31"/>
      <c r="K3318" s="32"/>
      <c r="L3318" s="113"/>
      <c r="M3318" s="113"/>
      <c r="N3318" s="31"/>
      <c r="O3318" s="32"/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1713</v>
      </c>
      <c r="B3319" s="111" t="s">
        <v>1701</v>
      </c>
      <c r="C3319" s="112" t="s">
        <v>1565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1713</v>
      </c>
      <c r="B3320" s="111" t="s">
        <v>1702</v>
      </c>
      <c r="C3320" s="112" t="s">
        <v>1666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1713</v>
      </c>
      <c r="B3321" s="111" t="s">
        <v>53</v>
      </c>
      <c r="C3321" s="112" t="s">
        <v>1566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1713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1713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1713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1713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1713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1713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1713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1713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1713</v>
      </c>
      <c r="B3330" s="111" t="s">
        <v>82</v>
      </c>
      <c r="C3330" s="112" t="s">
        <v>83</v>
      </c>
      <c r="D3330" s="21">
        <f t="shared" si="55"/>
        <v>939580.32</v>
      </c>
      <c r="E3330" s="24">
        <f t="shared" si="55"/>
        <v>675238.37</v>
      </c>
      <c r="F3330" s="104">
        <v>939580.32</v>
      </c>
      <c r="G3330" s="104">
        <v>675238.37</v>
      </c>
      <c r="H3330" s="113"/>
      <c r="I3330" s="113"/>
      <c r="J3330" s="31"/>
      <c r="K3330" s="32"/>
      <c r="L3330" s="113"/>
      <c r="M3330" s="113"/>
      <c r="N3330" s="31"/>
      <c r="O3330" s="32"/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1713</v>
      </c>
      <c r="B3331" s="111" t="s">
        <v>84</v>
      </c>
      <c r="C3331" s="112" t="s">
        <v>85</v>
      </c>
      <c r="D3331" s="21">
        <f t="shared" si="55"/>
        <v>2720</v>
      </c>
      <c r="E3331" s="24">
        <f t="shared" si="55"/>
        <v>353</v>
      </c>
      <c r="F3331" s="104">
        <v>2720</v>
      </c>
      <c r="G3331" s="104">
        <v>353</v>
      </c>
      <c r="H3331" s="105"/>
      <c r="I3331" s="105"/>
      <c r="J3331" s="106"/>
      <c r="K3331" s="107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1713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126439.6</v>
      </c>
      <c r="E3332" s="24">
        <f t="shared" si="56"/>
        <v>155911.46</v>
      </c>
      <c r="F3332" s="104">
        <v>126439.6</v>
      </c>
      <c r="G3332" s="104">
        <v>155911.46</v>
      </c>
      <c r="H3332" s="113"/>
      <c r="I3332" s="113"/>
      <c r="J3332" s="31"/>
      <c r="K3332" s="32"/>
      <c r="L3332" s="113"/>
      <c r="M3332" s="113"/>
      <c r="N3332" s="31"/>
      <c r="O3332" s="32"/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1713</v>
      </c>
      <c r="B3333" s="111" t="s">
        <v>88</v>
      </c>
      <c r="C3333" s="112" t="s">
        <v>89</v>
      </c>
      <c r="D3333" s="21">
        <f t="shared" si="56"/>
        <v>36950</v>
      </c>
      <c r="E3333" s="24">
        <f t="shared" si="56"/>
        <v>321235.7</v>
      </c>
      <c r="F3333" s="104">
        <v>36950</v>
      </c>
      <c r="G3333" s="104">
        <v>321235.7</v>
      </c>
      <c r="H3333" s="113"/>
      <c r="I3333" s="113"/>
      <c r="J3333" s="31"/>
      <c r="K3333" s="32"/>
      <c r="L3333" s="113"/>
      <c r="M3333" s="113"/>
      <c r="N3333" s="31"/>
      <c r="O3333" s="32"/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1713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1980</v>
      </c>
      <c r="F3334" s="104">
        <v>0</v>
      </c>
      <c r="G3334" s="104">
        <v>1980</v>
      </c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1713</v>
      </c>
      <c r="B3335" s="111" t="s">
        <v>92</v>
      </c>
      <c r="C3335" s="112" t="s">
        <v>93</v>
      </c>
      <c r="D3335" s="21">
        <f t="shared" si="56"/>
        <v>108737</v>
      </c>
      <c r="E3335" s="24">
        <f t="shared" si="56"/>
        <v>34779.93</v>
      </c>
      <c r="F3335" s="104">
        <v>108737</v>
      </c>
      <c r="G3335" s="104">
        <v>34779.93</v>
      </c>
      <c r="H3335" s="105"/>
      <c r="I3335" s="105"/>
      <c r="J3335" s="106"/>
      <c r="K3335" s="107"/>
      <c r="L3335" s="105"/>
      <c r="M3335" s="105"/>
      <c r="N3335" s="106"/>
      <c r="O3335" s="107"/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1713</v>
      </c>
      <c r="B3336" s="111" t="s">
        <v>94</v>
      </c>
      <c r="C3336" s="112" t="s">
        <v>95</v>
      </c>
      <c r="D3336" s="21">
        <f t="shared" si="56"/>
        <v>5120</v>
      </c>
      <c r="E3336" s="24">
        <f t="shared" si="56"/>
        <v>6734.23</v>
      </c>
      <c r="F3336" s="104">
        <v>5120</v>
      </c>
      <c r="G3336" s="104">
        <v>6734.23</v>
      </c>
      <c r="H3336" s="113"/>
      <c r="I3336" s="113"/>
      <c r="J3336" s="31"/>
      <c r="K3336" s="32"/>
      <c r="L3336" s="113"/>
      <c r="M3336" s="113"/>
      <c r="N3336" s="31"/>
      <c r="O3336" s="32"/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1713</v>
      </c>
      <c r="B3337" s="111" t="s">
        <v>96</v>
      </c>
      <c r="C3337" s="112" t="s">
        <v>97</v>
      </c>
      <c r="D3337" s="21">
        <f t="shared" si="56"/>
        <v>192150</v>
      </c>
      <c r="E3337" s="24">
        <f t="shared" si="56"/>
        <v>10540</v>
      </c>
      <c r="F3337" s="104">
        <v>192150</v>
      </c>
      <c r="G3337" s="104">
        <v>10540</v>
      </c>
      <c r="H3337" s="105"/>
      <c r="I3337" s="105"/>
      <c r="J3337" s="106"/>
      <c r="K3337" s="107"/>
      <c r="L3337" s="105"/>
      <c r="M3337" s="105"/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1713</v>
      </c>
      <c r="B3338" s="111" t="s">
        <v>98</v>
      </c>
      <c r="C3338" s="112" t="s">
        <v>99</v>
      </c>
      <c r="D3338" s="21">
        <f t="shared" si="56"/>
        <v>22000</v>
      </c>
      <c r="E3338" s="24">
        <f t="shared" si="56"/>
        <v>53149.65</v>
      </c>
      <c r="F3338" s="104">
        <v>22000</v>
      </c>
      <c r="G3338" s="104">
        <v>53149.65</v>
      </c>
      <c r="H3338" s="113"/>
      <c r="I3338" s="113"/>
      <c r="J3338" s="31"/>
      <c r="K3338" s="32"/>
      <c r="L3338" s="113"/>
      <c r="M3338" s="113"/>
      <c r="N3338" s="31"/>
      <c r="O3338" s="32"/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1713</v>
      </c>
      <c r="B3339" s="111" t="s">
        <v>100</v>
      </c>
      <c r="C3339" s="112" t="s">
        <v>101</v>
      </c>
      <c r="D3339" s="21">
        <f t="shared" si="56"/>
        <v>0</v>
      </c>
      <c r="E3339" s="24">
        <f t="shared" si="56"/>
        <v>0</v>
      </c>
      <c r="F3339" s="104"/>
      <c r="G3339" s="104"/>
      <c r="H3339" s="113"/>
      <c r="I3339" s="113"/>
      <c r="J3339" s="31"/>
      <c r="K3339" s="32"/>
      <c r="L3339" s="113"/>
      <c r="M3339" s="113"/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1713</v>
      </c>
      <c r="B3340" s="111" t="s">
        <v>102</v>
      </c>
      <c r="C3340" s="112" t="s">
        <v>103</v>
      </c>
      <c r="D3340" s="21">
        <f t="shared" si="56"/>
        <v>44600</v>
      </c>
      <c r="E3340" s="24">
        <f t="shared" si="56"/>
        <v>44600</v>
      </c>
      <c r="F3340" s="104">
        <v>44600</v>
      </c>
      <c r="G3340" s="104">
        <v>44600</v>
      </c>
      <c r="H3340" s="113"/>
      <c r="I3340" s="113"/>
      <c r="J3340" s="31"/>
      <c r="K3340" s="32"/>
      <c r="L3340" s="113"/>
      <c r="M3340" s="113"/>
      <c r="N3340" s="31"/>
      <c r="O3340" s="32"/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1713</v>
      </c>
      <c r="B3341" s="111" t="s">
        <v>104</v>
      </c>
      <c r="C3341" s="112" t="s">
        <v>105</v>
      </c>
      <c r="D3341" s="21">
        <f t="shared" si="56"/>
        <v>4635</v>
      </c>
      <c r="E3341" s="24">
        <f t="shared" si="56"/>
        <v>5595.84</v>
      </c>
      <c r="F3341" s="104">
        <v>4635</v>
      </c>
      <c r="G3341" s="104">
        <v>5595.84</v>
      </c>
      <c r="H3341" s="105"/>
      <c r="I3341" s="105"/>
      <c r="J3341" s="106"/>
      <c r="K3341" s="107"/>
      <c r="L3341" s="105"/>
      <c r="M3341" s="105"/>
      <c r="N3341" s="106"/>
      <c r="O3341" s="107"/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1713</v>
      </c>
      <c r="B3342" s="111" t="s">
        <v>106</v>
      </c>
      <c r="C3342" s="112" t="s">
        <v>107</v>
      </c>
      <c r="D3342" s="21">
        <f t="shared" si="56"/>
        <v>0</v>
      </c>
      <c r="E3342" s="24">
        <f t="shared" si="56"/>
        <v>0</v>
      </c>
      <c r="F3342" s="104"/>
      <c r="G3342" s="104"/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1713</v>
      </c>
      <c r="B3343" s="111" t="s">
        <v>108</v>
      </c>
      <c r="C3343" s="112" t="s">
        <v>109</v>
      </c>
      <c r="D3343" s="21">
        <f t="shared" si="56"/>
        <v>4200</v>
      </c>
      <c r="E3343" s="24">
        <f t="shared" si="56"/>
        <v>6964.78</v>
      </c>
      <c r="F3343" s="104">
        <v>4200</v>
      </c>
      <c r="G3343" s="104">
        <v>6964.78</v>
      </c>
      <c r="H3343" s="105"/>
      <c r="I3343" s="105"/>
      <c r="J3343" s="106"/>
      <c r="K3343" s="107"/>
      <c r="L3343" s="105"/>
      <c r="M3343" s="105"/>
      <c r="N3343" s="106"/>
      <c r="O3343" s="107"/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1713</v>
      </c>
      <c r="B3344" s="111" t="s">
        <v>110</v>
      </c>
      <c r="C3344" s="112" t="s">
        <v>111</v>
      </c>
      <c r="D3344" s="21">
        <f t="shared" si="56"/>
        <v>63872</v>
      </c>
      <c r="E3344" s="24">
        <f t="shared" si="56"/>
        <v>232112.7</v>
      </c>
      <c r="F3344" s="104">
        <v>63872</v>
      </c>
      <c r="G3344" s="104">
        <v>232112.7</v>
      </c>
      <c r="H3344" s="105"/>
      <c r="I3344" s="105"/>
      <c r="J3344" s="106"/>
      <c r="K3344" s="107"/>
      <c r="L3344" s="105"/>
      <c r="M3344" s="105"/>
      <c r="N3344" s="106"/>
      <c r="O3344" s="107"/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1713</v>
      </c>
      <c r="B3345" s="111" t="s">
        <v>112</v>
      </c>
      <c r="C3345" s="112" t="s">
        <v>113</v>
      </c>
      <c r="D3345" s="21">
        <f t="shared" si="56"/>
        <v>5340</v>
      </c>
      <c r="E3345" s="24">
        <f t="shared" si="56"/>
        <v>5340</v>
      </c>
      <c r="F3345" s="104">
        <v>5340</v>
      </c>
      <c r="G3345" s="104">
        <v>5340</v>
      </c>
      <c r="H3345" s="113"/>
      <c r="I3345" s="113"/>
      <c r="J3345" s="31"/>
      <c r="K3345" s="32"/>
      <c r="L3345" s="113"/>
      <c r="M3345" s="113"/>
      <c r="N3345" s="31"/>
      <c r="O3345" s="32"/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1713</v>
      </c>
      <c r="B3346" s="111" t="s">
        <v>114</v>
      </c>
      <c r="C3346" s="112" t="s">
        <v>115</v>
      </c>
      <c r="D3346" s="21">
        <f t="shared" si="56"/>
        <v>0</v>
      </c>
      <c r="E3346" s="24">
        <f t="shared" si="56"/>
        <v>0</v>
      </c>
      <c r="F3346" s="104"/>
      <c r="G3346" s="104"/>
      <c r="H3346" s="105"/>
      <c r="I3346" s="105"/>
      <c r="J3346" s="106"/>
      <c r="K3346" s="107"/>
      <c r="L3346" s="105"/>
      <c r="M3346" s="105"/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1713</v>
      </c>
      <c r="B3347" s="111" t="s">
        <v>116</v>
      </c>
      <c r="C3347" s="112" t="s">
        <v>117</v>
      </c>
      <c r="D3347" s="21">
        <f t="shared" si="56"/>
        <v>0</v>
      </c>
      <c r="E3347" s="24">
        <f t="shared" si="56"/>
        <v>0</v>
      </c>
      <c r="F3347" s="104"/>
      <c r="G3347" s="104"/>
      <c r="H3347" s="113"/>
      <c r="I3347" s="113"/>
      <c r="J3347" s="31"/>
      <c r="K3347" s="32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1713</v>
      </c>
      <c r="B3348" s="111" t="s">
        <v>118</v>
      </c>
      <c r="C3348" s="112" t="s">
        <v>119</v>
      </c>
      <c r="D3348" s="21">
        <f t="shared" si="56"/>
        <v>1603840.3</v>
      </c>
      <c r="E3348" s="24">
        <f t="shared" si="56"/>
        <v>0</v>
      </c>
      <c r="F3348" s="104">
        <v>1603840.3</v>
      </c>
      <c r="G3348" s="104">
        <v>0</v>
      </c>
      <c r="H3348" s="113"/>
      <c r="I3348" s="113"/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1713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1713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1713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1713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1713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1713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/>
      <c r="I3354" s="113"/>
      <c r="J3354" s="31"/>
      <c r="K3354" s="32"/>
      <c r="L3354" s="113"/>
      <c r="M3354" s="113"/>
      <c r="N3354" s="31"/>
      <c r="O3354" s="32"/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1713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1713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8266.67</v>
      </c>
      <c r="F3356" s="104">
        <v>0</v>
      </c>
      <c r="G3356" s="104">
        <v>8266.67</v>
      </c>
      <c r="H3356" s="113"/>
      <c r="I3356" s="113"/>
      <c r="J3356" s="31"/>
      <c r="K3356" s="32"/>
      <c r="L3356" s="113"/>
      <c r="M3356" s="113"/>
      <c r="N3356" s="31"/>
      <c r="O3356" s="32"/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1713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/>
      <c r="I3357" s="113"/>
      <c r="J3357" s="31"/>
      <c r="K3357" s="32"/>
      <c r="L3357" s="113"/>
      <c r="M3357" s="113"/>
      <c r="N3357" s="31"/>
      <c r="O3357" s="32"/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1713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1713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3537.92</v>
      </c>
      <c r="F3359" s="104">
        <v>0</v>
      </c>
      <c r="G3359" s="104">
        <v>3537.92</v>
      </c>
      <c r="H3359" s="113"/>
      <c r="I3359" s="113"/>
      <c r="J3359" s="31"/>
      <c r="K3359" s="32"/>
      <c r="L3359" s="113"/>
      <c r="M3359" s="113"/>
      <c r="N3359" s="31"/>
      <c r="O3359" s="32"/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1713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>
        <v>0</v>
      </c>
      <c r="G3360" s="104">
        <v>0</v>
      </c>
      <c r="H3360" s="113"/>
      <c r="I3360" s="113"/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1713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1713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2400.0500000000002</v>
      </c>
      <c r="F3362" s="104">
        <v>0</v>
      </c>
      <c r="G3362" s="104">
        <v>2400.0500000000002</v>
      </c>
      <c r="H3362" s="105"/>
      <c r="I3362" s="105"/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1713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1713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1713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1713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1713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/>
      <c r="I3367" s="105"/>
      <c r="J3367" s="106"/>
      <c r="K3367" s="107"/>
      <c r="L3367" s="105"/>
      <c r="M3367" s="105"/>
      <c r="N3367" s="106"/>
      <c r="O3367" s="107"/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1713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/>
      <c r="I3368" s="105"/>
      <c r="J3368" s="106"/>
      <c r="K3368" s="107"/>
      <c r="L3368" s="105"/>
      <c r="M3368" s="105"/>
      <c r="N3368" s="106"/>
      <c r="O3368" s="107"/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1713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/>
      <c r="I3369" s="113"/>
      <c r="J3369" s="31"/>
      <c r="K3369" s="32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1713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/>
      <c r="G3370" s="104"/>
      <c r="H3370" s="113"/>
      <c r="I3370" s="113"/>
      <c r="J3370" s="31"/>
      <c r="K3370" s="32"/>
      <c r="L3370" s="113"/>
      <c r="M3370" s="113"/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1713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/>
      <c r="I3371" s="105"/>
      <c r="J3371" s="106"/>
      <c r="K3371" s="107"/>
      <c r="L3371" s="105"/>
      <c r="M3371" s="105"/>
      <c r="N3371" s="106"/>
      <c r="O3371" s="107"/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1713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1713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1713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1713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1713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1713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1713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10741.3</v>
      </c>
      <c r="F3378" s="104">
        <v>0</v>
      </c>
      <c r="G3378" s="104">
        <v>10741.3</v>
      </c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1713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0</v>
      </c>
      <c r="F3379" s="104">
        <v>0</v>
      </c>
      <c r="G3379" s="104">
        <v>0</v>
      </c>
      <c r="H3379" s="113"/>
      <c r="I3379" s="113"/>
      <c r="J3379" s="31"/>
      <c r="K3379" s="32"/>
      <c r="L3379" s="113"/>
      <c r="M3379" s="113"/>
      <c r="N3379" s="31"/>
      <c r="O3379" s="32"/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1713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/>
      <c r="I3380" s="113"/>
      <c r="J3380" s="31"/>
      <c r="K3380" s="32"/>
      <c r="L3380" s="113"/>
      <c r="M3380" s="113"/>
      <c r="N3380" s="31"/>
      <c r="O3380" s="32"/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1713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0</v>
      </c>
      <c r="F3381" s="104">
        <v>0</v>
      </c>
      <c r="G3381" s="104">
        <v>0</v>
      </c>
      <c r="H3381" s="105"/>
      <c r="I3381" s="105"/>
      <c r="J3381" s="106"/>
      <c r="K3381" s="107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1713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0</v>
      </c>
      <c r="F3382" s="104"/>
      <c r="G3382" s="104"/>
      <c r="H3382" s="105"/>
      <c r="I3382" s="105"/>
      <c r="J3382" s="106"/>
      <c r="K3382" s="107"/>
      <c r="L3382" s="105"/>
      <c r="M3382" s="105"/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1713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9377.7800000000007</v>
      </c>
      <c r="F3383" s="104">
        <v>0</v>
      </c>
      <c r="G3383" s="104">
        <v>9377.7800000000007</v>
      </c>
      <c r="H3383" s="105"/>
      <c r="I3383" s="105"/>
      <c r="J3383" s="106"/>
      <c r="K3383" s="107"/>
      <c r="L3383" s="105"/>
      <c r="M3383" s="105"/>
      <c r="N3383" s="106"/>
      <c r="O3383" s="107"/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1713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1713</v>
      </c>
      <c r="B3385" s="111" t="s">
        <v>192</v>
      </c>
      <c r="C3385" s="112" t="s">
        <v>193</v>
      </c>
      <c r="D3385" s="21">
        <f t="shared" si="56"/>
        <v>0</v>
      </c>
      <c r="E3385" s="24">
        <f t="shared" si="56"/>
        <v>0</v>
      </c>
      <c r="F3385" s="104">
        <v>0</v>
      </c>
      <c r="G3385" s="104">
        <v>0</v>
      </c>
      <c r="H3385" s="113"/>
      <c r="I3385" s="113"/>
      <c r="J3385" s="31"/>
      <c r="K3385" s="32"/>
      <c r="L3385" s="113"/>
      <c r="M3385" s="113"/>
      <c r="N3385" s="31"/>
      <c r="O3385" s="32"/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1713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1713</v>
      </c>
      <c r="B3387" s="111" t="s">
        <v>196</v>
      </c>
      <c r="C3387" s="112" t="s">
        <v>197</v>
      </c>
      <c r="D3387" s="21">
        <f t="shared" si="56"/>
        <v>0</v>
      </c>
      <c r="E3387" s="24">
        <f t="shared" si="56"/>
        <v>0</v>
      </c>
      <c r="F3387" s="104">
        <v>0</v>
      </c>
      <c r="G3387" s="104">
        <v>0</v>
      </c>
      <c r="H3387" s="113"/>
      <c r="I3387" s="113"/>
      <c r="J3387" s="31"/>
      <c r="K3387" s="32"/>
      <c r="L3387" s="113"/>
      <c r="M3387" s="113"/>
      <c r="N3387" s="31"/>
      <c r="O3387" s="32"/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1713</v>
      </c>
      <c r="B3388" s="111" t="s">
        <v>198</v>
      </c>
      <c r="C3388" s="112" t="s">
        <v>199</v>
      </c>
      <c r="D3388" s="21">
        <f t="shared" si="56"/>
        <v>0</v>
      </c>
      <c r="E3388" s="24">
        <f t="shared" si="56"/>
        <v>0</v>
      </c>
      <c r="F3388" s="104">
        <v>0</v>
      </c>
      <c r="G3388" s="104">
        <v>0</v>
      </c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1713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1713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1713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1713</v>
      </c>
      <c r="B3392" s="111" t="s">
        <v>206</v>
      </c>
      <c r="C3392" s="112" t="s">
        <v>207</v>
      </c>
      <c r="D3392" s="21">
        <f t="shared" si="56"/>
        <v>0</v>
      </c>
      <c r="E3392" s="24">
        <f t="shared" si="56"/>
        <v>0</v>
      </c>
      <c r="F3392" s="104">
        <v>0</v>
      </c>
      <c r="G3392" s="104">
        <v>0</v>
      </c>
      <c r="H3392" s="113"/>
      <c r="I3392" s="113"/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1713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38882.160000000003</v>
      </c>
      <c r="F3393" s="104">
        <v>0</v>
      </c>
      <c r="G3393" s="104">
        <v>38882.160000000003</v>
      </c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1713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5590.31</v>
      </c>
      <c r="F3394" s="104">
        <v>0</v>
      </c>
      <c r="G3394" s="104">
        <v>5590.31</v>
      </c>
      <c r="H3394" s="105"/>
      <c r="I3394" s="105"/>
      <c r="J3394" s="106"/>
      <c r="K3394" s="107"/>
      <c r="L3394" s="105"/>
      <c r="M3394" s="105"/>
      <c r="N3394" s="106"/>
      <c r="O3394" s="107"/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1713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1713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6799.58</v>
      </c>
      <c r="F3396" s="104">
        <v>0</v>
      </c>
      <c r="G3396" s="104">
        <v>6799.58</v>
      </c>
      <c r="H3396" s="113"/>
      <c r="I3396" s="113"/>
      <c r="J3396" s="31"/>
      <c r="K3396" s="32"/>
      <c r="L3396" s="113"/>
      <c r="M3396" s="113"/>
      <c r="N3396" s="31"/>
      <c r="O3396" s="32"/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1713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250</v>
      </c>
      <c r="F3397" s="104">
        <v>0</v>
      </c>
      <c r="G3397" s="104">
        <v>250</v>
      </c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1713</v>
      </c>
      <c r="B3398" s="111" t="s">
        <v>218</v>
      </c>
      <c r="C3398" s="112" t="s">
        <v>1567</v>
      </c>
      <c r="D3398" s="21">
        <f t="shared" si="57"/>
        <v>0</v>
      </c>
      <c r="E3398" s="24">
        <f t="shared" si="5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1713</v>
      </c>
      <c r="B3399" s="111" t="s">
        <v>219</v>
      </c>
      <c r="C3399" s="112" t="s">
        <v>1568</v>
      </c>
      <c r="D3399" s="21">
        <f t="shared" si="57"/>
        <v>0</v>
      </c>
      <c r="E3399" s="24">
        <f t="shared" si="5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1713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1713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1622.22</v>
      </c>
      <c r="F3401" s="104">
        <v>0</v>
      </c>
      <c r="G3401" s="104">
        <v>1622.22</v>
      </c>
      <c r="H3401" s="113"/>
      <c r="I3401" s="113"/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1713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1713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1713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/>
      <c r="I3404" s="113"/>
      <c r="J3404" s="31"/>
      <c r="K3404" s="32"/>
      <c r="L3404" s="113"/>
      <c r="M3404" s="113"/>
      <c r="N3404" s="31"/>
      <c r="O3404" s="32"/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1713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1713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0</v>
      </c>
      <c r="F3406" s="104">
        <v>0</v>
      </c>
      <c r="G3406" s="104">
        <v>0</v>
      </c>
      <c r="H3406" s="113"/>
      <c r="I3406" s="113"/>
      <c r="J3406" s="31"/>
      <c r="K3406" s="32"/>
      <c r="L3406" s="113"/>
      <c r="M3406" s="113"/>
      <c r="N3406" s="31"/>
      <c r="O3406" s="32"/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1713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/>
      <c r="I3407" s="113"/>
      <c r="J3407" s="31"/>
      <c r="K3407" s="32"/>
      <c r="L3407" s="113"/>
      <c r="M3407" s="113"/>
      <c r="N3407" s="31"/>
      <c r="O3407" s="32"/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1713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1713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34166.67</v>
      </c>
      <c r="F3409" s="104">
        <v>0</v>
      </c>
      <c r="G3409" s="104">
        <v>34166.67</v>
      </c>
      <c r="H3409" s="113"/>
      <c r="I3409" s="113"/>
      <c r="J3409" s="31"/>
      <c r="K3409" s="32"/>
      <c r="L3409" s="113"/>
      <c r="M3409" s="113"/>
      <c r="N3409" s="31"/>
      <c r="O3409" s="32"/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1713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/>
      <c r="I3410" s="113"/>
      <c r="J3410" s="31"/>
      <c r="K3410" s="32"/>
      <c r="L3410" s="113"/>
      <c r="M3410" s="113"/>
      <c r="N3410" s="31"/>
      <c r="O3410" s="32"/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1713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1713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/>
      <c r="I3412" s="113"/>
      <c r="J3412" s="31"/>
      <c r="K3412" s="32"/>
      <c r="L3412" s="113"/>
      <c r="M3412" s="113"/>
      <c r="N3412" s="31"/>
      <c r="O3412" s="32"/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1713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/>
      <c r="I3413" s="113"/>
      <c r="J3413" s="31"/>
      <c r="K3413" s="32"/>
      <c r="L3413" s="113"/>
      <c r="M3413" s="113"/>
      <c r="N3413" s="31"/>
      <c r="O3413" s="32"/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1713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1713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/>
      <c r="I3415" s="113"/>
      <c r="J3415" s="31"/>
      <c r="K3415" s="32"/>
      <c r="L3415" s="113"/>
      <c r="M3415" s="113"/>
      <c r="N3415" s="31"/>
      <c r="O3415" s="32"/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1713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1713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1713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1713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/>
      <c r="G3419" s="104"/>
      <c r="H3419" s="105"/>
      <c r="I3419" s="105"/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1713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1713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/>
      <c r="G3421" s="104"/>
      <c r="H3421" s="105"/>
      <c r="I3421" s="105"/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1713</v>
      </c>
      <c r="B3422" s="111" t="s">
        <v>264</v>
      </c>
      <c r="C3422" s="112" t="s">
        <v>265</v>
      </c>
      <c r="D3422" s="21">
        <f t="shared" si="57"/>
        <v>0</v>
      </c>
      <c r="E3422" s="24">
        <f t="shared" si="57"/>
        <v>0</v>
      </c>
      <c r="F3422" s="104">
        <v>0</v>
      </c>
      <c r="G3422" s="104">
        <v>0</v>
      </c>
      <c r="H3422" s="105"/>
      <c r="I3422" s="105"/>
      <c r="J3422" s="106"/>
      <c r="K3422" s="107"/>
      <c r="L3422" s="105"/>
      <c r="M3422" s="105"/>
      <c r="N3422" s="106"/>
      <c r="O3422" s="107"/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1713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1713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7133.33</v>
      </c>
      <c r="F3424" s="104">
        <v>0</v>
      </c>
      <c r="G3424" s="104">
        <v>7133.33</v>
      </c>
      <c r="H3424" s="113"/>
      <c r="I3424" s="113"/>
      <c r="J3424" s="31"/>
      <c r="K3424" s="32"/>
      <c r="L3424" s="113"/>
      <c r="M3424" s="113"/>
      <c r="N3424" s="31"/>
      <c r="O3424" s="32"/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1713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/>
      <c r="I3425" s="113"/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1713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1713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/>
      <c r="I3427" s="105"/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1713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1713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1713</v>
      </c>
      <c r="B3430" s="111" t="s">
        <v>280</v>
      </c>
      <c r="C3430" s="112" t="s">
        <v>1569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1713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/>
      <c r="I3431" s="113"/>
      <c r="J3431" s="31"/>
      <c r="K3431" s="32"/>
      <c r="L3431" s="113"/>
      <c r="M3431" s="113"/>
      <c r="N3431" s="31"/>
      <c r="O3431" s="32"/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1713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1713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6944.44</v>
      </c>
      <c r="F3433" s="104">
        <v>0</v>
      </c>
      <c r="G3433" s="104">
        <v>6944.44</v>
      </c>
      <c r="H3433" s="113"/>
      <c r="I3433" s="113"/>
      <c r="J3433" s="31"/>
      <c r="K3433" s="32"/>
      <c r="L3433" s="113"/>
      <c r="M3433" s="113"/>
      <c r="N3433" s="31"/>
      <c r="O3433" s="32"/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1713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1713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1713</v>
      </c>
      <c r="B3436" s="111" t="s">
        <v>291</v>
      </c>
      <c r="C3436" s="112" t="s">
        <v>1570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1713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1713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1713</v>
      </c>
      <c r="B3439" s="111" t="s">
        <v>296</v>
      </c>
      <c r="C3439" s="112" t="s">
        <v>1571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1713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1713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1713</v>
      </c>
      <c r="B3442" s="111" t="s">
        <v>301</v>
      </c>
      <c r="C3442" s="112" t="s">
        <v>1572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1713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/>
      <c r="G3443" s="104"/>
      <c r="H3443" s="113"/>
      <c r="I3443" s="113"/>
      <c r="J3443" s="31"/>
      <c r="K3443" s="32"/>
      <c r="L3443" s="113"/>
      <c r="M3443" s="113"/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1713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1713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/>
      <c r="G3445" s="104"/>
      <c r="H3445" s="113"/>
      <c r="I3445" s="113"/>
      <c r="J3445" s="31"/>
      <c r="K3445" s="32"/>
      <c r="L3445" s="113"/>
      <c r="M3445" s="113"/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1713</v>
      </c>
      <c r="B3446" s="111" t="s">
        <v>308</v>
      </c>
      <c r="C3446" s="112" t="s">
        <v>309</v>
      </c>
      <c r="D3446" s="21">
        <f t="shared" si="57"/>
        <v>0</v>
      </c>
      <c r="E3446" s="24">
        <f t="shared" si="57"/>
        <v>0</v>
      </c>
      <c r="F3446" s="104">
        <v>0</v>
      </c>
      <c r="G3446" s="104">
        <v>0</v>
      </c>
      <c r="H3446" s="113"/>
      <c r="I3446" s="113"/>
      <c r="J3446" s="31"/>
      <c r="K3446" s="32"/>
      <c r="L3446" s="113"/>
      <c r="M3446" s="113"/>
      <c r="N3446" s="31"/>
      <c r="O3446" s="32"/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1713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/>
      <c r="I3447" s="113"/>
      <c r="J3447" s="31"/>
      <c r="K3447" s="32"/>
      <c r="L3447" s="113"/>
      <c r="M3447" s="113"/>
      <c r="N3447" s="31"/>
      <c r="O3447" s="32"/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1713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/>
      <c r="I3448" s="113"/>
      <c r="J3448" s="31"/>
      <c r="K3448" s="32"/>
      <c r="L3448" s="113"/>
      <c r="M3448" s="113"/>
      <c r="N3448" s="31"/>
      <c r="O3448" s="32"/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1713</v>
      </c>
      <c r="B3449" s="111" t="s">
        <v>314</v>
      </c>
      <c r="C3449" s="112" t="s">
        <v>315</v>
      </c>
      <c r="D3449" s="21">
        <f t="shared" si="57"/>
        <v>0</v>
      </c>
      <c r="E3449" s="24">
        <f t="shared" si="57"/>
        <v>0</v>
      </c>
      <c r="F3449" s="104">
        <v>0</v>
      </c>
      <c r="G3449" s="104">
        <v>0</v>
      </c>
      <c r="H3449" s="113"/>
      <c r="I3449" s="113"/>
      <c r="J3449" s="31"/>
      <c r="K3449" s="32"/>
      <c r="L3449" s="113"/>
      <c r="M3449" s="113"/>
      <c r="N3449" s="31"/>
      <c r="O3449" s="32"/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1713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/>
      <c r="I3450" s="113"/>
      <c r="J3450" s="31"/>
      <c r="K3450" s="32"/>
      <c r="L3450" s="113"/>
      <c r="M3450" s="113"/>
      <c r="N3450" s="31"/>
      <c r="O3450" s="32"/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1713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/>
      <c r="G3451" s="104"/>
      <c r="H3451" s="113"/>
      <c r="I3451" s="113"/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1713</v>
      </c>
      <c r="B3452" s="111" t="s">
        <v>320</v>
      </c>
      <c r="C3452" s="112" t="s">
        <v>321</v>
      </c>
      <c r="D3452" s="21">
        <f t="shared" si="57"/>
        <v>0</v>
      </c>
      <c r="E3452" s="24">
        <f t="shared" si="57"/>
        <v>0</v>
      </c>
      <c r="F3452" s="104">
        <v>0</v>
      </c>
      <c r="G3452" s="104">
        <v>0</v>
      </c>
      <c r="H3452" s="113"/>
      <c r="I3452" s="113"/>
      <c r="J3452" s="31"/>
      <c r="K3452" s="32"/>
      <c r="L3452" s="113"/>
      <c r="M3452" s="113"/>
      <c r="N3452" s="31"/>
      <c r="O3452" s="32"/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1713</v>
      </c>
      <c r="B3453" s="111" t="s">
        <v>322</v>
      </c>
      <c r="C3453" s="112" t="s">
        <v>323</v>
      </c>
      <c r="D3453" s="21">
        <f t="shared" si="57"/>
        <v>231200</v>
      </c>
      <c r="E3453" s="24">
        <f t="shared" si="57"/>
        <v>0</v>
      </c>
      <c r="F3453" s="104">
        <v>231200</v>
      </c>
      <c r="G3453" s="104">
        <v>0</v>
      </c>
      <c r="H3453" s="113"/>
      <c r="I3453" s="113"/>
      <c r="J3453" s="31"/>
      <c r="K3453" s="32"/>
      <c r="L3453" s="113"/>
      <c r="M3453" s="113"/>
      <c r="N3453" s="31"/>
      <c r="O3453" s="32"/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1713</v>
      </c>
      <c r="B3454" s="111" t="s">
        <v>324</v>
      </c>
      <c r="C3454" s="112" t="s">
        <v>325</v>
      </c>
      <c r="D3454" s="21">
        <f t="shared" si="57"/>
        <v>0</v>
      </c>
      <c r="E3454" s="24">
        <f t="shared" si="57"/>
        <v>0</v>
      </c>
      <c r="F3454" s="104">
        <v>0</v>
      </c>
      <c r="G3454" s="104">
        <v>0</v>
      </c>
      <c r="H3454" s="105"/>
      <c r="I3454" s="105"/>
      <c r="J3454" s="106"/>
      <c r="K3454" s="107"/>
      <c r="L3454" s="105"/>
      <c r="M3454" s="105"/>
      <c r="N3454" s="106"/>
      <c r="O3454" s="107"/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1713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/>
      <c r="I3455" s="105"/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1713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20833.78</v>
      </c>
      <c r="F3456" s="104">
        <v>0</v>
      </c>
      <c r="G3456" s="104">
        <v>20833.78</v>
      </c>
      <c r="H3456" s="113"/>
      <c r="I3456" s="113"/>
      <c r="J3456" s="31"/>
      <c r="K3456" s="32"/>
      <c r="L3456" s="113"/>
      <c r="M3456" s="113"/>
      <c r="N3456" s="31"/>
      <c r="O3456" s="32"/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1713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0</v>
      </c>
      <c r="F3457" s="104">
        <v>0</v>
      </c>
      <c r="G3457" s="104">
        <v>0</v>
      </c>
      <c r="H3457" s="113"/>
      <c r="I3457" s="113"/>
      <c r="J3457" s="31"/>
      <c r="K3457" s="32"/>
      <c r="L3457" s="113"/>
      <c r="M3457" s="113"/>
      <c r="N3457" s="31"/>
      <c r="O3457" s="32"/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1713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7060</v>
      </c>
      <c r="F3458" s="104">
        <v>0</v>
      </c>
      <c r="G3458" s="104">
        <v>7060</v>
      </c>
      <c r="H3458" s="113"/>
      <c r="I3458" s="113"/>
      <c r="J3458" s="31"/>
      <c r="K3458" s="32"/>
      <c r="L3458" s="113"/>
      <c r="M3458" s="113"/>
      <c r="N3458" s="31"/>
      <c r="O3458" s="32"/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1713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3117.5</v>
      </c>
      <c r="F3459" s="104">
        <v>0</v>
      </c>
      <c r="G3459" s="104">
        <v>3117.5</v>
      </c>
      <c r="H3459" s="105"/>
      <c r="I3459" s="105"/>
      <c r="J3459" s="106"/>
      <c r="K3459" s="107"/>
      <c r="L3459" s="105"/>
      <c r="M3459" s="105"/>
      <c r="N3459" s="106"/>
      <c r="O3459" s="107"/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1713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2493.1</v>
      </c>
      <c r="F3460" s="104">
        <v>0</v>
      </c>
      <c r="G3460" s="104">
        <v>2493.1</v>
      </c>
      <c r="H3460" s="113"/>
      <c r="I3460" s="113"/>
      <c r="J3460" s="31"/>
      <c r="K3460" s="32"/>
      <c r="L3460" s="113"/>
      <c r="M3460" s="113"/>
      <c r="N3460" s="31"/>
      <c r="O3460" s="32"/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1713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0</v>
      </c>
      <c r="F3461" s="104"/>
      <c r="G3461" s="104"/>
      <c r="H3461" s="105"/>
      <c r="I3461" s="105"/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1713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306542.11</v>
      </c>
      <c r="F3462" s="104">
        <v>0</v>
      </c>
      <c r="G3462" s="104">
        <v>306542.11</v>
      </c>
      <c r="H3462" s="113"/>
      <c r="I3462" s="113"/>
      <c r="J3462" s="31"/>
      <c r="K3462" s="32"/>
      <c r="L3462" s="113"/>
      <c r="M3462" s="113"/>
      <c r="N3462" s="31"/>
      <c r="O3462" s="32"/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1713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42935.28</v>
      </c>
      <c r="F3463" s="104">
        <v>0</v>
      </c>
      <c r="G3463" s="104">
        <v>42935.28</v>
      </c>
      <c r="H3463" s="113"/>
      <c r="I3463" s="113"/>
      <c r="J3463" s="31"/>
      <c r="K3463" s="32"/>
      <c r="L3463" s="113"/>
      <c r="M3463" s="113"/>
      <c r="N3463" s="31"/>
      <c r="O3463" s="32"/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1713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25001.39</v>
      </c>
      <c r="F3464" s="104">
        <v>0</v>
      </c>
      <c r="G3464" s="104">
        <v>25001.39</v>
      </c>
      <c r="H3464" s="113"/>
      <c r="I3464" s="113"/>
      <c r="J3464" s="31"/>
      <c r="K3464" s="32"/>
      <c r="L3464" s="113"/>
      <c r="M3464" s="113"/>
      <c r="N3464" s="31"/>
      <c r="O3464" s="32"/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1713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1480</v>
      </c>
      <c r="F3465" s="104">
        <v>0</v>
      </c>
      <c r="G3465" s="104">
        <v>1480</v>
      </c>
      <c r="H3465" s="113"/>
      <c r="I3465" s="113"/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1713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1713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1713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/>
      <c r="G3468" s="104"/>
      <c r="H3468" s="113"/>
      <c r="I3468" s="113"/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1713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1713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/>
      <c r="G3470" s="104"/>
      <c r="H3470" s="105"/>
      <c r="I3470" s="105"/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1713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>
        <v>0</v>
      </c>
      <c r="G3471" s="104">
        <v>0</v>
      </c>
      <c r="H3471" s="113"/>
      <c r="I3471" s="113"/>
      <c r="J3471" s="31"/>
      <c r="K3471" s="32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1713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1713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0</v>
      </c>
      <c r="F3473" s="104">
        <v>0</v>
      </c>
      <c r="G3473" s="104">
        <v>0</v>
      </c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1713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1713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1713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1713</v>
      </c>
      <c r="B3477" s="111" t="s">
        <v>370</v>
      </c>
      <c r="C3477" s="112" t="s">
        <v>371</v>
      </c>
      <c r="D3477" s="21">
        <f t="shared" si="58"/>
        <v>0</v>
      </c>
      <c r="E3477" s="24">
        <f t="shared" si="58"/>
        <v>0</v>
      </c>
      <c r="F3477" s="104"/>
      <c r="G3477" s="104"/>
      <c r="H3477" s="113"/>
      <c r="I3477" s="113"/>
      <c r="J3477" s="31"/>
      <c r="K3477" s="32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1713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1713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1713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1713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1713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1713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1713</v>
      </c>
      <c r="B3484" s="111" t="s">
        <v>384</v>
      </c>
      <c r="C3484" s="112" t="s">
        <v>1573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1713</v>
      </c>
      <c r="B3485" s="111" t="s">
        <v>386</v>
      </c>
      <c r="C3485" s="112" t="s">
        <v>1667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1713</v>
      </c>
      <c r="B3486" s="111" t="s">
        <v>388</v>
      </c>
      <c r="C3486" s="112" t="s">
        <v>1668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1713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1713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1713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1713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1713</v>
      </c>
      <c r="B3491" s="111" t="s">
        <v>398</v>
      </c>
      <c r="C3491" s="112" t="s">
        <v>1574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1713</v>
      </c>
      <c r="B3492" s="111" t="s">
        <v>400</v>
      </c>
      <c r="C3492" s="112" t="s">
        <v>1669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1713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1713</v>
      </c>
      <c r="B3494" s="111" t="s">
        <v>404</v>
      </c>
      <c r="C3494" s="112" t="s">
        <v>1575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1713</v>
      </c>
      <c r="B3495" s="111" t="s">
        <v>406</v>
      </c>
      <c r="C3495" s="112" t="s">
        <v>1576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1713</v>
      </c>
      <c r="B3496" s="111" t="s">
        <v>408</v>
      </c>
      <c r="C3496" s="112" t="s">
        <v>1577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1713</v>
      </c>
      <c r="B3497" s="111" t="s">
        <v>410</v>
      </c>
      <c r="C3497" s="112" t="s">
        <v>1578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1713</v>
      </c>
      <c r="B3498" s="111" t="s">
        <v>412</v>
      </c>
      <c r="C3498" s="112" t="s">
        <v>413</v>
      </c>
      <c r="D3498" s="21">
        <f t="shared" si="58"/>
        <v>700613.86</v>
      </c>
      <c r="E3498" s="24">
        <f t="shared" si="58"/>
        <v>781314.31</v>
      </c>
      <c r="F3498" s="104">
        <v>700613.86</v>
      </c>
      <c r="G3498" s="104">
        <v>781314.31</v>
      </c>
      <c r="H3498" s="113"/>
      <c r="I3498" s="113"/>
      <c r="J3498" s="31"/>
      <c r="K3498" s="32"/>
      <c r="L3498" s="113"/>
      <c r="M3498" s="113"/>
      <c r="N3498" s="31"/>
      <c r="O3498" s="32"/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1713</v>
      </c>
      <c r="B3499" s="111" t="s">
        <v>414</v>
      </c>
      <c r="C3499" s="112" t="s">
        <v>415</v>
      </c>
      <c r="D3499" s="21">
        <f t="shared" si="58"/>
        <v>368430</v>
      </c>
      <c r="E3499" s="24">
        <f t="shared" si="58"/>
        <v>126439.6</v>
      </c>
      <c r="F3499" s="104">
        <v>368430</v>
      </c>
      <c r="G3499" s="104">
        <v>126439.6</v>
      </c>
      <c r="H3499" s="113"/>
      <c r="I3499" s="113"/>
      <c r="J3499" s="31"/>
      <c r="K3499" s="32"/>
      <c r="L3499" s="113"/>
      <c r="M3499" s="113"/>
      <c r="N3499" s="31"/>
      <c r="O3499" s="32"/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1713</v>
      </c>
      <c r="B3500" s="111" t="s">
        <v>416</v>
      </c>
      <c r="C3500" s="112" t="s">
        <v>417</v>
      </c>
      <c r="D3500" s="21">
        <f t="shared" si="58"/>
        <v>14400</v>
      </c>
      <c r="E3500" s="24">
        <f t="shared" si="58"/>
        <v>23450</v>
      </c>
      <c r="F3500" s="104">
        <v>14400</v>
      </c>
      <c r="G3500" s="104">
        <v>23450</v>
      </c>
      <c r="H3500" s="113"/>
      <c r="I3500" s="113"/>
      <c r="J3500" s="31"/>
      <c r="K3500" s="32"/>
      <c r="L3500" s="113"/>
      <c r="M3500" s="113"/>
      <c r="N3500" s="31"/>
      <c r="O3500" s="32"/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1713</v>
      </c>
      <c r="B3501" s="111" t="s">
        <v>418</v>
      </c>
      <c r="C3501" s="112" t="s">
        <v>419</v>
      </c>
      <c r="D3501" s="21">
        <f t="shared" si="58"/>
        <v>372317</v>
      </c>
      <c r="E3501" s="24">
        <f t="shared" si="58"/>
        <v>341917</v>
      </c>
      <c r="F3501" s="104">
        <v>372317</v>
      </c>
      <c r="G3501" s="104">
        <v>341917</v>
      </c>
      <c r="H3501" s="113"/>
      <c r="I3501" s="113"/>
      <c r="J3501" s="31"/>
      <c r="K3501" s="32"/>
      <c r="L3501" s="113"/>
      <c r="M3501" s="113"/>
      <c r="N3501" s="31"/>
      <c r="O3501" s="32"/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1713</v>
      </c>
      <c r="B3502" s="111" t="s">
        <v>420</v>
      </c>
      <c r="C3502" s="112" t="s">
        <v>421</v>
      </c>
      <c r="D3502" s="21">
        <f t="shared" si="58"/>
        <v>267435.90999999997</v>
      </c>
      <c r="E3502" s="24">
        <f t="shared" si="58"/>
        <v>88683.45</v>
      </c>
      <c r="F3502" s="104">
        <v>267435.90999999997</v>
      </c>
      <c r="G3502" s="104">
        <v>88683.45</v>
      </c>
      <c r="H3502" s="113"/>
      <c r="I3502" s="113"/>
      <c r="J3502" s="31"/>
      <c r="K3502" s="32"/>
      <c r="L3502" s="113"/>
      <c r="M3502" s="113"/>
      <c r="N3502" s="31"/>
      <c r="O3502" s="32"/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1713</v>
      </c>
      <c r="B3503" s="111" t="s">
        <v>422</v>
      </c>
      <c r="C3503" s="112" t="s">
        <v>423</v>
      </c>
      <c r="D3503" s="21">
        <f t="shared" si="58"/>
        <v>107000</v>
      </c>
      <c r="E3503" s="24">
        <f t="shared" si="58"/>
        <v>0</v>
      </c>
      <c r="F3503" s="104">
        <v>107000</v>
      </c>
      <c r="G3503" s="104">
        <v>0</v>
      </c>
      <c r="H3503" s="113"/>
      <c r="I3503" s="113"/>
      <c r="J3503" s="31"/>
      <c r="K3503" s="32"/>
      <c r="L3503" s="113"/>
      <c r="M3503" s="113"/>
      <c r="N3503" s="31"/>
      <c r="O3503" s="32"/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1703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1713</v>
      </c>
      <c r="B3504" s="111" t="s">
        <v>424</v>
      </c>
      <c r="C3504" s="112" t="s">
        <v>425</v>
      </c>
      <c r="D3504" s="21">
        <f t="shared" si="58"/>
        <v>0</v>
      </c>
      <c r="E3504" s="24">
        <f t="shared" si="58"/>
        <v>0</v>
      </c>
      <c r="F3504" s="104"/>
      <c r="G3504" s="104"/>
      <c r="H3504" s="105"/>
      <c r="I3504" s="105"/>
      <c r="J3504" s="106"/>
      <c r="K3504" s="107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1703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1713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1713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1713</v>
      </c>
      <c r="B3507" s="111" t="s">
        <v>430</v>
      </c>
      <c r="C3507" s="112" t="s">
        <v>431</v>
      </c>
      <c r="D3507" s="21">
        <f t="shared" si="58"/>
        <v>0</v>
      </c>
      <c r="E3507" s="24">
        <f t="shared" si="58"/>
        <v>2720</v>
      </c>
      <c r="F3507" s="104">
        <v>0</v>
      </c>
      <c r="G3507" s="104">
        <v>2720</v>
      </c>
      <c r="H3507" s="105"/>
      <c r="I3507" s="105"/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1713</v>
      </c>
      <c r="B3508" s="111" t="s">
        <v>432</v>
      </c>
      <c r="C3508" s="112" t="s">
        <v>433</v>
      </c>
      <c r="D3508" s="21">
        <f t="shared" si="58"/>
        <v>5325</v>
      </c>
      <c r="E3508" s="24">
        <f t="shared" si="58"/>
        <v>108737</v>
      </c>
      <c r="F3508" s="104">
        <v>5325</v>
      </c>
      <c r="G3508" s="104">
        <v>108737</v>
      </c>
      <c r="H3508" s="113"/>
      <c r="I3508" s="113"/>
      <c r="J3508" s="31"/>
      <c r="K3508" s="32"/>
      <c r="L3508" s="113"/>
      <c r="M3508" s="113"/>
      <c r="N3508" s="31"/>
      <c r="O3508" s="32"/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1713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>
        <v>0</v>
      </c>
      <c r="G3509" s="104">
        <v>0</v>
      </c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1713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1713</v>
      </c>
      <c r="B3511" s="111" t="s">
        <v>438</v>
      </c>
      <c r="C3511" s="112" t="s">
        <v>1579</v>
      </c>
      <c r="D3511" s="21">
        <f t="shared" si="58"/>
        <v>257080.5</v>
      </c>
      <c r="E3511" s="24">
        <f t="shared" si="58"/>
        <v>109451.5</v>
      </c>
      <c r="F3511" s="104">
        <v>257080.5</v>
      </c>
      <c r="G3511" s="104">
        <v>109451.5</v>
      </c>
      <c r="H3511" s="113"/>
      <c r="I3511" s="113"/>
      <c r="J3511" s="31"/>
      <c r="K3511" s="32"/>
      <c r="L3511" s="113"/>
      <c r="M3511" s="113"/>
      <c r="N3511" s="31"/>
      <c r="O3511" s="32"/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1713</v>
      </c>
      <c r="B3512" s="111" t="s">
        <v>439</v>
      </c>
      <c r="C3512" s="112" t="s">
        <v>1580</v>
      </c>
      <c r="D3512" s="21">
        <f t="shared" si="58"/>
        <v>0</v>
      </c>
      <c r="E3512" s="24">
        <f t="shared" si="58"/>
        <v>11600</v>
      </c>
      <c r="F3512" s="104">
        <v>0</v>
      </c>
      <c r="G3512" s="104">
        <v>11600</v>
      </c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1713</v>
      </c>
      <c r="B3513" s="111" t="s">
        <v>440</v>
      </c>
      <c r="C3513" s="112" t="s">
        <v>441</v>
      </c>
      <c r="D3513" s="21">
        <f t="shared" si="58"/>
        <v>5100</v>
      </c>
      <c r="E3513" s="24">
        <f t="shared" si="58"/>
        <v>0</v>
      </c>
      <c r="F3513" s="104">
        <v>5100</v>
      </c>
      <c r="G3513" s="104">
        <v>0</v>
      </c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1713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1713</v>
      </c>
      <c r="B3515" s="111" t="s">
        <v>1581</v>
      </c>
      <c r="C3515" s="112" t="s">
        <v>1582</v>
      </c>
      <c r="D3515" s="21">
        <f t="shared" si="58"/>
        <v>0</v>
      </c>
      <c r="E3515" s="24">
        <f t="shared" si="58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1713</v>
      </c>
      <c r="B3516" s="111" t="s">
        <v>444</v>
      </c>
      <c r="C3516" s="112" t="s">
        <v>445</v>
      </c>
      <c r="D3516" s="21">
        <f t="shared" si="58"/>
        <v>75000</v>
      </c>
      <c r="E3516" s="24">
        <f t="shared" si="58"/>
        <v>231200</v>
      </c>
      <c r="F3516" s="104">
        <v>75000</v>
      </c>
      <c r="G3516" s="104">
        <v>231200</v>
      </c>
      <c r="H3516" s="113"/>
      <c r="I3516" s="113"/>
      <c r="J3516" s="31"/>
      <c r="K3516" s="32"/>
      <c r="L3516" s="113"/>
      <c r="M3516" s="113"/>
      <c r="N3516" s="31"/>
      <c r="O3516" s="32"/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1713</v>
      </c>
      <c r="B3517" s="111" t="s">
        <v>446</v>
      </c>
      <c r="C3517" s="112" t="s">
        <v>447</v>
      </c>
      <c r="D3517" s="21">
        <f t="shared" si="58"/>
        <v>0</v>
      </c>
      <c r="E3517" s="24">
        <f t="shared" si="58"/>
        <v>627215</v>
      </c>
      <c r="F3517" s="104">
        <v>0</v>
      </c>
      <c r="G3517" s="104">
        <v>627215</v>
      </c>
      <c r="H3517" s="113"/>
      <c r="I3517" s="113"/>
      <c r="J3517" s="31"/>
      <c r="K3517" s="32"/>
      <c r="L3517" s="113"/>
      <c r="M3517" s="113"/>
      <c r="N3517" s="31"/>
      <c r="O3517" s="32"/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1713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1713</v>
      </c>
      <c r="B3519" s="111" t="s">
        <v>450</v>
      </c>
      <c r="C3519" s="112" t="s">
        <v>1583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1713</v>
      </c>
      <c r="B3520" s="111" t="s">
        <v>452</v>
      </c>
      <c r="C3520" s="112" t="s">
        <v>453</v>
      </c>
      <c r="D3520" s="21">
        <f t="shared" si="58"/>
        <v>0</v>
      </c>
      <c r="E3520" s="24">
        <f t="shared" si="58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1713</v>
      </c>
      <c r="B3521" s="111" t="s">
        <v>454</v>
      </c>
      <c r="C3521" s="112" t="s">
        <v>1584</v>
      </c>
      <c r="D3521" s="21">
        <f t="shared" si="58"/>
        <v>0</v>
      </c>
      <c r="E3521" s="24">
        <f t="shared" si="58"/>
        <v>0</v>
      </c>
      <c r="F3521" s="104">
        <v>0</v>
      </c>
      <c r="G3521" s="104">
        <v>0</v>
      </c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1713</v>
      </c>
      <c r="B3522" s="111" t="s">
        <v>456</v>
      </c>
      <c r="C3522" s="112" t="s">
        <v>1585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1713</v>
      </c>
      <c r="B3523" s="111" t="s">
        <v>458</v>
      </c>
      <c r="C3523" s="112" t="s">
        <v>459</v>
      </c>
      <c r="D3523" s="21">
        <f t="shared" si="58"/>
        <v>0</v>
      </c>
      <c r="E3523" s="24">
        <f t="shared" si="58"/>
        <v>0</v>
      </c>
      <c r="F3523" s="104">
        <v>0</v>
      </c>
      <c r="G3523" s="104">
        <v>0</v>
      </c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1713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1713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1713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1713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1713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1713</v>
      </c>
      <c r="B3529" s="111" t="s">
        <v>470</v>
      </c>
      <c r="C3529" s="112" t="s">
        <v>471</v>
      </c>
      <c r="D3529" s="21">
        <f t="shared" si="59"/>
        <v>249434</v>
      </c>
      <c r="E3529" s="24">
        <f t="shared" si="59"/>
        <v>0</v>
      </c>
      <c r="F3529" s="104">
        <v>249434</v>
      </c>
      <c r="G3529" s="104">
        <v>0</v>
      </c>
      <c r="H3529" s="113"/>
      <c r="I3529" s="113"/>
      <c r="J3529" s="31"/>
      <c r="K3529" s="32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1713</v>
      </c>
      <c r="B3530" s="111" t="s">
        <v>472</v>
      </c>
      <c r="C3530" s="112" t="s">
        <v>473</v>
      </c>
      <c r="D3530" s="21">
        <f t="shared" si="59"/>
        <v>425424.59</v>
      </c>
      <c r="E3530" s="24">
        <f t="shared" si="59"/>
        <v>0</v>
      </c>
      <c r="F3530" s="104">
        <v>425424.59</v>
      </c>
      <c r="G3530" s="104">
        <v>0</v>
      </c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1713</v>
      </c>
      <c r="B3531" s="111" t="s">
        <v>474</v>
      </c>
      <c r="C3531" s="112" t="s">
        <v>475</v>
      </c>
      <c r="D3531" s="21">
        <f t="shared" si="59"/>
        <v>1500</v>
      </c>
      <c r="E3531" s="24">
        <f t="shared" si="59"/>
        <v>2100</v>
      </c>
      <c r="F3531" s="104">
        <v>1500</v>
      </c>
      <c r="G3531" s="104">
        <v>2100</v>
      </c>
      <c r="H3531" s="105"/>
      <c r="I3531" s="105"/>
      <c r="J3531" s="106"/>
      <c r="K3531" s="107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1713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1713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1713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1713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1713</v>
      </c>
      <c r="B3536" s="111" t="s">
        <v>484</v>
      </c>
      <c r="C3536" s="112" t="s">
        <v>485</v>
      </c>
      <c r="D3536" s="21">
        <f t="shared" si="59"/>
        <v>55000</v>
      </c>
      <c r="E3536" s="24">
        <f t="shared" si="59"/>
        <v>55000</v>
      </c>
      <c r="F3536" s="104">
        <v>55000</v>
      </c>
      <c r="G3536" s="104">
        <v>55000</v>
      </c>
      <c r="H3536" s="113"/>
      <c r="I3536" s="113"/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1713</v>
      </c>
      <c r="B3537" s="111" t="s">
        <v>486</v>
      </c>
      <c r="C3537" s="112" t="s">
        <v>1586</v>
      </c>
      <c r="D3537" s="21">
        <f t="shared" si="59"/>
        <v>683967</v>
      </c>
      <c r="E3537" s="24">
        <f t="shared" si="59"/>
        <v>693079.5</v>
      </c>
      <c r="F3537" s="104">
        <v>683967</v>
      </c>
      <c r="G3537" s="104">
        <v>693079.5</v>
      </c>
      <c r="H3537" s="105"/>
      <c r="I3537" s="105"/>
      <c r="J3537" s="106"/>
      <c r="K3537" s="107"/>
      <c r="L3537" s="105"/>
      <c r="M3537" s="105"/>
      <c r="N3537" s="106"/>
      <c r="O3537" s="107"/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1713</v>
      </c>
      <c r="B3538" s="111" t="s">
        <v>488</v>
      </c>
      <c r="C3538" s="112" t="s">
        <v>489</v>
      </c>
      <c r="D3538" s="21">
        <f t="shared" si="59"/>
        <v>73650</v>
      </c>
      <c r="E3538" s="24">
        <f t="shared" si="59"/>
        <v>86620</v>
      </c>
      <c r="F3538" s="104">
        <v>73650</v>
      </c>
      <c r="G3538" s="104">
        <v>86620</v>
      </c>
      <c r="H3538" s="113"/>
      <c r="I3538" s="113"/>
      <c r="J3538" s="31"/>
      <c r="K3538" s="32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1713</v>
      </c>
      <c r="B3539" s="111" t="s">
        <v>490</v>
      </c>
      <c r="C3539" s="112" t="s">
        <v>1587</v>
      </c>
      <c r="D3539" s="21">
        <f t="shared" si="59"/>
        <v>1500</v>
      </c>
      <c r="E3539" s="24">
        <f t="shared" si="59"/>
        <v>3000</v>
      </c>
      <c r="F3539" s="104">
        <v>1500</v>
      </c>
      <c r="G3539" s="104">
        <v>3000</v>
      </c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1713</v>
      </c>
      <c r="B3540" s="111" t="s">
        <v>492</v>
      </c>
      <c r="C3540" s="112" t="s">
        <v>493</v>
      </c>
      <c r="D3540" s="21">
        <f t="shared" si="59"/>
        <v>36400</v>
      </c>
      <c r="E3540" s="24">
        <f t="shared" si="59"/>
        <v>30700</v>
      </c>
      <c r="F3540" s="104">
        <v>36400</v>
      </c>
      <c r="G3540" s="104">
        <v>30700</v>
      </c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1713</v>
      </c>
      <c r="B3541" s="111" t="s">
        <v>494</v>
      </c>
      <c r="C3541" s="112" t="s">
        <v>495</v>
      </c>
      <c r="D3541" s="21">
        <f t="shared" si="59"/>
        <v>427800</v>
      </c>
      <c r="E3541" s="24">
        <f t="shared" si="59"/>
        <v>425400</v>
      </c>
      <c r="F3541" s="104">
        <v>427800</v>
      </c>
      <c r="G3541" s="104">
        <v>425400</v>
      </c>
      <c r="H3541" s="105"/>
      <c r="I3541" s="105"/>
      <c r="J3541" s="106"/>
      <c r="K3541" s="107"/>
      <c r="L3541" s="105"/>
      <c r="M3541" s="105"/>
      <c r="N3541" s="106"/>
      <c r="O3541" s="107"/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1713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3150</v>
      </c>
      <c r="F3542" s="104">
        <v>0</v>
      </c>
      <c r="G3542" s="104">
        <v>3150</v>
      </c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1713</v>
      </c>
      <c r="B3543" s="111" t="s">
        <v>498</v>
      </c>
      <c r="C3543" s="112" t="s">
        <v>461</v>
      </c>
      <c r="D3543" s="21">
        <f t="shared" si="59"/>
        <v>213244.65</v>
      </c>
      <c r="E3543" s="24">
        <f t="shared" si="59"/>
        <v>197650</v>
      </c>
      <c r="F3543" s="104">
        <v>213244.65</v>
      </c>
      <c r="G3543" s="104">
        <v>197650</v>
      </c>
      <c r="H3543" s="105"/>
      <c r="I3543" s="105"/>
      <c r="J3543" s="106"/>
      <c r="K3543" s="107"/>
      <c r="L3543" s="105"/>
      <c r="M3543" s="105"/>
      <c r="N3543" s="106"/>
      <c r="O3543" s="107"/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1713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1713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1713</v>
      </c>
      <c r="B3546" s="111" t="s">
        <v>503</v>
      </c>
      <c r="C3546" s="112" t="s">
        <v>504</v>
      </c>
      <c r="D3546" s="21">
        <f t="shared" si="59"/>
        <v>2208.83</v>
      </c>
      <c r="E3546" s="24">
        <f t="shared" si="59"/>
        <v>0</v>
      </c>
      <c r="F3546" s="104">
        <v>2208.83</v>
      </c>
      <c r="G3546" s="104">
        <v>0</v>
      </c>
      <c r="H3546" s="113"/>
      <c r="I3546" s="113"/>
      <c r="J3546" s="31"/>
      <c r="K3546" s="32"/>
      <c r="L3546" s="113"/>
      <c r="M3546" s="113"/>
      <c r="N3546" s="31"/>
      <c r="O3546" s="32"/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1713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1713</v>
      </c>
      <c r="B3548" s="111" t="s">
        <v>507</v>
      </c>
      <c r="C3548" s="112" t="s">
        <v>508</v>
      </c>
      <c r="D3548" s="21">
        <f t="shared" si="59"/>
        <v>0</v>
      </c>
      <c r="E3548" s="24">
        <f t="shared" si="59"/>
        <v>80000</v>
      </c>
      <c r="F3548" s="104">
        <v>0</v>
      </c>
      <c r="G3548" s="104">
        <v>80000</v>
      </c>
      <c r="H3548" s="113"/>
      <c r="I3548" s="113"/>
      <c r="J3548" s="31"/>
      <c r="K3548" s="32"/>
      <c r="L3548" s="113"/>
      <c r="M3548" s="113"/>
      <c r="N3548" s="31"/>
      <c r="O3548" s="32"/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1713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0</v>
      </c>
      <c r="F3549" s="104">
        <v>0</v>
      </c>
      <c r="G3549" s="104">
        <v>0</v>
      </c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1713</v>
      </c>
      <c r="B3550" s="111" t="s">
        <v>511</v>
      </c>
      <c r="C3550" s="112" t="s">
        <v>512</v>
      </c>
      <c r="D3550" s="21">
        <f t="shared" si="59"/>
        <v>0</v>
      </c>
      <c r="E3550" s="24">
        <f t="shared" si="59"/>
        <v>5250.24</v>
      </c>
      <c r="F3550" s="104">
        <v>0</v>
      </c>
      <c r="G3550" s="104">
        <v>5250.24</v>
      </c>
      <c r="H3550" s="113"/>
      <c r="I3550" s="113"/>
      <c r="J3550" s="31"/>
      <c r="K3550" s="32"/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1713</v>
      </c>
      <c r="B3551" s="111" t="s">
        <v>513</v>
      </c>
      <c r="C3551" s="112" t="s">
        <v>514</v>
      </c>
      <c r="D3551" s="21">
        <f t="shared" si="59"/>
        <v>0</v>
      </c>
      <c r="E3551" s="24">
        <f t="shared" si="59"/>
        <v>0</v>
      </c>
      <c r="F3551" s="104"/>
      <c r="G3551" s="104"/>
      <c r="H3551" s="105"/>
      <c r="I3551" s="105"/>
      <c r="J3551" s="106"/>
      <c r="K3551" s="107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1713</v>
      </c>
      <c r="B3552" s="111" t="s">
        <v>515</v>
      </c>
      <c r="C3552" s="112" t="s">
        <v>516</v>
      </c>
      <c r="D3552" s="21">
        <f t="shared" si="59"/>
        <v>0</v>
      </c>
      <c r="E3552" s="24">
        <f t="shared" si="59"/>
        <v>0</v>
      </c>
      <c r="F3552" s="104"/>
      <c r="G3552" s="104"/>
      <c r="H3552" s="113"/>
      <c r="I3552" s="113"/>
      <c r="J3552" s="31"/>
      <c r="K3552" s="32"/>
      <c r="L3552" s="113"/>
      <c r="M3552" s="113"/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1713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/>
      <c r="G3553" s="104"/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1713</v>
      </c>
      <c r="B3554" s="111" t="s">
        <v>519</v>
      </c>
      <c r="C3554" s="112" t="s">
        <v>520</v>
      </c>
      <c r="D3554" s="21">
        <f t="shared" si="59"/>
        <v>13343.22</v>
      </c>
      <c r="E3554" s="24">
        <f t="shared" si="59"/>
        <v>18594.939999999999</v>
      </c>
      <c r="F3554" s="104">
        <v>13343.22</v>
      </c>
      <c r="G3554" s="104">
        <v>18594.939999999999</v>
      </c>
      <c r="H3554" s="113"/>
      <c r="I3554" s="113"/>
      <c r="J3554" s="31"/>
      <c r="K3554" s="32"/>
      <c r="L3554" s="113"/>
      <c r="M3554" s="113"/>
      <c r="N3554" s="31"/>
      <c r="O3554" s="32"/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1713</v>
      </c>
      <c r="B3555" s="111" t="s">
        <v>521</v>
      </c>
      <c r="C3555" s="112" t="s">
        <v>1588</v>
      </c>
      <c r="D3555" s="21">
        <f t="shared" si="59"/>
        <v>5662</v>
      </c>
      <c r="E3555" s="24">
        <f t="shared" si="59"/>
        <v>5662</v>
      </c>
      <c r="F3555" s="104">
        <v>5662</v>
      </c>
      <c r="G3555" s="104">
        <v>5662</v>
      </c>
      <c r="H3555" s="113"/>
      <c r="I3555" s="113"/>
      <c r="J3555" s="31"/>
      <c r="K3555" s="32"/>
      <c r="L3555" s="113"/>
      <c r="M3555" s="113"/>
      <c r="N3555" s="31"/>
      <c r="O3555" s="32"/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1713</v>
      </c>
      <c r="B3556" s="111" t="s">
        <v>522</v>
      </c>
      <c r="C3556" s="112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1713</v>
      </c>
      <c r="B3557" s="111" t="s">
        <v>523</v>
      </c>
      <c r="C3557" s="112" t="s">
        <v>1670</v>
      </c>
      <c r="D3557" s="21">
        <f t="shared" ref="D3557:D3620" si="60">F3557+H3557+J3557+L3557+N3557+P3557+R3557+T3557+V3557+X3557+Z3557+AB3557</f>
        <v>12823</v>
      </c>
      <c r="E3557" s="24">
        <f t="shared" ref="E3557:E3620" si="61">G3557+I3557+K3557+M3557+O3557+Q3557+S3557+U3557+W3557+Y3557+AA3557+AC3557</f>
        <v>13433</v>
      </c>
      <c r="F3557" s="104">
        <v>12823</v>
      </c>
      <c r="G3557" s="104">
        <v>13433</v>
      </c>
      <c r="H3557" s="105"/>
      <c r="I3557" s="105"/>
      <c r="J3557" s="106"/>
      <c r="K3557" s="107"/>
      <c r="L3557" s="105"/>
      <c r="M3557" s="105"/>
      <c r="N3557" s="106"/>
      <c r="O3557" s="107"/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1713</v>
      </c>
      <c r="B3558" s="111" t="s">
        <v>524</v>
      </c>
      <c r="C3558" s="112" t="s">
        <v>525</v>
      </c>
      <c r="D3558" s="21">
        <f t="shared" si="60"/>
        <v>0</v>
      </c>
      <c r="E3558" s="24">
        <f t="shared" si="61"/>
        <v>0</v>
      </c>
      <c r="F3558" s="104"/>
      <c r="G3558" s="104"/>
      <c r="H3558" s="113"/>
      <c r="I3558" s="113"/>
      <c r="J3558" s="31"/>
      <c r="K3558" s="32"/>
      <c r="L3558" s="113"/>
      <c r="M3558" s="113"/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1713</v>
      </c>
      <c r="B3559" s="111" t="s">
        <v>526</v>
      </c>
      <c r="C3559" s="112" t="s">
        <v>527</v>
      </c>
      <c r="D3559" s="21">
        <f t="shared" si="60"/>
        <v>0</v>
      </c>
      <c r="E3559" s="24">
        <f t="shared" si="61"/>
        <v>0</v>
      </c>
      <c r="F3559" s="104"/>
      <c r="G3559" s="104"/>
      <c r="H3559" s="105"/>
      <c r="I3559" s="105"/>
      <c r="J3559" s="106"/>
      <c r="K3559" s="107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1713</v>
      </c>
      <c r="B3560" s="111" t="s">
        <v>528</v>
      </c>
      <c r="C3560" s="112" t="s">
        <v>529</v>
      </c>
      <c r="D3560" s="21">
        <f t="shared" si="60"/>
        <v>0</v>
      </c>
      <c r="E3560" s="24">
        <f t="shared" si="61"/>
        <v>0</v>
      </c>
      <c r="F3560" s="104">
        <v>0</v>
      </c>
      <c r="G3560" s="104">
        <v>0</v>
      </c>
      <c r="H3560" s="113"/>
      <c r="I3560" s="113"/>
      <c r="J3560" s="31"/>
      <c r="K3560" s="32"/>
      <c r="L3560" s="113"/>
      <c r="M3560" s="113"/>
      <c r="N3560" s="31"/>
      <c r="O3560" s="32"/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1713</v>
      </c>
      <c r="B3561" s="111" t="s">
        <v>530</v>
      </c>
      <c r="C3561" s="112" t="s">
        <v>531</v>
      </c>
      <c r="D3561" s="21">
        <f t="shared" si="60"/>
        <v>0</v>
      </c>
      <c r="E3561" s="24">
        <f t="shared" si="61"/>
        <v>0</v>
      </c>
      <c r="F3561" s="104"/>
      <c r="G3561" s="104"/>
      <c r="H3561" s="113"/>
      <c r="I3561" s="113"/>
      <c r="J3561" s="31"/>
      <c r="K3561" s="32"/>
      <c r="L3561" s="113"/>
      <c r="M3561" s="113"/>
      <c r="N3561" s="31"/>
      <c r="O3561" s="32"/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1713</v>
      </c>
      <c r="B3562" s="111" t="s">
        <v>532</v>
      </c>
      <c r="C3562" s="112" t="s">
        <v>533</v>
      </c>
      <c r="D3562" s="21">
        <f t="shared" si="60"/>
        <v>428632.44</v>
      </c>
      <c r="E3562" s="24">
        <f t="shared" si="61"/>
        <v>0</v>
      </c>
      <c r="F3562" s="104">
        <v>428632.44</v>
      </c>
      <c r="G3562" s="104">
        <v>0</v>
      </c>
      <c r="H3562" s="105"/>
      <c r="I3562" s="105"/>
      <c r="J3562" s="106"/>
      <c r="K3562" s="107"/>
      <c r="L3562" s="105"/>
      <c r="M3562" s="105"/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1713</v>
      </c>
      <c r="B3563" s="111" t="s">
        <v>534</v>
      </c>
      <c r="C3563" s="112" t="s">
        <v>535</v>
      </c>
      <c r="D3563" s="21">
        <f t="shared" si="60"/>
        <v>0</v>
      </c>
      <c r="E3563" s="24">
        <f t="shared" si="61"/>
        <v>0</v>
      </c>
      <c r="F3563" s="104"/>
      <c r="G3563" s="104"/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1713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1713</v>
      </c>
      <c r="B3565" s="111" t="s">
        <v>538</v>
      </c>
      <c r="C3565" s="112" t="s">
        <v>1671</v>
      </c>
      <c r="D3565" s="21">
        <f t="shared" si="60"/>
        <v>260</v>
      </c>
      <c r="E3565" s="24">
        <f t="shared" si="61"/>
        <v>0</v>
      </c>
      <c r="F3565" s="104">
        <v>260</v>
      </c>
      <c r="G3565" s="104">
        <v>0</v>
      </c>
      <c r="H3565" s="113"/>
      <c r="I3565" s="113"/>
      <c r="J3565" s="31"/>
      <c r="K3565" s="32"/>
      <c r="L3565" s="113"/>
      <c r="M3565" s="113"/>
      <c r="N3565" s="31"/>
      <c r="O3565" s="32"/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1713</v>
      </c>
      <c r="B3566" s="111" t="s">
        <v>539</v>
      </c>
      <c r="C3566" s="112" t="s">
        <v>540</v>
      </c>
      <c r="D3566" s="21">
        <f t="shared" si="60"/>
        <v>700</v>
      </c>
      <c r="E3566" s="24">
        <f t="shared" si="61"/>
        <v>0</v>
      </c>
      <c r="F3566" s="104">
        <v>700</v>
      </c>
      <c r="G3566" s="104">
        <v>0</v>
      </c>
      <c r="H3566" s="105"/>
      <c r="I3566" s="105"/>
      <c r="J3566" s="106"/>
      <c r="K3566" s="107"/>
      <c r="L3566" s="105"/>
      <c r="M3566" s="105"/>
      <c r="N3566" s="106"/>
      <c r="O3566" s="107"/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1713</v>
      </c>
      <c r="B3567" s="111" t="s">
        <v>541</v>
      </c>
      <c r="C3567" s="112" t="s">
        <v>542</v>
      </c>
      <c r="D3567" s="21">
        <f t="shared" si="60"/>
        <v>412</v>
      </c>
      <c r="E3567" s="24">
        <f t="shared" si="61"/>
        <v>0</v>
      </c>
      <c r="F3567" s="104">
        <v>412</v>
      </c>
      <c r="G3567" s="104">
        <v>0</v>
      </c>
      <c r="H3567" s="105"/>
      <c r="I3567" s="105"/>
      <c r="J3567" s="106"/>
      <c r="K3567" s="107"/>
      <c r="L3567" s="105"/>
      <c r="M3567" s="105"/>
      <c r="N3567" s="106"/>
      <c r="O3567" s="107"/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1713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1713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1713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1713</v>
      </c>
      <c r="B3571" s="111" t="s">
        <v>549</v>
      </c>
      <c r="C3571" s="112" t="s">
        <v>550</v>
      </c>
      <c r="D3571" s="21">
        <f t="shared" si="60"/>
        <v>0</v>
      </c>
      <c r="E3571" s="24">
        <f t="shared" si="61"/>
        <v>11560</v>
      </c>
      <c r="F3571" s="104">
        <v>0</v>
      </c>
      <c r="G3571" s="104">
        <v>11560</v>
      </c>
      <c r="H3571" s="105"/>
      <c r="I3571" s="105"/>
      <c r="J3571" s="106"/>
      <c r="K3571" s="107"/>
      <c r="L3571" s="105"/>
      <c r="M3571" s="105"/>
      <c r="N3571" s="106"/>
      <c r="O3571" s="107"/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1713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1713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1713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1713</v>
      </c>
      <c r="B3575" s="111" t="s">
        <v>557</v>
      </c>
      <c r="C3575" s="112" t="s">
        <v>558</v>
      </c>
      <c r="D3575" s="21">
        <f t="shared" si="60"/>
        <v>0</v>
      </c>
      <c r="E3575" s="24">
        <f t="shared" si="6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1713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1713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1713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1713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1713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1713</v>
      </c>
      <c r="B3581" s="111" t="s">
        <v>569</v>
      </c>
      <c r="C3581" s="112" t="s">
        <v>570</v>
      </c>
      <c r="D3581" s="21">
        <f t="shared" si="60"/>
        <v>0</v>
      </c>
      <c r="E3581" s="24">
        <f t="shared" si="61"/>
        <v>600</v>
      </c>
      <c r="F3581" s="104">
        <v>0</v>
      </c>
      <c r="G3581" s="104">
        <v>600</v>
      </c>
      <c r="H3581" s="105"/>
      <c r="I3581" s="105"/>
      <c r="J3581" s="106"/>
      <c r="K3581" s="107"/>
      <c r="L3581" s="105"/>
      <c r="M3581" s="105"/>
      <c r="N3581" s="106"/>
      <c r="O3581" s="107"/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1713</v>
      </c>
      <c r="B3582" s="111" t="s">
        <v>571</v>
      </c>
      <c r="C3582" s="112" t="s">
        <v>572</v>
      </c>
      <c r="D3582" s="21">
        <f t="shared" si="60"/>
        <v>18535</v>
      </c>
      <c r="E3582" s="24">
        <f t="shared" si="61"/>
        <v>0</v>
      </c>
      <c r="F3582" s="104">
        <v>18535</v>
      </c>
      <c r="G3582" s="104">
        <v>0</v>
      </c>
      <c r="H3582" s="113"/>
      <c r="I3582" s="113"/>
      <c r="J3582" s="31"/>
      <c r="K3582" s="32"/>
      <c r="L3582" s="113"/>
      <c r="M3582" s="113"/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1713</v>
      </c>
      <c r="B3583" s="111" t="s">
        <v>573</v>
      </c>
      <c r="C3583" s="112" t="s">
        <v>574</v>
      </c>
      <c r="D3583" s="21">
        <f t="shared" si="60"/>
        <v>0</v>
      </c>
      <c r="E3583" s="24">
        <f t="shared" si="61"/>
        <v>0</v>
      </c>
      <c r="F3583" s="104"/>
      <c r="G3583" s="104"/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1713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1713</v>
      </c>
      <c r="B3585" s="111" t="s">
        <v>577</v>
      </c>
      <c r="C3585" s="112" t="s">
        <v>1590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1713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/>
      <c r="I3586" s="113"/>
      <c r="J3586" s="31"/>
      <c r="K3586" s="32"/>
      <c r="L3586" s="113"/>
      <c r="M3586" s="113"/>
      <c r="N3586" s="31"/>
      <c r="O3586" s="32"/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1713</v>
      </c>
      <c r="B3587" s="111" t="s">
        <v>580</v>
      </c>
      <c r="C3587" s="112" t="s">
        <v>581</v>
      </c>
      <c r="D3587" s="21">
        <f t="shared" si="60"/>
        <v>337762.31</v>
      </c>
      <c r="E3587" s="24">
        <f t="shared" si="61"/>
        <v>3377291.19</v>
      </c>
      <c r="F3587" s="104">
        <v>337762.31</v>
      </c>
      <c r="G3587" s="104">
        <v>3377291.19</v>
      </c>
      <c r="H3587" s="113"/>
      <c r="I3587" s="113"/>
      <c r="J3587" s="31"/>
      <c r="K3587" s="32"/>
      <c r="L3587" s="113"/>
      <c r="M3587" s="113"/>
      <c r="N3587" s="31"/>
      <c r="O3587" s="32"/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1713</v>
      </c>
      <c r="B3588" s="111" t="s">
        <v>582</v>
      </c>
      <c r="C3588" s="112" t="s">
        <v>1591</v>
      </c>
      <c r="D3588" s="21">
        <f t="shared" si="60"/>
        <v>0</v>
      </c>
      <c r="E3588" s="24">
        <f t="shared" si="61"/>
        <v>18000</v>
      </c>
      <c r="F3588" s="104">
        <v>0</v>
      </c>
      <c r="G3588" s="104">
        <v>18000</v>
      </c>
      <c r="H3588" s="113"/>
      <c r="I3588" s="113"/>
      <c r="J3588" s="31"/>
      <c r="K3588" s="32"/>
      <c r="L3588" s="113"/>
      <c r="M3588" s="113"/>
      <c r="N3588" s="31"/>
      <c r="O3588" s="32"/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1713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/>
      <c r="I3589" s="105"/>
      <c r="J3589" s="106"/>
      <c r="K3589" s="107"/>
      <c r="L3589" s="105"/>
      <c r="M3589" s="105"/>
      <c r="N3589" s="106"/>
      <c r="O3589" s="107"/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1713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1713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1713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1713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1713</v>
      </c>
      <c r="B3594" s="111" t="s">
        <v>593</v>
      </c>
      <c r="C3594" s="112" t="s">
        <v>1592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1713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1713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1713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1713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1713</v>
      </c>
      <c r="B3599" s="111" t="s">
        <v>602</v>
      </c>
      <c r="C3599" s="112" t="s">
        <v>1672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1713</v>
      </c>
      <c r="B3600" s="111" t="s">
        <v>1593</v>
      </c>
      <c r="C3600" s="112" t="s">
        <v>1594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1713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1713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1713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1713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1713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1713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1713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1713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1713</v>
      </c>
      <c r="B3609" s="111" t="s">
        <v>619</v>
      </c>
      <c r="C3609" s="112" t="s">
        <v>620</v>
      </c>
      <c r="D3609" s="21">
        <f t="shared" si="60"/>
        <v>0</v>
      </c>
      <c r="E3609" s="24">
        <f t="shared" si="61"/>
        <v>6200</v>
      </c>
      <c r="F3609" s="104">
        <v>0</v>
      </c>
      <c r="G3609" s="104">
        <v>6200</v>
      </c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1713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17450</v>
      </c>
      <c r="F3610" s="104">
        <v>0</v>
      </c>
      <c r="G3610" s="104">
        <v>17450</v>
      </c>
      <c r="H3610" s="113"/>
      <c r="I3610" s="113"/>
      <c r="J3610" s="31"/>
      <c r="K3610" s="32"/>
      <c r="L3610" s="113"/>
      <c r="M3610" s="113"/>
      <c r="N3610" s="31"/>
      <c r="O3610" s="32"/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1713</v>
      </c>
      <c r="B3611" s="111" t="s">
        <v>623</v>
      </c>
      <c r="C3611" s="112" t="s">
        <v>624</v>
      </c>
      <c r="D3611" s="21">
        <f t="shared" si="60"/>
        <v>424.7</v>
      </c>
      <c r="E3611" s="24">
        <f t="shared" si="61"/>
        <v>5768</v>
      </c>
      <c r="F3611" s="104">
        <v>424.7</v>
      </c>
      <c r="G3611" s="104">
        <v>5768</v>
      </c>
      <c r="H3611" s="113"/>
      <c r="I3611" s="113"/>
      <c r="J3611" s="31"/>
      <c r="K3611" s="32"/>
      <c r="L3611" s="113"/>
      <c r="M3611" s="113"/>
      <c r="N3611" s="31"/>
      <c r="O3611" s="32"/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1713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0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1713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0</v>
      </c>
      <c r="F3613" s="104"/>
      <c r="G3613" s="104"/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1713</v>
      </c>
      <c r="B3614" s="111" t="s">
        <v>629</v>
      </c>
      <c r="C3614" s="112" t="s">
        <v>630</v>
      </c>
      <c r="D3614" s="21">
        <f t="shared" si="60"/>
        <v>3465</v>
      </c>
      <c r="E3614" s="24">
        <f t="shared" si="61"/>
        <v>177229.75</v>
      </c>
      <c r="F3614" s="104">
        <v>3465</v>
      </c>
      <c r="G3614" s="104">
        <v>177229.75</v>
      </c>
      <c r="H3614" s="113"/>
      <c r="I3614" s="113"/>
      <c r="J3614" s="31"/>
      <c r="K3614" s="32"/>
      <c r="L3614" s="113"/>
      <c r="M3614" s="113"/>
      <c r="N3614" s="31"/>
      <c r="O3614" s="32"/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1713</v>
      </c>
      <c r="B3615" s="111" t="s">
        <v>631</v>
      </c>
      <c r="C3615" s="112" t="s">
        <v>632</v>
      </c>
      <c r="D3615" s="21">
        <f t="shared" si="60"/>
        <v>0</v>
      </c>
      <c r="E3615" s="24">
        <f t="shared" si="61"/>
        <v>92102.5</v>
      </c>
      <c r="F3615" s="104">
        <v>0</v>
      </c>
      <c r="G3615" s="104">
        <v>92102.5</v>
      </c>
      <c r="H3615" s="113"/>
      <c r="I3615" s="113"/>
      <c r="J3615" s="31"/>
      <c r="K3615" s="32"/>
      <c r="L3615" s="113"/>
      <c r="M3615" s="113"/>
      <c r="N3615" s="31"/>
      <c r="O3615" s="32"/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1713</v>
      </c>
      <c r="B3616" s="111" t="s">
        <v>633</v>
      </c>
      <c r="C3616" s="112" t="s">
        <v>1595</v>
      </c>
      <c r="D3616" s="21">
        <f t="shared" si="60"/>
        <v>0</v>
      </c>
      <c r="E3616" s="24">
        <f t="shared" si="61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1713</v>
      </c>
      <c r="B3617" s="111" t="s">
        <v>634</v>
      </c>
      <c r="C3617" s="112" t="s">
        <v>1596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1713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1713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1713</v>
      </c>
      <c r="B3620" s="111" t="s">
        <v>639</v>
      </c>
      <c r="C3620" s="112" t="s">
        <v>640</v>
      </c>
      <c r="D3620" s="21">
        <f t="shared" si="60"/>
        <v>4652.5</v>
      </c>
      <c r="E3620" s="24">
        <f t="shared" si="61"/>
        <v>397724.5</v>
      </c>
      <c r="F3620" s="104">
        <v>4652.5</v>
      </c>
      <c r="G3620" s="104">
        <v>397724.5</v>
      </c>
      <c r="H3620" s="113"/>
      <c r="I3620" s="113"/>
      <c r="J3620" s="31"/>
      <c r="K3620" s="32"/>
      <c r="L3620" s="113"/>
      <c r="M3620" s="113"/>
      <c r="N3620" s="31"/>
      <c r="O3620" s="32"/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1713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159393.5</v>
      </c>
      <c r="F3621" s="104">
        <v>0</v>
      </c>
      <c r="G3621" s="104">
        <v>159393.5</v>
      </c>
      <c r="H3621" s="113"/>
      <c r="I3621" s="113"/>
      <c r="J3621" s="31"/>
      <c r="K3621" s="32"/>
      <c r="L3621" s="113"/>
      <c r="M3621" s="113"/>
      <c r="N3621" s="31"/>
      <c r="O3621" s="32"/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1713</v>
      </c>
      <c r="B3622" s="111" t="s">
        <v>643</v>
      </c>
      <c r="C3622" s="112" t="s">
        <v>644</v>
      </c>
      <c r="D3622" s="21">
        <f t="shared" si="62"/>
        <v>20756.66</v>
      </c>
      <c r="E3622" s="24">
        <f t="shared" si="63"/>
        <v>0</v>
      </c>
      <c r="F3622" s="104">
        <v>20756.66</v>
      </c>
      <c r="G3622" s="104">
        <v>0</v>
      </c>
      <c r="H3622" s="113"/>
      <c r="I3622" s="113"/>
      <c r="J3622" s="31"/>
      <c r="K3622" s="32"/>
      <c r="L3622" s="113"/>
      <c r="M3622" s="113"/>
      <c r="N3622" s="31"/>
      <c r="O3622" s="32"/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1713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4047.53</v>
      </c>
      <c r="F3623" s="104">
        <v>0</v>
      </c>
      <c r="G3623" s="104">
        <v>4047.53</v>
      </c>
      <c r="H3623" s="113"/>
      <c r="I3623" s="113"/>
      <c r="J3623" s="31"/>
      <c r="K3623" s="32"/>
      <c r="L3623" s="113"/>
      <c r="M3623" s="113"/>
      <c r="N3623" s="31"/>
      <c r="O3623" s="32"/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1713</v>
      </c>
      <c r="B3624" s="111" t="s">
        <v>647</v>
      </c>
      <c r="C3624" s="112" t="s">
        <v>648</v>
      </c>
      <c r="D3624" s="21">
        <f t="shared" si="62"/>
        <v>2513</v>
      </c>
      <c r="E3624" s="24">
        <f t="shared" si="63"/>
        <v>11101</v>
      </c>
      <c r="F3624" s="104">
        <v>2513</v>
      </c>
      <c r="G3624" s="104">
        <v>11101</v>
      </c>
      <c r="H3624" s="113"/>
      <c r="I3624" s="113"/>
      <c r="J3624" s="31"/>
      <c r="K3624" s="32"/>
      <c r="L3624" s="113"/>
      <c r="M3624" s="113"/>
      <c r="N3624" s="31"/>
      <c r="O3624" s="32"/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1713</v>
      </c>
      <c r="B3625" s="111" t="s">
        <v>649</v>
      </c>
      <c r="C3625" s="112" t="s">
        <v>650</v>
      </c>
      <c r="D3625" s="21">
        <f t="shared" si="62"/>
        <v>0</v>
      </c>
      <c r="E3625" s="24">
        <f t="shared" si="63"/>
        <v>17078</v>
      </c>
      <c r="F3625" s="104">
        <v>0</v>
      </c>
      <c r="G3625" s="104">
        <v>17078</v>
      </c>
      <c r="H3625" s="113"/>
      <c r="I3625" s="113"/>
      <c r="J3625" s="31"/>
      <c r="K3625" s="32"/>
      <c r="L3625" s="113"/>
      <c r="M3625" s="113"/>
      <c r="N3625" s="31"/>
      <c r="O3625" s="32"/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1713</v>
      </c>
      <c r="B3626" s="111" t="s">
        <v>651</v>
      </c>
      <c r="C3626" s="112" t="s">
        <v>652</v>
      </c>
      <c r="D3626" s="21">
        <f t="shared" si="62"/>
        <v>4333.25</v>
      </c>
      <c r="E3626" s="24">
        <f t="shared" si="63"/>
        <v>53302</v>
      </c>
      <c r="F3626" s="104">
        <v>4333.25</v>
      </c>
      <c r="G3626" s="104">
        <v>53302</v>
      </c>
      <c r="H3626" s="113"/>
      <c r="I3626" s="113"/>
      <c r="J3626" s="31"/>
      <c r="K3626" s="32"/>
      <c r="L3626" s="113"/>
      <c r="M3626" s="113"/>
      <c r="N3626" s="31"/>
      <c r="O3626" s="32"/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1713</v>
      </c>
      <c r="B3627" s="111" t="s">
        <v>653</v>
      </c>
      <c r="C3627" s="112" t="s">
        <v>1597</v>
      </c>
      <c r="D3627" s="21">
        <f t="shared" si="62"/>
        <v>0</v>
      </c>
      <c r="E3627" s="24">
        <f t="shared" si="63"/>
        <v>20998.44</v>
      </c>
      <c r="F3627" s="104">
        <v>0</v>
      </c>
      <c r="G3627" s="104">
        <v>20998.44</v>
      </c>
      <c r="H3627" s="113"/>
      <c r="I3627" s="113"/>
      <c r="J3627" s="31"/>
      <c r="K3627" s="32"/>
      <c r="L3627" s="113"/>
      <c r="M3627" s="113"/>
      <c r="N3627" s="31"/>
      <c r="O3627" s="32"/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1713</v>
      </c>
      <c r="B3628" s="111" t="s">
        <v>654</v>
      </c>
      <c r="C3628" s="112" t="s">
        <v>1598</v>
      </c>
      <c r="D3628" s="21">
        <f t="shared" si="62"/>
        <v>1344</v>
      </c>
      <c r="E3628" s="24">
        <f t="shared" si="63"/>
        <v>0</v>
      </c>
      <c r="F3628" s="104">
        <v>1344</v>
      </c>
      <c r="G3628" s="104">
        <v>0</v>
      </c>
      <c r="H3628" s="113"/>
      <c r="I3628" s="113"/>
      <c r="J3628" s="31"/>
      <c r="K3628" s="32"/>
      <c r="L3628" s="113"/>
      <c r="M3628" s="113"/>
      <c r="N3628" s="31"/>
      <c r="O3628" s="32"/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1713</v>
      </c>
      <c r="B3629" s="111" t="s">
        <v>655</v>
      </c>
      <c r="C3629" s="112" t="s">
        <v>1599</v>
      </c>
      <c r="D3629" s="21">
        <f t="shared" si="62"/>
        <v>0</v>
      </c>
      <c r="E3629" s="24">
        <f t="shared" si="63"/>
        <v>324.7</v>
      </c>
      <c r="F3629" s="104">
        <v>0</v>
      </c>
      <c r="G3629" s="104">
        <v>324.7</v>
      </c>
      <c r="H3629" s="113"/>
      <c r="I3629" s="113"/>
      <c r="J3629" s="31"/>
      <c r="K3629" s="32"/>
      <c r="L3629" s="113"/>
      <c r="M3629" s="113"/>
      <c r="N3629" s="31"/>
      <c r="O3629" s="32"/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1713</v>
      </c>
      <c r="B3630" s="111" t="s">
        <v>656</v>
      </c>
      <c r="C3630" s="112" t="s">
        <v>1600</v>
      </c>
      <c r="D3630" s="21">
        <f t="shared" si="62"/>
        <v>0</v>
      </c>
      <c r="E3630" s="24">
        <f t="shared" si="63"/>
        <v>5074.75</v>
      </c>
      <c r="F3630" s="104">
        <v>0</v>
      </c>
      <c r="G3630" s="104">
        <v>5074.75</v>
      </c>
      <c r="H3630" s="113"/>
      <c r="I3630" s="113"/>
      <c r="J3630" s="31"/>
      <c r="K3630" s="32"/>
      <c r="L3630" s="113"/>
      <c r="M3630" s="113"/>
      <c r="N3630" s="31"/>
      <c r="O3630" s="32"/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1713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0</v>
      </c>
      <c r="F3631" s="104"/>
      <c r="G3631" s="104"/>
      <c r="H3631" s="113"/>
      <c r="I3631" s="113"/>
      <c r="J3631" s="31"/>
      <c r="K3631" s="32"/>
      <c r="L3631" s="113"/>
      <c r="M3631" s="113"/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1713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1713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1713</v>
      </c>
      <c r="B3634" s="111" t="s">
        <v>663</v>
      </c>
      <c r="C3634" s="112" t="s">
        <v>664</v>
      </c>
      <c r="D3634" s="21">
        <f t="shared" si="62"/>
        <v>0</v>
      </c>
      <c r="E3634" s="24">
        <f t="shared" si="63"/>
        <v>2373262.79</v>
      </c>
      <c r="F3634" s="104">
        <v>0</v>
      </c>
      <c r="G3634" s="104">
        <v>2373262.79</v>
      </c>
      <c r="H3634" s="113"/>
      <c r="I3634" s="113"/>
      <c r="J3634" s="31"/>
      <c r="K3634" s="32"/>
      <c r="L3634" s="113"/>
      <c r="M3634" s="113"/>
      <c r="N3634" s="31"/>
      <c r="O3634" s="32"/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1713</v>
      </c>
      <c r="B3635" s="111" t="s">
        <v>665</v>
      </c>
      <c r="C3635" s="112" t="s">
        <v>666</v>
      </c>
      <c r="D3635" s="21">
        <f t="shared" si="62"/>
        <v>0</v>
      </c>
      <c r="E3635" s="24">
        <f t="shared" si="63"/>
        <v>1122182.25</v>
      </c>
      <c r="F3635" s="104">
        <v>0</v>
      </c>
      <c r="G3635" s="104">
        <v>1122182.25</v>
      </c>
      <c r="H3635" s="113"/>
      <c r="I3635" s="113"/>
      <c r="J3635" s="31"/>
      <c r="K3635" s="32"/>
      <c r="L3635" s="113"/>
      <c r="M3635" s="113"/>
      <c r="N3635" s="31"/>
      <c r="O3635" s="32"/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1713</v>
      </c>
      <c r="B3636" s="111" t="s">
        <v>667</v>
      </c>
      <c r="C3636" s="112" t="s">
        <v>668</v>
      </c>
      <c r="D3636" s="21">
        <f t="shared" si="62"/>
        <v>0</v>
      </c>
      <c r="E3636" s="24">
        <f t="shared" si="63"/>
        <v>370148.85</v>
      </c>
      <c r="F3636" s="104">
        <v>0</v>
      </c>
      <c r="G3636" s="104">
        <v>370148.85</v>
      </c>
      <c r="H3636" s="113"/>
      <c r="I3636" s="113"/>
      <c r="J3636" s="31"/>
      <c r="K3636" s="32"/>
      <c r="L3636" s="113"/>
      <c r="M3636" s="113"/>
      <c r="N3636" s="31"/>
      <c r="O3636" s="32"/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1713</v>
      </c>
      <c r="B3637" s="111" t="s">
        <v>669</v>
      </c>
      <c r="C3637" s="112" t="s">
        <v>670</v>
      </c>
      <c r="D3637" s="21">
        <f t="shared" si="62"/>
        <v>0</v>
      </c>
      <c r="E3637" s="24">
        <f t="shared" si="63"/>
        <v>65321.25</v>
      </c>
      <c r="F3637" s="104">
        <v>0</v>
      </c>
      <c r="G3637" s="104">
        <v>65321.25</v>
      </c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1713</v>
      </c>
      <c r="B3638" s="111" t="s">
        <v>671</v>
      </c>
      <c r="C3638" s="112" t="s">
        <v>1601</v>
      </c>
      <c r="D3638" s="21">
        <f t="shared" si="62"/>
        <v>0</v>
      </c>
      <c r="E3638" s="24">
        <f t="shared" si="63"/>
        <v>0</v>
      </c>
      <c r="F3638" s="104"/>
      <c r="G3638" s="104"/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1713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0</v>
      </c>
      <c r="F3639" s="104"/>
      <c r="G3639" s="104"/>
      <c r="H3639" s="113"/>
      <c r="I3639" s="113"/>
      <c r="J3639" s="31"/>
      <c r="K3639" s="32"/>
      <c r="L3639" s="113"/>
      <c r="M3639" s="113"/>
      <c r="N3639" s="31"/>
      <c r="O3639" s="32"/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1713</v>
      </c>
      <c r="B3640" s="111" t="s">
        <v>674</v>
      </c>
      <c r="C3640" s="112" t="s">
        <v>675</v>
      </c>
      <c r="D3640" s="21">
        <f t="shared" si="62"/>
        <v>0</v>
      </c>
      <c r="E3640" s="24">
        <f t="shared" si="63"/>
        <v>1600000</v>
      </c>
      <c r="F3640" s="104">
        <v>0</v>
      </c>
      <c r="G3640" s="104">
        <v>1600000</v>
      </c>
      <c r="H3640" s="105"/>
      <c r="I3640" s="105"/>
      <c r="J3640" s="106"/>
      <c r="K3640" s="107"/>
      <c r="L3640" s="105"/>
      <c r="M3640" s="105"/>
      <c r="N3640" s="106"/>
      <c r="O3640" s="107"/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1713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1713</v>
      </c>
      <c r="B3642" s="111" t="s">
        <v>678</v>
      </c>
      <c r="C3642" s="112" t="s">
        <v>679</v>
      </c>
      <c r="D3642" s="21">
        <f t="shared" si="62"/>
        <v>193718</v>
      </c>
      <c r="E3642" s="24">
        <f t="shared" si="63"/>
        <v>0</v>
      </c>
      <c r="F3642" s="104">
        <v>193718</v>
      </c>
      <c r="G3642" s="104">
        <v>0</v>
      </c>
      <c r="H3642" s="113"/>
      <c r="I3642" s="113"/>
      <c r="J3642" s="31"/>
      <c r="K3642" s="32"/>
      <c r="L3642" s="113"/>
      <c r="M3642" s="113"/>
      <c r="N3642" s="31"/>
      <c r="O3642" s="32"/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1713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172498.01</v>
      </c>
      <c r="F3643" s="104">
        <v>0</v>
      </c>
      <c r="G3643" s="104">
        <v>172498.01</v>
      </c>
      <c r="H3643" s="105"/>
      <c r="I3643" s="105"/>
      <c r="J3643" s="106"/>
      <c r="K3643" s="107"/>
      <c r="L3643" s="105"/>
      <c r="M3643" s="105"/>
      <c r="N3643" s="106"/>
      <c r="O3643" s="107"/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1713</v>
      </c>
      <c r="B3644" s="111" t="s">
        <v>682</v>
      </c>
      <c r="C3644" s="112" t="s">
        <v>683</v>
      </c>
      <c r="D3644" s="21">
        <f t="shared" si="62"/>
        <v>37223.910000000003</v>
      </c>
      <c r="E3644" s="24">
        <f t="shared" si="63"/>
        <v>2500</v>
      </c>
      <c r="F3644" s="104">
        <v>37223.910000000003</v>
      </c>
      <c r="G3644" s="104">
        <v>2500</v>
      </c>
      <c r="H3644" s="113"/>
      <c r="I3644" s="113"/>
      <c r="J3644" s="31"/>
      <c r="K3644" s="32"/>
      <c r="L3644" s="113"/>
      <c r="M3644" s="113"/>
      <c r="N3644" s="31"/>
      <c r="O3644" s="32"/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1713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114139.57</v>
      </c>
      <c r="F3645" s="104">
        <v>0</v>
      </c>
      <c r="G3645" s="104">
        <v>114139.57</v>
      </c>
      <c r="H3645" s="113"/>
      <c r="I3645" s="113"/>
      <c r="J3645" s="31"/>
      <c r="K3645" s="32"/>
      <c r="L3645" s="113"/>
      <c r="M3645" s="113"/>
      <c r="N3645" s="31"/>
      <c r="O3645" s="32"/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1713</v>
      </c>
      <c r="B3646" s="111" t="s">
        <v>686</v>
      </c>
      <c r="C3646" s="112" t="s">
        <v>687</v>
      </c>
      <c r="D3646" s="21">
        <f t="shared" si="62"/>
        <v>2373262.79</v>
      </c>
      <c r="E3646" s="24">
        <f t="shared" si="63"/>
        <v>0</v>
      </c>
      <c r="F3646" s="104">
        <v>2373262.79</v>
      </c>
      <c r="G3646" s="104">
        <v>0</v>
      </c>
      <c r="H3646" s="113"/>
      <c r="I3646" s="113"/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1713</v>
      </c>
      <c r="B3647" s="111" t="s">
        <v>688</v>
      </c>
      <c r="C3647" s="112" t="s">
        <v>689</v>
      </c>
      <c r="D3647" s="21">
        <f t="shared" si="62"/>
        <v>0</v>
      </c>
      <c r="E3647" s="24">
        <f t="shared" si="63"/>
        <v>0</v>
      </c>
      <c r="F3647" s="104"/>
      <c r="G3647" s="104"/>
      <c r="H3647" s="113"/>
      <c r="I3647" s="113"/>
      <c r="J3647" s="31"/>
      <c r="K3647" s="32"/>
      <c r="L3647" s="113"/>
      <c r="M3647" s="113"/>
      <c r="N3647" s="31"/>
      <c r="O3647" s="32"/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1713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0</v>
      </c>
      <c r="F3648" s="104"/>
      <c r="G3648" s="104"/>
      <c r="H3648" s="113"/>
      <c r="I3648" s="113"/>
      <c r="J3648" s="31"/>
      <c r="K3648" s="32"/>
      <c r="L3648" s="113"/>
      <c r="M3648" s="113"/>
      <c r="N3648" s="31"/>
      <c r="O3648" s="32"/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1713</v>
      </c>
      <c r="B3649" s="111" t="s">
        <v>692</v>
      </c>
      <c r="C3649" s="112" t="s">
        <v>693</v>
      </c>
      <c r="D3649" s="21">
        <f t="shared" si="62"/>
        <v>0</v>
      </c>
      <c r="E3649" s="24">
        <f t="shared" si="63"/>
        <v>0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1713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358490</v>
      </c>
      <c r="F3650" s="104">
        <v>0</v>
      </c>
      <c r="G3650" s="104">
        <v>358490</v>
      </c>
      <c r="H3650" s="113"/>
      <c r="I3650" s="113"/>
      <c r="J3650" s="31"/>
      <c r="K3650" s="32"/>
      <c r="L3650" s="113"/>
      <c r="M3650" s="113"/>
      <c r="N3650" s="31"/>
      <c r="O3650" s="32"/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1713</v>
      </c>
      <c r="B3651" s="111" t="s">
        <v>696</v>
      </c>
      <c r="C3651" s="112" t="s">
        <v>697</v>
      </c>
      <c r="D3651" s="21">
        <f t="shared" si="62"/>
        <v>0</v>
      </c>
      <c r="E3651" s="24">
        <f t="shared" si="63"/>
        <v>193718</v>
      </c>
      <c r="F3651" s="104">
        <v>0</v>
      </c>
      <c r="G3651" s="104">
        <v>193718</v>
      </c>
      <c r="H3651" s="113"/>
      <c r="I3651" s="113"/>
      <c r="J3651" s="31"/>
      <c r="K3651" s="32"/>
      <c r="L3651" s="113"/>
      <c r="M3651" s="113"/>
      <c r="N3651" s="31"/>
      <c r="O3651" s="32"/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1713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1713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0</v>
      </c>
      <c r="F3653" s="104"/>
      <c r="G3653" s="104"/>
      <c r="H3653" s="113"/>
      <c r="I3653" s="113"/>
      <c r="J3653" s="31"/>
      <c r="K3653" s="32"/>
      <c r="L3653" s="113"/>
      <c r="M3653" s="113"/>
      <c r="N3653" s="31"/>
      <c r="O3653" s="32"/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1713</v>
      </c>
      <c r="B3654" s="111" t="s">
        <v>702</v>
      </c>
      <c r="C3654" s="112" t="s">
        <v>1602</v>
      </c>
      <c r="D3654" s="21">
        <f t="shared" si="62"/>
        <v>0</v>
      </c>
      <c r="E3654" s="24">
        <f t="shared" si="63"/>
        <v>62253.25</v>
      </c>
      <c r="F3654" s="104">
        <v>0</v>
      </c>
      <c r="G3654" s="104">
        <v>62253.25</v>
      </c>
      <c r="H3654" s="113"/>
      <c r="I3654" s="113"/>
      <c r="J3654" s="31"/>
      <c r="K3654" s="32"/>
      <c r="L3654" s="113"/>
      <c r="M3654" s="113"/>
      <c r="N3654" s="31"/>
      <c r="O3654" s="32"/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1713</v>
      </c>
      <c r="B3655" s="111" t="s">
        <v>703</v>
      </c>
      <c r="C3655" s="112" t="s">
        <v>704</v>
      </c>
      <c r="D3655" s="21">
        <f t="shared" si="62"/>
        <v>0</v>
      </c>
      <c r="E3655" s="24">
        <f t="shared" si="63"/>
        <v>0</v>
      </c>
      <c r="F3655" s="104"/>
      <c r="G3655" s="104"/>
      <c r="H3655" s="105"/>
      <c r="I3655" s="105"/>
      <c r="J3655" s="106"/>
      <c r="K3655" s="107"/>
      <c r="L3655" s="105"/>
      <c r="M3655" s="105"/>
      <c r="N3655" s="106"/>
      <c r="O3655" s="107"/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1713</v>
      </c>
      <c r="B3656" s="111" t="s">
        <v>705</v>
      </c>
      <c r="C3656" s="112" t="s">
        <v>1673</v>
      </c>
      <c r="D3656" s="21">
        <f t="shared" si="62"/>
        <v>0</v>
      </c>
      <c r="E3656" s="24">
        <f t="shared" si="63"/>
        <v>0</v>
      </c>
      <c r="F3656" s="104"/>
      <c r="G3656" s="104"/>
      <c r="H3656" s="113"/>
      <c r="I3656" s="113"/>
      <c r="J3656" s="31"/>
      <c r="K3656" s="32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1713</v>
      </c>
      <c r="B3657" s="111" t="s">
        <v>706</v>
      </c>
      <c r="C3657" s="112" t="s">
        <v>1674</v>
      </c>
      <c r="D3657" s="21">
        <f t="shared" si="62"/>
        <v>0</v>
      </c>
      <c r="E3657" s="24">
        <f t="shared" si="63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1713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1713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1713</v>
      </c>
      <c r="B3660" s="111" t="s">
        <v>711</v>
      </c>
      <c r="C3660" s="112" t="s">
        <v>712</v>
      </c>
      <c r="D3660" s="21">
        <f t="shared" si="62"/>
        <v>0</v>
      </c>
      <c r="E3660" s="24">
        <f t="shared" si="63"/>
        <v>0</v>
      </c>
      <c r="F3660" s="104"/>
      <c r="G3660" s="104"/>
      <c r="H3660" s="113"/>
      <c r="I3660" s="113"/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1713</v>
      </c>
      <c r="B3661" s="111" t="s">
        <v>713</v>
      </c>
      <c r="C3661" s="112" t="s">
        <v>714</v>
      </c>
      <c r="D3661" s="21">
        <f t="shared" si="62"/>
        <v>0</v>
      </c>
      <c r="E3661" s="24">
        <f t="shared" si="63"/>
        <v>0</v>
      </c>
      <c r="F3661" s="104"/>
      <c r="G3661" s="104"/>
      <c r="H3661" s="113"/>
      <c r="I3661" s="113"/>
      <c r="J3661" s="31"/>
      <c r="K3661" s="32"/>
      <c r="L3661" s="113"/>
      <c r="M3661" s="113"/>
      <c r="N3661" s="31"/>
      <c r="O3661" s="32"/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1713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1713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1713</v>
      </c>
      <c r="B3664" s="111" t="s">
        <v>719</v>
      </c>
      <c r="C3664" s="112" t="s">
        <v>720</v>
      </c>
      <c r="D3664" s="21">
        <f t="shared" si="62"/>
        <v>0</v>
      </c>
      <c r="E3664" s="24">
        <f t="shared" si="63"/>
        <v>0</v>
      </c>
      <c r="F3664" s="104"/>
      <c r="G3664" s="104"/>
      <c r="H3664" s="113"/>
      <c r="I3664" s="113"/>
      <c r="J3664" s="31"/>
      <c r="K3664" s="32"/>
      <c r="L3664" s="113"/>
      <c r="M3664" s="113"/>
      <c r="N3664" s="31"/>
      <c r="O3664" s="32"/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1713</v>
      </c>
      <c r="B3665" s="111" t="s">
        <v>721</v>
      </c>
      <c r="C3665" s="112" t="s">
        <v>722</v>
      </c>
      <c r="D3665" s="21">
        <f t="shared" si="62"/>
        <v>0</v>
      </c>
      <c r="E3665" s="24">
        <f t="shared" si="63"/>
        <v>0</v>
      </c>
      <c r="F3665" s="104"/>
      <c r="G3665" s="104"/>
      <c r="H3665" s="105"/>
      <c r="I3665" s="105"/>
      <c r="J3665" s="106"/>
      <c r="K3665" s="107"/>
      <c r="L3665" s="105"/>
      <c r="M3665" s="105"/>
      <c r="N3665" s="106"/>
      <c r="O3665" s="107"/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1713</v>
      </c>
      <c r="B3666" s="111" t="s">
        <v>723</v>
      </c>
      <c r="C3666" s="112" t="s">
        <v>724</v>
      </c>
      <c r="D3666" s="21">
        <f t="shared" si="62"/>
        <v>0</v>
      </c>
      <c r="E3666" s="24">
        <f t="shared" si="63"/>
        <v>0</v>
      </c>
      <c r="F3666" s="104"/>
      <c r="G3666" s="104"/>
      <c r="H3666" s="113"/>
      <c r="I3666" s="113"/>
      <c r="J3666" s="31"/>
      <c r="K3666" s="32"/>
      <c r="L3666" s="113"/>
      <c r="M3666" s="113"/>
      <c r="N3666" s="31"/>
      <c r="O3666" s="32"/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1713</v>
      </c>
      <c r="B3667" s="111" t="s">
        <v>1603</v>
      </c>
      <c r="C3667" s="112" t="s">
        <v>1604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1713</v>
      </c>
      <c r="B3668" s="111" t="s">
        <v>1605</v>
      </c>
      <c r="C3668" s="112" t="s">
        <v>1606</v>
      </c>
      <c r="D3668" s="21">
        <f t="shared" si="62"/>
        <v>0</v>
      </c>
      <c r="E3668" s="24">
        <f t="shared" si="63"/>
        <v>0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1713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0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1713</v>
      </c>
      <c r="B3670" s="111" t="s">
        <v>727</v>
      </c>
      <c r="C3670" s="112" t="s">
        <v>728</v>
      </c>
      <c r="D3670" s="21">
        <f t="shared" si="62"/>
        <v>330</v>
      </c>
      <c r="E3670" s="24">
        <f t="shared" si="63"/>
        <v>132167.85</v>
      </c>
      <c r="F3670" s="104">
        <v>330</v>
      </c>
      <c r="G3670" s="104">
        <v>132167.85</v>
      </c>
      <c r="H3670" s="105"/>
      <c r="I3670" s="105"/>
      <c r="J3670" s="106"/>
      <c r="K3670" s="107"/>
      <c r="L3670" s="105"/>
      <c r="M3670" s="105"/>
      <c r="N3670" s="106"/>
      <c r="O3670" s="107"/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1713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3697</v>
      </c>
      <c r="F3671" s="104">
        <v>0</v>
      </c>
      <c r="G3671" s="104">
        <v>3697</v>
      </c>
      <c r="H3671" s="113"/>
      <c r="I3671" s="113"/>
      <c r="J3671" s="31"/>
      <c r="K3671" s="32"/>
      <c r="L3671" s="113"/>
      <c r="M3671" s="113"/>
      <c r="N3671" s="31"/>
      <c r="O3671" s="32"/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1713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1713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0</v>
      </c>
      <c r="F3673" s="104"/>
      <c r="G3673" s="104"/>
      <c r="H3673" s="105"/>
      <c r="I3673" s="105"/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1713</v>
      </c>
      <c r="B3674" s="111" t="s">
        <v>1607</v>
      </c>
      <c r="C3674" s="112" t="s">
        <v>1608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1713</v>
      </c>
      <c r="B3675" s="111" t="s">
        <v>1609</v>
      </c>
      <c r="C3675" s="112" t="s">
        <v>1610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1713</v>
      </c>
      <c r="B3676" s="111" t="s">
        <v>735</v>
      </c>
      <c r="C3676" s="112" t="s">
        <v>736</v>
      </c>
      <c r="D3676" s="21">
        <f t="shared" si="62"/>
        <v>440</v>
      </c>
      <c r="E3676" s="24">
        <f t="shared" si="63"/>
        <v>8010.5</v>
      </c>
      <c r="F3676" s="104">
        <v>440</v>
      </c>
      <c r="G3676" s="104">
        <v>8010.5</v>
      </c>
      <c r="H3676" s="113"/>
      <c r="I3676" s="113"/>
      <c r="J3676" s="31"/>
      <c r="K3676" s="32"/>
      <c r="L3676" s="113"/>
      <c r="M3676" s="113"/>
      <c r="N3676" s="31"/>
      <c r="O3676" s="32"/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1713</v>
      </c>
      <c r="B3677" s="111" t="s">
        <v>737</v>
      </c>
      <c r="C3677" s="112" t="s">
        <v>738</v>
      </c>
      <c r="D3677" s="21">
        <f t="shared" si="62"/>
        <v>7431.75</v>
      </c>
      <c r="E3677" s="24">
        <f t="shared" si="63"/>
        <v>12642.5</v>
      </c>
      <c r="F3677" s="104">
        <v>7431.75</v>
      </c>
      <c r="G3677" s="104">
        <v>12642.5</v>
      </c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1713</v>
      </c>
      <c r="B3678" s="111" t="s">
        <v>739</v>
      </c>
      <c r="C3678" s="112" t="s">
        <v>740</v>
      </c>
      <c r="D3678" s="21">
        <f t="shared" si="62"/>
        <v>0</v>
      </c>
      <c r="E3678" s="24">
        <f t="shared" si="63"/>
        <v>8288</v>
      </c>
      <c r="F3678" s="104">
        <v>0</v>
      </c>
      <c r="G3678" s="104">
        <v>8288</v>
      </c>
      <c r="H3678" s="113"/>
      <c r="I3678" s="113"/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1713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1713</v>
      </c>
      <c r="B3680" s="111" t="s">
        <v>743</v>
      </c>
      <c r="C3680" s="112" t="s">
        <v>744</v>
      </c>
      <c r="D3680" s="21">
        <f t="shared" si="62"/>
        <v>83167.210000000006</v>
      </c>
      <c r="E3680" s="24">
        <f t="shared" si="63"/>
        <v>0</v>
      </c>
      <c r="F3680" s="104">
        <v>83167.210000000006</v>
      </c>
      <c r="G3680" s="104">
        <v>0</v>
      </c>
      <c r="H3680" s="113"/>
      <c r="I3680" s="113"/>
      <c r="J3680" s="31"/>
      <c r="K3680" s="32"/>
      <c r="L3680" s="113"/>
      <c r="M3680" s="113"/>
      <c r="N3680" s="31"/>
      <c r="O3680" s="32"/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1713</v>
      </c>
      <c r="B3681" s="111" t="s">
        <v>745</v>
      </c>
      <c r="C3681" s="112" t="s">
        <v>746</v>
      </c>
      <c r="D3681" s="21">
        <f t="shared" si="62"/>
        <v>0</v>
      </c>
      <c r="E3681" s="24">
        <f t="shared" si="63"/>
        <v>0</v>
      </c>
      <c r="F3681" s="104"/>
      <c r="G3681" s="104"/>
      <c r="H3681" s="113"/>
      <c r="I3681" s="113"/>
      <c r="J3681" s="31"/>
      <c r="K3681" s="32"/>
      <c r="L3681" s="113"/>
      <c r="M3681" s="113"/>
      <c r="N3681" s="31"/>
      <c r="O3681" s="32"/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1713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1713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1713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1713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1713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1713</v>
      </c>
      <c r="B3687" s="111" t="s">
        <v>757</v>
      </c>
      <c r="C3687" s="112" t="s">
        <v>758</v>
      </c>
      <c r="D3687" s="21">
        <f t="shared" si="64"/>
        <v>0</v>
      </c>
      <c r="E3687" s="24">
        <f t="shared" si="65"/>
        <v>3349</v>
      </c>
      <c r="F3687" s="104">
        <v>0</v>
      </c>
      <c r="G3687" s="104">
        <v>3349</v>
      </c>
      <c r="H3687" s="113"/>
      <c r="I3687" s="113"/>
      <c r="J3687" s="31"/>
      <c r="K3687" s="32"/>
      <c r="L3687" s="113"/>
      <c r="M3687" s="113"/>
      <c r="N3687" s="31"/>
      <c r="O3687" s="32"/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1713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1713</v>
      </c>
      <c r="B3689" s="111" t="s">
        <v>761</v>
      </c>
      <c r="C3689" s="112" t="s">
        <v>762</v>
      </c>
      <c r="D3689" s="21">
        <f t="shared" si="64"/>
        <v>1140.17</v>
      </c>
      <c r="E3689" s="24">
        <f t="shared" si="65"/>
        <v>0</v>
      </c>
      <c r="F3689" s="104">
        <v>1140.17</v>
      </c>
      <c r="G3689" s="104">
        <v>0</v>
      </c>
      <c r="H3689" s="105"/>
      <c r="I3689" s="105"/>
      <c r="J3689" s="106"/>
      <c r="K3689" s="107"/>
      <c r="L3689" s="105"/>
      <c r="M3689" s="105"/>
      <c r="N3689" s="106"/>
      <c r="O3689" s="107"/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1713</v>
      </c>
      <c r="B3690" s="111" t="s">
        <v>763</v>
      </c>
      <c r="C3690" s="112" t="s">
        <v>764</v>
      </c>
      <c r="D3690" s="21">
        <f t="shared" si="64"/>
        <v>0</v>
      </c>
      <c r="E3690" s="24">
        <f t="shared" si="65"/>
        <v>0</v>
      </c>
      <c r="F3690" s="104"/>
      <c r="G3690" s="104"/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1713</v>
      </c>
      <c r="B3691" s="111" t="s">
        <v>765</v>
      </c>
      <c r="C3691" s="112" t="s">
        <v>1675</v>
      </c>
      <c r="D3691" s="21">
        <f t="shared" si="64"/>
        <v>0</v>
      </c>
      <c r="E3691" s="24">
        <f t="shared" si="6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1713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1713</v>
      </c>
      <c r="B3693" s="111" t="s">
        <v>768</v>
      </c>
      <c r="C3693" s="112" t="s">
        <v>1676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1713</v>
      </c>
      <c r="B3694" s="111" t="s">
        <v>769</v>
      </c>
      <c r="C3694" s="112" t="s">
        <v>1677</v>
      </c>
      <c r="D3694" s="21">
        <f t="shared" si="64"/>
        <v>0</v>
      </c>
      <c r="E3694" s="24">
        <f t="shared" si="6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1713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1713</v>
      </c>
      <c r="B3696" s="111" t="s">
        <v>772</v>
      </c>
      <c r="C3696" s="112" t="s">
        <v>1678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1713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1713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0</v>
      </c>
      <c r="F3698" s="104"/>
      <c r="G3698" s="104"/>
      <c r="H3698" s="113"/>
      <c r="I3698" s="113"/>
      <c r="J3698" s="31"/>
      <c r="K3698" s="32"/>
      <c r="L3698" s="113"/>
      <c r="M3698" s="113"/>
      <c r="N3698" s="31"/>
      <c r="O3698" s="32"/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1713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1713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1713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1713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1713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0</v>
      </c>
      <c r="F3703" s="104"/>
      <c r="G3703" s="104"/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1713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0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1713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1713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1713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3835</v>
      </c>
      <c r="F3707" s="104">
        <v>0</v>
      </c>
      <c r="G3707" s="104">
        <v>3835</v>
      </c>
      <c r="H3707" s="113"/>
      <c r="I3707" s="113"/>
      <c r="J3707" s="31"/>
      <c r="K3707" s="32"/>
      <c r="L3707" s="113"/>
      <c r="M3707" s="113"/>
      <c r="N3707" s="31"/>
      <c r="O3707" s="32"/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1713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0</v>
      </c>
      <c r="F3708" s="104"/>
      <c r="G3708" s="104"/>
      <c r="H3708" s="105"/>
      <c r="I3708" s="105"/>
      <c r="J3708" s="106"/>
      <c r="K3708" s="107"/>
      <c r="L3708" s="105"/>
      <c r="M3708" s="105"/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1713</v>
      </c>
      <c r="B3709" s="111" t="s">
        <v>797</v>
      </c>
      <c r="C3709" s="112" t="s">
        <v>798</v>
      </c>
      <c r="D3709" s="21">
        <f t="shared" si="64"/>
        <v>3835</v>
      </c>
      <c r="E3709" s="24">
        <f t="shared" si="65"/>
        <v>0</v>
      </c>
      <c r="F3709" s="104">
        <v>3835</v>
      </c>
      <c r="G3709" s="104">
        <v>0</v>
      </c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1713</v>
      </c>
      <c r="B3710" s="111" t="s">
        <v>799</v>
      </c>
      <c r="C3710" s="112" t="s">
        <v>800</v>
      </c>
      <c r="D3710" s="21">
        <f t="shared" si="64"/>
        <v>0</v>
      </c>
      <c r="E3710" s="24">
        <f t="shared" si="65"/>
        <v>0</v>
      </c>
      <c r="F3710" s="104"/>
      <c r="G3710" s="104"/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1713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1713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1713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1713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0</v>
      </c>
      <c r="F3714" s="104"/>
      <c r="G3714" s="104"/>
      <c r="H3714" s="113"/>
      <c r="I3714" s="113"/>
      <c r="J3714" s="31"/>
      <c r="K3714" s="32"/>
      <c r="L3714" s="113"/>
      <c r="M3714" s="113"/>
      <c r="N3714" s="31"/>
      <c r="O3714" s="32"/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1713</v>
      </c>
      <c r="B3715" s="111" t="s">
        <v>809</v>
      </c>
      <c r="C3715" s="112" t="s">
        <v>1679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1713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1713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1713</v>
      </c>
      <c r="B3718" s="111" t="s">
        <v>814</v>
      </c>
      <c r="C3718" s="112" t="s">
        <v>815</v>
      </c>
      <c r="D3718" s="21">
        <f t="shared" si="64"/>
        <v>0</v>
      </c>
      <c r="E3718" s="24">
        <f t="shared" si="65"/>
        <v>5000</v>
      </c>
      <c r="F3718" s="104">
        <v>0</v>
      </c>
      <c r="G3718" s="104">
        <v>5000</v>
      </c>
      <c r="H3718" s="113"/>
      <c r="I3718" s="113"/>
      <c r="J3718" s="31"/>
      <c r="K3718" s="32"/>
      <c r="L3718" s="113"/>
      <c r="M3718" s="113"/>
      <c r="N3718" s="31"/>
      <c r="O3718" s="32"/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1713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32035</v>
      </c>
      <c r="F3719" s="104">
        <v>0</v>
      </c>
      <c r="G3719" s="104">
        <v>32035</v>
      </c>
      <c r="H3719" s="113"/>
      <c r="I3719" s="113"/>
      <c r="J3719" s="31"/>
      <c r="K3719" s="32"/>
      <c r="L3719" s="113"/>
      <c r="M3719" s="113"/>
      <c r="N3719" s="31"/>
      <c r="O3719" s="32"/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1713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1713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0</v>
      </c>
      <c r="F3721" s="104"/>
      <c r="G3721" s="104"/>
      <c r="H3721" s="113"/>
      <c r="I3721" s="113"/>
      <c r="J3721" s="31"/>
      <c r="K3721" s="32"/>
      <c r="L3721" s="113"/>
      <c r="M3721" s="113"/>
      <c r="N3721" s="31"/>
      <c r="O3721" s="32"/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1713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1713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1713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1713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3103450</v>
      </c>
      <c r="F3725" s="104">
        <v>0</v>
      </c>
      <c r="G3725" s="104">
        <v>3103450</v>
      </c>
      <c r="H3725" s="113"/>
      <c r="I3725" s="113"/>
      <c r="J3725" s="31"/>
      <c r="K3725" s="32"/>
      <c r="L3725" s="113"/>
      <c r="M3725" s="113"/>
      <c r="N3725" s="31"/>
      <c r="O3725" s="32"/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1713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1713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1713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1713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1713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131060</v>
      </c>
      <c r="F3730" s="104">
        <v>0</v>
      </c>
      <c r="G3730" s="104">
        <v>131060</v>
      </c>
      <c r="H3730" s="113"/>
      <c r="I3730" s="113"/>
      <c r="J3730" s="31"/>
      <c r="K3730" s="32"/>
      <c r="L3730" s="113"/>
      <c r="M3730" s="113"/>
      <c r="N3730" s="31"/>
      <c r="O3730" s="32"/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1713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1713</v>
      </c>
      <c r="B3732" s="111" t="s">
        <v>1611</v>
      </c>
      <c r="C3732" s="112" t="s">
        <v>1612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1713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1713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1713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1713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1713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1713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1713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1713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0</v>
      </c>
      <c r="F3740" s="104"/>
      <c r="G3740" s="104"/>
      <c r="H3740" s="113"/>
      <c r="I3740" s="113"/>
      <c r="J3740" s="31"/>
      <c r="K3740" s="32"/>
      <c r="L3740" s="113"/>
      <c r="M3740" s="113"/>
      <c r="N3740" s="31"/>
      <c r="O3740" s="32"/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1713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1713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1713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10380</v>
      </c>
      <c r="F3743" s="104">
        <v>0</v>
      </c>
      <c r="G3743" s="104">
        <v>10380</v>
      </c>
      <c r="H3743" s="113"/>
      <c r="I3743" s="113"/>
      <c r="J3743" s="31"/>
      <c r="K3743" s="32"/>
      <c r="L3743" s="113"/>
      <c r="M3743" s="113"/>
      <c r="N3743" s="31"/>
      <c r="O3743" s="32"/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1713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1713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1713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100</v>
      </c>
      <c r="F3746" s="104">
        <v>0</v>
      </c>
      <c r="G3746" s="104">
        <v>100</v>
      </c>
      <c r="H3746" s="113"/>
      <c r="I3746" s="113"/>
      <c r="J3746" s="31"/>
      <c r="K3746" s="32"/>
      <c r="L3746" s="113"/>
      <c r="M3746" s="113"/>
      <c r="N3746" s="31"/>
      <c r="O3746" s="32"/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1713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1713</v>
      </c>
      <c r="B3748" s="111" t="s">
        <v>870</v>
      </c>
      <c r="C3748" s="112" t="s">
        <v>1680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1713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1713</v>
      </c>
      <c r="B3750" s="111" t="s">
        <v>873</v>
      </c>
      <c r="C3750" s="112" t="s">
        <v>1681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1713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1713</v>
      </c>
      <c r="B3752" s="111" t="s">
        <v>876</v>
      </c>
      <c r="C3752" s="112" t="s">
        <v>1682</v>
      </c>
      <c r="D3752" s="21">
        <f t="shared" si="66"/>
        <v>0</v>
      </c>
      <c r="E3752" s="24">
        <f t="shared" si="67"/>
        <v>0</v>
      </c>
      <c r="F3752" s="104"/>
      <c r="G3752" s="104"/>
      <c r="H3752" s="105"/>
      <c r="I3752" s="105"/>
      <c r="J3752" s="106"/>
      <c r="K3752" s="107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1713</v>
      </c>
      <c r="B3753" s="111" t="s">
        <v>877</v>
      </c>
      <c r="C3753" s="112" t="s">
        <v>878</v>
      </c>
      <c r="D3753" s="21">
        <f t="shared" si="66"/>
        <v>0</v>
      </c>
      <c r="E3753" s="24">
        <f t="shared" si="67"/>
        <v>1200</v>
      </c>
      <c r="F3753" s="104">
        <v>0</v>
      </c>
      <c r="G3753" s="104">
        <v>1200</v>
      </c>
      <c r="H3753" s="105"/>
      <c r="I3753" s="105"/>
      <c r="J3753" s="106"/>
      <c r="K3753" s="107"/>
      <c r="L3753" s="105"/>
      <c r="M3753" s="105"/>
      <c r="N3753" s="106"/>
      <c r="O3753" s="107"/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1713</v>
      </c>
      <c r="B3754" s="111" t="s">
        <v>879</v>
      </c>
      <c r="C3754" s="112" t="s">
        <v>1683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1713</v>
      </c>
      <c r="B3755" s="111" t="s">
        <v>880</v>
      </c>
      <c r="C3755" s="112" t="s">
        <v>1684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1713</v>
      </c>
      <c r="B3756" s="111" t="s">
        <v>881</v>
      </c>
      <c r="C3756" s="112" t="s">
        <v>1685</v>
      </c>
      <c r="D3756" s="21">
        <f t="shared" si="66"/>
        <v>0</v>
      </c>
      <c r="E3756" s="24">
        <f t="shared" si="67"/>
        <v>0</v>
      </c>
      <c r="F3756" s="104"/>
      <c r="G3756" s="104"/>
      <c r="H3756" s="105"/>
      <c r="I3756" s="105"/>
      <c r="J3756" s="106"/>
      <c r="K3756" s="107"/>
      <c r="L3756" s="105"/>
      <c r="M3756" s="105"/>
      <c r="N3756" s="106"/>
      <c r="O3756" s="107"/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1713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30840</v>
      </c>
      <c r="F3757" s="104">
        <v>0</v>
      </c>
      <c r="G3757" s="104">
        <v>30840</v>
      </c>
      <c r="H3757" s="113"/>
      <c r="I3757" s="113"/>
      <c r="J3757" s="31"/>
      <c r="K3757" s="32"/>
      <c r="L3757" s="113"/>
      <c r="M3757" s="113"/>
      <c r="N3757" s="31"/>
      <c r="O3757" s="32"/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1713</v>
      </c>
      <c r="B3758" s="111" t="s">
        <v>884</v>
      </c>
      <c r="C3758" s="112" t="s">
        <v>885</v>
      </c>
      <c r="D3758" s="21">
        <f t="shared" si="66"/>
        <v>2516710</v>
      </c>
      <c r="E3758" s="24">
        <f t="shared" si="67"/>
        <v>0</v>
      </c>
      <c r="F3758" s="104">
        <v>2516710</v>
      </c>
      <c r="G3758" s="104">
        <v>0</v>
      </c>
      <c r="H3758" s="113"/>
      <c r="I3758" s="113"/>
      <c r="J3758" s="31"/>
      <c r="K3758" s="32"/>
      <c r="L3758" s="113"/>
      <c r="M3758" s="113"/>
      <c r="N3758" s="31"/>
      <c r="O3758" s="32"/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1713</v>
      </c>
      <c r="B3759" s="111" t="s">
        <v>886</v>
      </c>
      <c r="C3759" s="112" t="s">
        <v>887</v>
      </c>
      <c r="D3759" s="21">
        <f t="shared" si="66"/>
        <v>94960</v>
      </c>
      <c r="E3759" s="24">
        <f t="shared" si="67"/>
        <v>0</v>
      </c>
      <c r="F3759" s="104">
        <v>94960</v>
      </c>
      <c r="G3759" s="104">
        <v>0</v>
      </c>
      <c r="H3759" s="113"/>
      <c r="I3759" s="113"/>
      <c r="J3759" s="31"/>
      <c r="K3759" s="32"/>
      <c r="L3759" s="113"/>
      <c r="M3759" s="113"/>
      <c r="N3759" s="31"/>
      <c r="O3759" s="32"/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1713</v>
      </c>
      <c r="B3760" s="111" t="s">
        <v>888</v>
      </c>
      <c r="C3760" s="112" t="s">
        <v>1686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1713</v>
      </c>
      <c r="B3761" s="111" t="s">
        <v>889</v>
      </c>
      <c r="C3761" s="112" t="s">
        <v>890</v>
      </c>
      <c r="D3761" s="21">
        <f t="shared" si="66"/>
        <v>100800</v>
      </c>
      <c r="E3761" s="24">
        <f t="shared" si="67"/>
        <v>0</v>
      </c>
      <c r="F3761" s="104">
        <v>100800</v>
      </c>
      <c r="G3761" s="104">
        <v>0</v>
      </c>
      <c r="H3761" s="113"/>
      <c r="I3761" s="113"/>
      <c r="J3761" s="31"/>
      <c r="K3761" s="32"/>
      <c r="L3761" s="113"/>
      <c r="M3761" s="113"/>
      <c r="N3761" s="31"/>
      <c r="O3761" s="32"/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1713</v>
      </c>
      <c r="B3762" s="111" t="s">
        <v>891</v>
      </c>
      <c r="C3762" s="112" t="s">
        <v>892</v>
      </c>
      <c r="D3762" s="21">
        <f t="shared" si="66"/>
        <v>19800</v>
      </c>
      <c r="E3762" s="24">
        <f t="shared" si="67"/>
        <v>0</v>
      </c>
      <c r="F3762" s="104">
        <v>19800</v>
      </c>
      <c r="G3762" s="104">
        <v>0</v>
      </c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1713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1713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1713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1713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1713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1713</v>
      </c>
      <c r="B3768" s="111" t="s">
        <v>903</v>
      </c>
      <c r="C3768" s="112" t="s">
        <v>904</v>
      </c>
      <c r="D3768" s="21">
        <f t="shared" si="66"/>
        <v>171310</v>
      </c>
      <c r="E3768" s="24">
        <f t="shared" si="67"/>
        <v>0</v>
      </c>
      <c r="F3768" s="104">
        <v>171310</v>
      </c>
      <c r="G3768" s="104">
        <v>0</v>
      </c>
      <c r="H3768" s="113"/>
      <c r="I3768" s="113"/>
      <c r="J3768" s="31"/>
      <c r="K3768" s="32"/>
      <c r="L3768" s="113"/>
      <c r="M3768" s="113"/>
      <c r="N3768" s="31"/>
      <c r="O3768" s="32"/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1713</v>
      </c>
      <c r="B3769" s="111" t="s">
        <v>905</v>
      </c>
      <c r="C3769" s="112" t="s">
        <v>906</v>
      </c>
      <c r="D3769" s="21">
        <f t="shared" si="66"/>
        <v>73440</v>
      </c>
      <c r="E3769" s="24">
        <f t="shared" si="67"/>
        <v>0</v>
      </c>
      <c r="F3769" s="104">
        <v>73440</v>
      </c>
      <c r="G3769" s="104">
        <v>0</v>
      </c>
      <c r="H3769" s="113"/>
      <c r="I3769" s="113"/>
      <c r="J3769" s="31"/>
      <c r="K3769" s="32"/>
      <c r="L3769" s="113"/>
      <c r="M3769" s="113"/>
      <c r="N3769" s="31"/>
      <c r="O3769" s="32"/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1713</v>
      </c>
      <c r="B3770" s="111" t="s">
        <v>907</v>
      </c>
      <c r="C3770" s="112" t="s">
        <v>908</v>
      </c>
      <c r="D3770" s="21">
        <f t="shared" si="66"/>
        <v>40122</v>
      </c>
      <c r="E3770" s="24">
        <f t="shared" si="67"/>
        <v>0</v>
      </c>
      <c r="F3770" s="104">
        <v>40122</v>
      </c>
      <c r="G3770" s="104">
        <v>0</v>
      </c>
      <c r="H3770" s="105"/>
      <c r="I3770" s="105"/>
      <c r="J3770" s="106"/>
      <c r="K3770" s="107"/>
      <c r="L3770" s="105"/>
      <c r="M3770" s="105"/>
      <c r="N3770" s="106"/>
      <c r="O3770" s="107"/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1713</v>
      </c>
      <c r="B3771" s="111" t="s">
        <v>909</v>
      </c>
      <c r="C3771" s="112" t="s">
        <v>910</v>
      </c>
      <c r="D3771" s="21">
        <f t="shared" si="66"/>
        <v>7260</v>
      </c>
      <c r="E3771" s="24">
        <f t="shared" si="67"/>
        <v>0</v>
      </c>
      <c r="F3771" s="104">
        <v>7260</v>
      </c>
      <c r="G3771" s="104">
        <v>0</v>
      </c>
      <c r="H3771" s="113"/>
      <c r="I3771" s="113"/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1713</v>
      </c>
      <c r="B3772" s="111" t="s">
        <v>911</v>
      </c>
      <c r="C3772" s="112" t="s">
        <v>912</v>
      </c>
      <c r="D3772" s="21">
        <f t="shared" si="66"/>
        <v>509080</v>
      </c>
      <c r="E3772" s="24">
        <f t="shared" si="67"/>
        <v>0</v>
      </c>
      <c r="F3772" s="104">
        <v>509080</v>
      </c>
      <c r="G3772" s="104">
        <v>0</v>
      </c>
      <c r="H3772" s="113"/>
      <c r="I3772" s="113"/>
      <c r="J3772" s="31"/>
      <c r="K3772" s="32"/>
      <c r="L3772" s="113"/>
      <c r="M3772" s="113"/>
      <c r="N3772" s="31"/>
      <c r="O3772" s="32"/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1713</v>
      </c>
      <c r="B3773" s="111" t="s">
        <v>913</v>
      </c>
      <c r="C3773" s="112" t="s">
        <v>914</v>
      </c>
      <c r="D3773" s="21">
        <f t="shared" si="66"/>
        <v>122010</v>
      </c>
      <c r="E3773" s="24">
        <f t="shared" si="67"/>
        <v>0</v>
      </c>
      <c r="F3773" s="104">
        <v>122010</v>
      </c>
      <c r="G3773" s="104">
        <v>0</v>
      </c>
      <c r="H3773" s="113"/>
      <c r="I3773" s="113"/>
      <c r="J3773" s="31"/>
      <c r="K3773" s="32"/>
      <c r="L3773" s="113"/>
      <c r="M3773" s="113"/>
      <c r="N3773" s="31"/>
      <c r="O3773" s="32"/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1713</v>
      </c>
      <c r="B3774" s="111" t="s">
        <v>915</v>
      </c>
      <c r="C3774" s="112" t="s">
        <v>916</v>
      </c>
      <c r="D3774" s="21">
        <f t="shared" si="66"/>
        <v>7500</v>
      </c>
      <c r="E3774" s="24">
        <f t="shared" si="67"/>
        <v>0</v>
      </c>
      <c r="F3774" s="104">
        <v>7500</v>
      </c>
      <c r="G3774" s="104">
        <v>0</v>
      </c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1713</v>
      </c>
      <c r="B3775" s="111" t="s">
        <v>917</v>
      </c>
      <c r="C3775" s="112" t="s">
        <v>918</v>
      </c>
      <c r="D3775" s="21">
        <f t="shared" si="66"/>
        <v>22416.13</v>
      </c>
      <c r="E3775" s="24">
        <f t="shared" si="67"/>
        <v>0</v>
      </c>
      <c r="F3775" s="104">
        <v>22416.13</v>
      </c>
      <c r="G3775" s="104">
        <v>0</v>
      </c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1713</v>
      </c>
      <c r="B3776" s="111" t="s">
        <v>919</v>
      </c>
      <c r="C3776" s="112" t="s">
        <v>920</v>
      </c>
      <c r="D3776" s="21">
        <f t="shared" si="66"/>
        <v>45500</v>
      </c>
      <c r="E3776" s="24">
        <f t="shared" si="67"/>
        <v>0</v>
      </c>
      <c r="F3776" s="104">
        <v>45500</v>
      </c>
      <c r="G3776" s="104">
        <v>0</v>
      </c>
      <c r="H3776" s="105"/>
      <c r="I3776" s="105"/>
      <c r="J3776" s="106"/>
      <c r="K3776" s="107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1713</v>
      </c>
      <c r="B3777" s="111" t="s">
        <v>921</v>
      </c>
      <c r="C3777" s="112" t="s">
        <v>922</v>
      </c>
      <c r="D3777" s="21">
        <f t="shared" si="66"/>
        <v>44330</v>
      </c>
      <c r="E3777" s="24">
        <f t="shared" si="67"/>
        <v>0</v>
      </c>
      <c r="F3777" s="104">
        <v>44330</v>
      </c>
      <c r="G3777" s="104">
        <v>0</v>
      </c>
      <c r="H3777" s="113"/>
      <c r="I3777" s="113"/>
      <c r="J3777" s="31"/>
      <c r="K3777" s="32"/>
      <c r="L3777" s="113"/>
      <c r="M3777" s="113"/>
      <c r="N3777" s="31"/>
      <c r="O3777" s="32"/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1713</v>
      </c>
      <c r="B3778" s="111" t="s">
        <v>923</v>
      </c>
      <c r="C3778" s="112" t="s">
        <v>924</v>
      </c>
      <c r="D3778" s="21">
        <f t="shared" si="66"/>
        <v>0</v>
      </c>
      <c r="E3778" s="24">
        <f t="shared" si="67"/>
        <v>0</v>
      </c>
      <c r="F3778" s="104"/>
      <c r="G3778" s="104"/>
      <c r="H3778" s="105"/>
      <c r="I3778" s="105"/>
      <c r="J3778" s="106"/>
      <c r="K3778" s="107"/>
      <c r="L3778" s="105"/>
      <c r="M3778" s="105"/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1713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1713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1713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1713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1713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1713</v>
      </c>
      <c r="B3784" s="111" t="s">
        <v>935</v>
      </c>
      <c r="C3784" s="112" t="s">
        <v>936</v>
      </c>
      <c r="D3784" s="21">
        <f t="shared" si="66"/>
        <v>36600</v>
      </c>
      <c r="E3784" s="24">
        <f t="shared" si="67"/>
        <v>0</v>
      </c>
      <c r="F3784" s="104">
        <v>36600</v>
      </c>
      <c r="G3784" s="104">
        <v>0</v>
      </c>
      <c r="H3784" s="115"/>
      <c r="I3784" s="115"/>
      <c r="J3784" s="42"/>
      <c r="K3784" s="43"/>
      <c r="L3784" s="115"/>
      <c r="M3784" s="115"/>
      <c r="N3784" s="42"/>
      <c r="O3784" s="43"/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1713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1713</v>
      </c>
      <c r="B3786" s="111" t="s">
        <v>939</v>
      </c>
      <c r="C3786" s="112" t="s">
        <v>940</v>
      </c>
      <c r="D3786" s="21">
        <f t="shared" si="66"/>
        <v>70740</v>
      </c>
      <c r="E3786" s="24">
        <f t="shared" si="67"/>
        <v>0</v>
      </c>
      <c r="F3786" s="104">
        <v>70740</v>
      </c>
      <c r="G3786" s="104">
        <v>0</v>
      </c>
      <c r="H3786" s="105"/>
      <c r="I3786" s="105"/>
      <c r="J3786" s="106"/>
      <c r="K3786" s="107"/>
      <c r="L3786" s="105"/>
      <c r="M3786" s="105"/>
      <c r="N3786" s="106"/>
      <c r="O3786" s="107"/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1713</v>
      </c>
      <c r="B3787" s="111" t="s">
        <v>941</v>
      </c>
      <c r="C3787" s="112" t="s">
        <v>1613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1713</v>
      </c>
      <c r="B3788" s="111" t="s">
        <v>1614</v>
      </c>
      <c r="C3788" s="112" t="s">
        <v>1615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1713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1713</v>
      </c>
      <c r="B3790" s="111" t="s">
        <v>944</v>
      </c>
      <c r="C3790" s="112" t="s">
        <v>945</v>
      </c>
      <c r="D3790" s="21">
        <f t="shared" si="66"/>
        <v>49487</v>
      </c>
      <c r="E3790" s="24">
        <f t="shared" si="67"/>
        <v>0</v>
      </c>
      <c r="F3790" s="104">
        <v>49487</v>
      </c>
      <c r="G3790" s="104">
        <v>0</v>
      </c>
      <c r="H3790" s="105"/>
      <c r="I3790" s="105"/>
      <c r="J3790" s="106"/>
      <c r="K3790" s="107"/>
      <c r="L3790" s="105"/>
      <c r="M3790" s="105"/>
      <c r="N3790" s="106"/>
      <c r="O3790" s="107"/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1713</v>
      </c>
      <c r="B3791" s="111" t="s">
        <v>946</v>
      </c>
      <c r="C3791" s="112" t="s">
        <v>947</v>
      </c>
      <c r="D3791" s="21">
        <f t="shared" si="66"/>
        <v>74230.5</v>
      </c>
      <c r="E3791" s="24">
        <f t="shared" si="67"/>
        <v>0</v>
      </c>
      <c r="F3791" s="104">
        <v>74230.5</v>
      </c>
      <c r="G3791" s="104">
        <v>0</v>
      </c>
      <c r="H3791" s="113"/>
      <c r="I3791" s="113"/>
      <c r="J3791" s="31"/>
      <c r="K3791" s="32"/>
      <c r="L3791" s="113"/>
      <c r="M3791" s="113"/>
      <c r="N3791" s="31"/>
      <c r="O3791" s="32"/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1713</v>
      </c>
      <c r="B3792" s="111" t="s">
        <v>948</v>
      </c>
      <c r="C3792" s="112" t="s">
        <v>949</v>
      </c>
      <c r="D3792" s="21">
        <f t="shared" si="66"/>
        <v>7342.5</v>
      </c>
      <c r="E3792" s="24">
        <f t="shared" si="67"/>
        <v>0</v>
      </c>
      <c r="F3792" s="104">
        <v>7342.5</v>
      </c>
      <c r="G3792" s="104">
        <v>0</v>
      </c>
      <c r="H3792" s="105"/>
      <c r="I3792" s="105"/>
      <c r="J3792" s="106"/>
      <c r="K3792" s="107"/>
      <c r="L3792" s="105"/>
      <c r="M3792" s="105"/>
      <c r="N3792" s="106"/>
      <c r="O3792" s="107"/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1713</v>
      </c>
      <c r="B3793" s="111" t="s">
        <v>950</v>
      </c>
      <c r="C3793" s="112" t="s">
        <v>951</v>
      </c>
      <c r="D3793" s="21">
        <f t="shared" si="66"/>
        <v>1200</v>
      </c>
      <c r="E3793" s="24">
        <f t="shared" si="67"/>
        <v>0</v>
      </c>
      <c r="F3793" s="104">
        <v>1200</v>
      </c>
      <c r="G3793" s="104">
        <v>0</v>
      </c>
      <c r="H3793" s="105"/>
      <c r="I3793" s="105"/>
      <c r="J3793" s="106"/>
      <c r="K3793" s="107"/>
      <c r="L3793" s="105"/>
      <c r="M3793" s="105"/>
      <c r="N3793" s="106"/>
      <c r="O3793" s="107"/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1713</v>
      </c>
      <c r="B3794" s="111" t="s">
        <v>952</v>
      </c>
      <c r="C3794" s="112" t="s">
        <v>953</v>
      </c>
      <c r="D3794" s="21">
        <f t="shared" si="66"/>
        <v>12823</v>
      </c>
      <c r="E3794" s="24">
        <f t="shared" si="67"/>
        <v>0</v>
      </c>
      <c r="F3794" s="104">
        <v>12823</v>
      </c>
      <c r="G3794" s="104">
        <v>0</v>
      </c>
      <c r="H3794" s="113"/>
      <c r="I3794" s="113"/>
      <c r="J3794" s="31"/>
      <c r="K3794" s="32"/>
      <c r="L3794" s="113"/>
      <c r="M3794" s="113"/>
      <c r="N3794" s="31"/>
      <c r="O3794" s="32"/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1713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1713</v>
      </c>
      <c r="B3796" s="111" t="s">
        <v>956</v>
      </c>
      <c r="C3796" s="112" t="s">
        <v>1616</v>
      </c>
      <c r="D3796" s="21">
        <f t="shared" si="66"/>
        <v>0</v>
      </c>
      <c r="E3796" s="24">
        <f t="shared" si="67"/>
        <v>0</v>
      </c>
      <c r="F3796" s="104"/>
      <c r="G3796" s="104"/>
      <c r="H3796" s="113"/>
      <c r="I3796" s="113"/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1713</v>
      </c>
      <c r="B3797" s="111" t="s">
        <v>957</v>
      </c>
      <c r="C3797" s="112" t="s">
        <v>1687</v>
      </c>
      <c r="D3797" s="21">
        <f t="shared" si="66"/>
        <v>0</v>
      </c>
      <c r="E3797" s="24">
        <f t="shared" si="67"/>
        <v>0</v>
      </c>
      <c r="F3797" s="104"/>
      <c r="G3797" s="104"/>
      <c r="H3797" s="105"/>
      <c r="I3797" s="105"/>
      <c r="J3797" s="106"/>
      <c r="K3797" s="107"/>
      <c r="L3797" s="105"/>
      <c r="M3797" s="105"/>
      <c r="N3797" s="106"/>
      <c r="O3797" s="107"/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1713</v>
      </c>
      <c r="B3798" s="111" t="s">
        <v>958</v>
      </c>
      <c r="C3798" s="112" t="s">
        <v>1688</v>
      </c>
      <c r="D3798" s="21">
        <f t="shared" si="66"/>
        <v>3000</v>
      </c>
      <c r="E3798" s="24">
        <f t="shared" si="67"/>
        <v>0</v>
      </c>
      <c r="F3798" s="104">
        <v>3000</v>
      </c>
      <c r="G3798" s="104">
        <v>0</v>
      </c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1713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1713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1713</v>
      </c>
      <c r="B3801" s="111" t="s">
        <v>963</v>
      </c>
      <c r="C3801" s="112" t="s">
        <v>1689</v>
      </c>
      <c r="D3801" s="21">
        <f t="shared" si="66"/>
        <v>0</v>
      </c>
      <c r="E3801" s="24">
        <f t="shared" si="67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/>
      <c r="O3801" s="32"/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1713</v>
      </c>
      <c r="B3802" s="111" t="s">
        <v>964</v>
      </c>
      <c r="C3802" s="112" t="s">
        <v>1690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1713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1713</v>
      </c>
      <c r="B3804" s="111" t="s">
        <v>967</v>
      </c>
      <c r="C3804" s="112" t="s">
        <v>968</v>
      </c>
      <c r="D3804" s="21">
        <f t="shared" si="66"/>
        <v>30700</v>
      </c>
      <c r="E3804" s="24">
        <f t="shared" si="67"/>
        <v>0</v>
      </c>
      <c r="F3804" s="104">
        <v>30700</v>
      </c>
      <c r="G3804" s="104">
        <v>0</v>
      </c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1713</v>
      </c>
      <c r="B3805" s="111" t="s">
        <v>969</v>
      </c>
      <c r="C3805" s="112" t="s">
        <v>970</v>
      </c>
      <c r="D3805" s="21">
        <f t="shared" si="66"/>
        <v>425400</v>
      </c>
      <c r="E3805" s="24">
        <f t="shared" si="67"/>
        <v>0</v>
      </c>
      <c r="F3805" s="104">
        <v>425400</v>
      </c>
      <c r="G3805" s="104">
        <v>0</v>
      </c>
      <c r="H3805" s="113"/>
      <c r="I3805" s="113"/>
      <c r="J3805" s="31"/>
      <c r="K3805" s="32"/>
      <c r="L3805" s="113"/>
      <c r="M3805" s="113"/>
      <c r="N3805" s="31"/>
      <c r="O3805" s="32"/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1713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1713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1713</v>
      </c>
      <c r="B3808" s="111" t="s">
        <v>975</v>
      </c>
      <c r="C3808" s="112" t="s">
        <v>1617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1713</v>
      </c>
      <c r="B3809" s="111" t="s">
        <v>976</v>
      </c>
      <c r="C3809" s="112" t="s">
        <v>1618</v>
      </c>
      <c r="D3809" s="21">
        <f t="shared" si="66"/>
        <v>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/>
      <c r="M3809" s="105"/>
      <c r="N3809" s="106"/>
      <c r="O3809" s="107"/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1713</v>
      </c>
      <c r="B3810" s="111" t="s">
        <v>977</v>
      </c>
      <c r="C3810" s="112" t="s">
        <v>978</v>
      </c>
      <c r="D3810" s="21">
        <f t="shared" si="66"/>
        <v>0</v>
      </c>
      <c r="E3810" s="24">
        <f t="shared" si="67"/>
        <v>0</v>
      </c>
      <c r="F3810" s="104"/>
      <c r="G3810" s="104"/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1713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1713</v>
      </c>
      <c r="B3812" s="111" t="s">
        <v>981</v>
      </c>
      <c r="C3812" s="112" t="s">
        <v>982</v>
      </c>
      <c r="D3812" s="21">
        <f t="shared" si="66"/>
        <v>0</v>
      </c>
      <c r="E3812" s="24">
        <f t="shared" si="67"/>
        <v>0</v>
      </c>
      <c r="F3812" s="104"/>
      <c r="G3812" s="104"/>
      <c r="H3812" s="105"/>
      <c r="I3812" s="105"/>
      <c r="J3812" s="106"/>
      <c r="K3812" s="107"/>
      <c r="L3812" s="105"/>
      <c r="M3812" s="105"/>
      <c r="N3812" s="106"/>
      <c r="O3812" s="107"/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1713</v>
      </c>
      <c r="B3813" s="111" t="s">
        <v>983</v>
      </c>
      <c r="C3813" s="112" t="s">
        <v>1619</v>
      </c>
      <c r="D3813" s="21">
        <f t="shared" ref="D3813:D3876" si="68">F3813+H3813+J3813+L3813+N3813+P3813+R3813+T3813+V3813+X3813+Z3813+AB3813</f>
        <v>0</v>
      </c>
      <c r="E3813" s="24">
        <f t="shared" ref="E3813:E3876" si="69">G3813+I3813+K3813+M3813+O3813+Q3813+S3813+U3813+W3813+Y3813+AA3813+AC3813</f>
        <v>0</v>
      </c>
      <c r="F3813" s="104"/>
      <c r="G3813" s="104"/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1713</v>
      </c>
      <c r="B3814" s="111" t="s">
        <v>984</v>
      </c>
      <c r="C3814" s="112" t="s">
        <v>1620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1713</v>
      </c>
      <c r="B3815" s="111" t="s">
        <v>985</v>
      </c>
      <c r="C3815" s="112" t="s">
        <v>1621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1713</v>
      </c>
      <c r="B3816" s="111" t="s">
        <v>986</v>
      </c>
      <c r="C3816" s="112" t="s">
        <v>1622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1713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1713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1713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1713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1713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1713</v>
      </c>
      <c r="B3822" s="111" t="s">
        <v>996</v>
      </c>
      <c r="C3822" s="112" t="s">
        <v>1691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1713</v>
      </c>
      <c r="B3823" s="111" t="s">
        <v>997</v>
      </c>
      <c r="C3823" s="112" t="s">
        <v>1692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1713</v>
      </c>
      <c r="B3824" s="111" t="s">
        <v>998</v>
      </c>
      <c r="C3824" s="112" t="s">
        <v>1693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1713</v>
      </c>
      <c r="B3825" s="111" t="s">
        <v>999</v>
      </c>
      <c r="C3825" s="112" t="s">
        <v>1694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1713</v>
      </c>
      <c r="B3826" s="111" t="s">
        <v>1000</v>
      </c>
      <c r="C3826" s="112" t="s">
        <v>1623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1713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1713</v>
      </c>
      <c r="B3828" s="111" t="s">
        <v>1003</v>
      </c>
      <c r="C3828" s="112" t="s">
        <v>1624</v>
      </c>
      <c r="D3828" s="21">
        <f t="shared" si="68"/>
        <v>0</v>
      </c>
      <c r="E3828" s="24">
        <f t="shared" si="69"/>
        <v>0</v>
      </c>
      <c r="F3828" s="104"/>
      <c r="G3828" s="104"/>
      <c r="H3828" s="113"/>
      <c r="I3828" s="113"/>
      <c r="J3828" s="31"/>
      <c r="K3828" s="32"/>
      <c r="L3828" s="113"/>
      <c r="M3828" s="113"/>
      <c r="N3828" s="31"/>
      <c r="O3828" s="32"/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1713</v>
      </c>
      <c r="B3829" s="111" t="s">
        <v>1004</v>
      </c>
      <c r="C3829" s="112" t="s">
        <v>1625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1713</v>
      </c>
      <c r="B3830" s="111" t="s">
        <v>1005</v>
      </c>
      <c r="C3830" s="112" t="s">
        <v>1626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1713</v>
      </c>
      <c r="B3831" s="111" t="s">
        <v>1006</v>
      </c>
      <c r="C3831" s="112" t="s">
        <v>1007</v>
      </c>
      <c r="D3831" s="21">
        <f t="shared" si="68"/>
        <v>0</v>
      </c>
      <c r="E3831" s="24">
        <f t="shared" si="6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1713</v>
      </c>
      <c r="B3832" s="111" t="s">
        <v>1008</v>
      </c>
      <c r="C3832" s="112" t="s">
        <v>1009</v>
      </c>
      <c r="D3832" s="21">
        <f t="shared" si="68"/>
        <v>1750</v>
      </c>
      <c r="E3832" s="24">
        <f t="shared" si="69"/>
        <v>0</v>
      </c>
      <c r="F3832" s="104">
        <v>1750</v>
      </c>
      <c r="G3832" s="104">
        <v>0</v>
      </c>
      <c r="H3832" s="113"/>
      <c r="I3832" s="113"/>
      <c r="J3832" s="31"/>
      <c r="K3832" s="32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1713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1713</v>
      </c>
      <c r="B3834" s="111" t="s">
        <v>1012</v>
      </c>
      <c r="C3834" s="112" t="s">
        <v>1013</v>
      </c>
      <c r="D3834" s="21">
        <f t="shared" si="68"/>
        <v>0</v>
      </c>
      <c r="E3834" s="24">
        <f t="shared" si="6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1713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1713</v>
      </c>
      <c r="B3836" s="111" t="s">
        <v>1016</v>
      </c>
      <c r="C3836" s="112" t="s">
        <v>1017</v>
      </c>
      <c r="D3836" s="21">
        <f t="shared" si="68"/>
        <v>0</v>
      </c>
      <c r="E3836" s="24">
        <f t="shared" si="69"/>
        <v>0</v>
      </c>
      <c r="F3836" s="104"/>
      <c r="G3836" s="104"/>
      <c r="H3836" s="113"/>
      <c r="I3836" s="113"/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1713</v>
      </c>
      <c r="B3837" s="111" t="s">
        <v>1018</v>
      </c>
      <c r="C3837" s="112" t="s">
        <v>1019</v>
      </c>
      <c r="D3837" s="21">
        <f t="shared" si="68"/>
        <v>51299.65</v>
      </c>
      <c r="E3837" s="24">
        <f t="shared" si="69"/>
        <v>0</v>
      </c>
      <c r="F3837" s="104">
        <v>51299.65</v>
      </c>
      <c r="G3837" s="104">
        <v>0</v>
      </c>
      <c r="H3837" s="113"/>
      <c r="I3837" s="113"/>
      <c r="J3837" s="31"/>
      <c r="K3837" s="32"/>
      <c r="L3837" s="113"/>
      <c r="M3837" s="113"/>
      <c r="N3837" s="31"/>
      <c r="O3837" s="32"/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1713</v>
      </c>
      <c r="B3838" s="111" t="s">
        <v>1020</v>
      </c>
      <c r="C3838" s="112" t="s">
        <v>1021</v>
      </c>
      <c r="D3838" s="21">
        <f t="shared" si="68"/>
        <v>0</v>
      </c>
      <c r="E3838" s="24">
        <f t="shared" si="69"/>
        <v>0</v>
      </c>
      <c r="F3838" s="104"/>
      <c r="G3838" s="104"/>
      <c r="H3838" s="113"/>
      <c r="I3838" s="113"/>
      <c r="J3838" s="31"/>
      <c r="K3838" s="32"/>
      <c r="L3838" s="113"/>
      <c r="M3838" s="113"/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1713</v>
      </c>
      <c r="B3839" s="111" t="s">
        <v>1022</v>
      </c>
      <c r="C3839" s="112" t="s">
        <v>1023</v>
      </c>
      <c r="D3839" s="21">
        <f t="shared" si="68"/>
        <v>5595.84</v>
      </c>
      <c r="E3839" s="24">
        <f t="shared" si="69"/>
        <v>0</v>
      </c>
      <c r="F3839" s="104">
        <v>5595.84</v>
      </c>
      <c r="G3839" s="104">
        <v>0</v>
      </c>
      <c r="H3839" s="105"/>
      <c r="I3839" s="105"/>
      <c r="J3839" s="106"/>
      <c r="K3839" s="107"/>
      <c r="L3839" s="105"/>
      <c r="M3839" s="105"/>
      <c r="N3839" s="106"/>
      <c r="O3839" s="107"/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1713</v>
      </c>
      <c r="B3840" s="111" t="s">
        <v>1024</v>
      </c>
      <c r="C3840" s="112" t="s">
        <v>1025</v>
      </c>
      <c r="D3840" s="21">
        <f t="shared" si="68"/>
        <v>0</v>
      </c>
      <c r="E3840" s="24">
        <f t="shared" si="69"/>
        <v>0</v>
      </c>
      <c r="F3840" s="104"/>
      <c r="G3840" s="104"/>
      <c r="H3840" s="113"/>
      <c r="I3840" s="113"/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1713</v>
      </c>
      <c r="B3841" s="111" t="s">
        <v>1026</v>
      </c>
      <c r="C3841" s="112" t="s">
        <v>1027</v>
      </c>
      <c r="D3841" s="21">
        <f t="shared" si="68"/>
        <v>6964.78</v>
      </c>
      <c r="E3841" s="24">
        <f t="shared" si="69"/>
        <v>0</v>
      </c>
      <c r="F3841" s="104">
        <v>6964.78</v>
      </c>
      <c r="G3841" s="104">
        <v>0</v>
      </c>
      <c r="H3841" s="113"/>
      <c r="I3841" s="113"/>
      <c r="J3841" s="31"/>
      <c r="K3841" s="32"/>
      <c r="L3841" s="113"/>
      <c r="M3841" s="113"/>
      <c r="N3841" s="31"/>
      <c r="O3841" s="32"/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1713</v>
      </c>
      <c r="B3842" s="111" t="s">
        <v>1028</v>
      </c>
      <c r="C3842" s="112" t="s">
        <v>1029</v>
      </c>
      <c r="D3842" s="21">
        <f t="shared" si="68"/>
        <v>230363.7</v>
      </c>
      <c r="E3842" s="24">
        <f t="shared" si="69"/>
        <v>0</v>
      </c>
      <c r="F3842" s="104">
        <v>230363.7</v>
      </c>
      <c r="G3842" s="104">
        <v>0</v>
      </c>
      <c r="H3842" s="113"/>
      <c r="I3842" s="113"/>
      <c r="J3842" s="31"/>
      <c r="K3842" s="32"/>
      <c r="L3842" s="113"/>
      <c r="M3842" s="113"/>
      <c r="N3842" s="31"/>
      <c r="O3842" s="32"/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1713</v>
      </c>
      <c r="B3843" s="111" t="s">
        <v>1030</v>
      </c>
      <c r="C3843" s="112" t="s">
        <v>1031</v>
      </c>
      <c r="D3843" s="21">
        <f t="shared" si="68"/>
        <v>5340</v>
      </c>
      <c r="E3843" s="24">
        <f t="shared" si="69"/>
        <v>0</v>
      </c>
      <c r="F3843" s="104">
        <v>5340</v>
      </c>
      <c r="G3843" s="104">
        <v>0</v>
      </c>
      <c r="H3843" s="113"/>
      <c r="I3843" s="113"/>
      <c r="J3843" s="31"/>
      <c r="K3843" s="32"/>
      <c r="L3843" s="113"/>
      <c r="M3843" s="113"/>
      <c r="N3843" s="31"/>
      <c r="O3843" s="32"/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1713</v>
      </c>
      <c r="B3844" s="111" t="s">
        <v>1032</v>
      </c>
      <c r="C3844" s="112" t="s">
        <v>1033</v>
      </c>
      <c r="D3844" s="21">
        <f t="shared" si="68"/>
        <v>0</v>
      </c>
      <c r="E3844" s="24">
        <f t="shared" si="69"/>
        <v>0</v>
      </c>
      <c r="F3844" s="104"/>
      <c r="G3844" s="104"/>
      <c r="H3844" s="113"/>
      <c r="I3844" s="113"/>
      <c r="J3844" s="31"/>
      <c r="K3844" s="32"/>
      <c r="L3844" s="113"/>
      <c r="M3844" s="113"/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1713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1713</v>
      </c>
      <c r="B3846" s="111" t="s">
        <v>1036</v>
      </c>
      <c r="C3846" s="112" t="s">
        <v>1037</v>
      </c>
      <c r="D3846" s="21">
        <f t="shared" si="68"/>
        <v>0</v>
      </c>
      <c r="E3846" s="24">
        <f t="shared" si="69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1713</v>
      </c>
      <c r="B3847" s="111" t="s">
        <v>1038</v>
      </c>
      <c r="C3847" s="112" t="s">
        <v>1039</v>
      </c>
      <c r="D3847" s="21">
        <f t="shared" si="68"/>
        <v>5800</v>
      </c>
      <c r="E3847" s="24">
        <f t="shared" si="69"/>
        <v>0</v>
      </c>
      <c r="F3847" s="104">
        <v>5800</v>
      </c>
      <c r="G3847" s="104">
        <v>0</v>
      </c>
      <c r="H3847" s="105"/>
      <c r="I3847" s="105"/>
      <c r="J3847" s="106"/>
      <c r="K3847" s="107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1713</v>
      </c>
      <c r="B3848" s="111" t="s">
        <v>1040</v>
      </c>
      <c r="C3848" s="112" t="s">
        <v>1041</v>
      </c>
      <c r="D3848" s="21">
        <f t="shared" si="68"/>
        <v>43443.45</v>
      </c>
      <c r="E3848" s="24">
        <f t="shared" si="69"/>
        <v>0</v>
      </c>
      <c r="F3848" s="104">
        <v>43443.45</v>
      </c>
      <c r="G3848" s="104">
        <v>0</v>
      </c>
      <c r="H3848" s="113"/>
      <c r="I3848" s="113"/>
      <c r="J3848" s="31"/>
      <c r="K3848" s="32"/>
      <c r="L3848" s="113"/>
      <c r="M3848" s="113"/>
      <c r="N3848" s="31"/>
      <c r="O3848" s="32"/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1713</v>
      </c>
      <c r="B3849" s="111" t="s">
        <v>1042</v>
      </c>
      <c r="C3849" s="112" t="s">
        <v>1043</v>
      </c>
      <c r="D3849" s="21">
        <f t="shared" si="68"/>
        <v>0</v>
      </c>
      <c r="E3849" s="24">
        <f t="shared" si="69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1713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1713</v>
      </c>
      <c r="B3851" s="111" t="s">
        <v>1046</v>
      </c>
      <c r="C3851" s="112" t="s">
        <v>1047</v>
      </c>
      <c r="D3851" s="21">
        <f t="shared" si="68"/>
        <v>10000</v>
      </c>
      <c r="E3851" s="24">
        <f t="shared" si="69"/>
        <v>0</v>
      </c>
      <c r="F3851" s="104">
        <v>10000</v>
      </c>
      <c r="G3851" s="104">
        <v>0</v>
      </c>
      <c r="H3851" s="113"/>
      <c r="I3851" s="113"/>
      <c r="J3851" s="31"/>
      <c r="K3851" s="32"/>
      <c r="L3851" s="113"/>
      <c r="M3851" s="113"/>
      <c r="N3851" s="31"/>
      <c r="O3851" s="32"/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1713</v>
      </c>
      <c r="B3852" s="111" t="s">
        <v>1048</v>
      </c>
      <c r="C3852" s="112" t="s">
        <v>1049</v>
      </c>
      <c r="D3852" s="21">
        <f t="shared" si="68"/>
        <v>0</v>
      </c>
      <c r="E3852" s="24">
        <f t="shared" si="69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1713</v>
      </c>
      <c r="B3853" s="111" t="s">
        <v>1050</v>
      </c>
      <c r="C3853" s="112" t="s">
        <v>1051</v>
      </c>
      <c r="D3853" s="21">
        <f t="shared" si="68"/>
        <v>0</v>
      </c>
      <c r="E3853" s="24">
        <f t="shared" si="69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1713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1713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1713</v>
      </c>
      <c r="B3856" s="111" t="s">
        <v>1056</v>
      </c>
      <c r="C3856" s="112" t="s">
        <v>1057</v>
      </c>
      <c r="D3856" s="21">
        <f t="shared" si="68"/>
        <v>4000</v>
      </c>
      <c r="E3856" s="24">
        <f t="shared" si="69"/>
        <v>0</v>
      </c>
      <c r="F3856" s="104">
        <v>4000</v>
      </c>
      <c r="G3856" s="104">
        <v>0</v>
      </c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1713</v>
      </c>
      <c r="B3857" s="111" t="s">
        <v>1058</v>
      </c>
      <c r="C3857" s="112" t="s">
        <v>1059</v>
      </c>
      <c r="D3857" s="21">
        <f t="shared" si="68"/>
        <v>0</v>
      </c>
      <c r="E3857" s="24">
        <f t="shared" si="69"/>
        <v>0</v>
      </c>
      <c r="F3857" s="104"/>
      <c r="G3857" s="104"/>
      <c r="H3857" s="105"/>
      <c r="I3857" s="105"/>
      <c r="J3857" s="106"/>
      <c r="K3857" s="107"/>
      <c r="L3857" s="105"/>
      <c r="M3857" s="105"/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1713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1713</v>
      </c>
      <c r="B3859" s="111" t="s">
        <v>1062</v>
      </c>
      <c r="C3859" s="112" t="s">
        <v>1063</v>
      </c>
      <c r="D3859" s="21">
        <f t="shared" si="68"/>
        <v>44600</v>
      </c>
      <c r="E3859" s="24">
        <f t="shared" si="69"/>
        <v>0</v>
      </c>
      <c r="F3859" s="104">
        <v>44600</v>
      </c>
      <c r="G3859" s="104">
        <v>0</v>
      </c>
      <c r="H3859" s="113"/>
      <c r="I3859" s="113"/>
      <c r="J3859" s="31"/>
      <c r="K3859" s="32"/>
      <c r="L3859" s="113"/>
      <c r="M3859" s="113"/>
      <c r="N3859" s="31"/>
      <c r="O3859" s="32"/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1713</v>
      </c>
      <c r="B3860" s="111" t="s">
        <v>1064</v>
      </c>
      <c r="C3860" s="112" t="s">
        <v>1065</v>
      </c>
      <c r="D3860" s="21">
        <f t="shared" si="68"/>
        <v>7500</v>
      </c>
      <c r="E3860" s="24">
        <f t="shared" si="69"/>
        <v>0</v>
      </c>
      <c r="F3860" s="104">
        <v>7500</v>
      </c>
      <c r="G3860" s="104">
        <v>0</v>
      </c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1713</v>
      </c>
      <c r="B3861" s="111" t="s">
        <v>1066</v>
      </c>
      <c r="C3861" s="112" t="s">
        <v>1067</v>
      </c>
      <c r="D3861" s="21">
        <f t="shared" si="68"/>
        <v>11564</v>
      </c>
      <c r="E3861" s="24">
        <f t="shared" si="69"/>
        <v>0</v>
      </c>
      <c r="F3861" s="104">
        <v>11564</v>
      </c>
      <c r="G3861" s="104">
        <v>0</v>
      </c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1713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1713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1713</v>
      </c>
      <c r="B3864" s="111" t="s">
        <v>1072</v>
      </c>
      <c r="C3864" s="112" t="s">
        <v>1073</v>
      </c>
      <c r="D3864" s="21">
        <f t="shared" si="68"/>
        <v>7800</v>
      </c>
      <c r="E3864" s="24">
        <f t="shared" si="69"/>
        <v>0</v>
      </c>
      <c r="F3864" s="104">
        <v>7800</v>
      </c>
      <c r="G3864" s="104">
        <v>0</v>
      </c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1713</v>
      </c>
      <c r="B3865" s="111" t="s">
        <v>1074</v>
      </c>
      <c r="C3865" s="112" t="s">
        <v>1075</v>
      </c>
      <c r="D3865" s="21">
        <f t="shared" si="68"/>
        <v>640</v>
      </c>
      <c r="E3865" s="24">
        <f t="shared" si="69"/>
        <v>0</v>
      </c>
      <c r="F3865" s="104">
        <v>640</v>
      </c>
      <c r="G3865" s="104">
        <v>0</v>
      </c>
      <c r="H3865" s="105"/>
      <c r="I3865" s="105"/>
      <c r="J3865" s="106"/>
      <c r="K3865" s="107"/>
      <c r="L3865" s="105"/>
      <c r="M3865" s="105"/>
      <c r="N3865" s="106"/>
      <c r="O3865" s="107"/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1713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1713</v>
      </c>
      <c r="B3867" s="111" t="s">
        <v>1078</v>
      </c>
      <c r="C3867" s="112" t="s">
        <v>1079</v>
      </c>
      <c r="D3867" s="21">
        <f t="shared" si="68"/>
        <v>24800</v>
      </c>
      <c r="E3867" s="24">
        <f t="shared" si="69"/>
        <v>0</v>
      </c>
      <c r="F3867" s="104">
        <v>24800</v>
      </c>
      <c r="G3867" s="104">
        <v>0</v>
      </c>
      <c r="H3867" s="105"/>
      <c r="I3867" s="105"/>
      <c r="J3867" s="106"/>
      <c r="K3867" s="107"/>
      <c r="L3867" s="105"/>
      <c r="M3867" s="105"/>
      <c r="N3867" s="106"/>
      <c r="O3867" s="107"/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1713</v>
      </c>
      <c r="B3868" s="111" t="s">
        <v>1080</v>
      </c>
      <c r="C3868" s="112" t="s">
        <v>1081</v>
      </c>
      <c r="D3868" s="21">
        <f t="shared" si="68"/>
        <v>109451.5</v>
      </c>
      <c r="E3868" s="24">
        <f t="shared" si="69"/>
        <v>0</v>
      </c>
      <c r="F3868" s="104">
        <v>109451.5</v>
      </c>
      <c r="G3868" s="104">
        <v>0</v>
      </c>
      <c r="H3868" s="113"/>
      <c r="I3868" s="113"/>
      <c r="J3868" s="31"/>
      <c r="K3868" s="32"/>
      <c r="L3868" s="113"/>
      <c r="M3868" s="113"/>
      <c r="N3868" s="31"/>
      <c r="O3868" s="32"/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1713</v>
      </c>
      <c r="B3869" s="111" t="s">
        <v>1082</v>
      </c>
      <c r="C3869" s="112" t="s">
        <v>1083</v>
      </c>
      <c r="D3869" s="21">
        <f t="shared" si="68"/>
        <v>11600</v>
      </c>
      <c r="E3869" s="24">
        <f t="shared" si="69"/>
        <v>0</v>
      </c>
      <c r="F3869" s="104">
        <v>11600</v>
      </c>
      <c r="G3869" s="104">
        <v>0</v>
      </c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1713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1713</v>
      </c>
      <c r="B3871" s="111" t="s">
        <v>1086</v>
      </c>
      <c r="C3871" s="112" t="s">
        <v>1087</v>
      </c>
      <c r="D3871" s="21">
        <f t="shared" si="68"/>
        <v>0</v>
      </c>
      <c r="E3871" s="24">
        <f t="shared" si="69"/>
        <v>0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1713</v>
      </c>
      <c r="B3872" s="111" t="s">
        <v>1088</v>
      </c>
      <c r="C3872" s="112" t="s">
        <v>1089</v>
      </c>
      <c r="D3872" s="21">
        <f t="shared" si="68"/>
        <v>141603.68</v>
      </c>
      <c r="E3872" s="24">
        <f t="shared" si="69"/>
        <v>0</v>
      </c>
      <c r="F3872" s="104">
        <v>141603.68</v>
      </c>
      <c r="G3872" s="104">
        <v>0</v>
      </c>
      <c r="H3872" s="105"/>
      <c r="I3872" s="105"/>
      <c r="J3872" s="106"/>
      <c r="K3872" s="107"/>
      <c r="L3872" s="105"/>
      <c r="M3872" s="105"/>
      <c r="N3872" s="106"/>
      <c r="O3872" s="107"/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1713</v>
      </c>
      <c r="B3873" s="111" t="s">
        <v>1090</v>
      </c>
      <c r="C3873" s="112" t="s">
        <v>1091</v>
      </c>
      <c r="D3873" s="21">
        <f t="shared" si="68"/>
        <v>47798.879999999997</v>
      </c>
      <c r="E3873" s="24">
        <f t="shared" si="69"/>
        <v>6322.5</v>
      </c>
      <c r="F3873" s="104">
        <v>47798.879999999997</v>
      </c>
      <c r="G3873" s="104">
        <v>6322.5</v>
      </c>
      <c r="H3873" s="105"/>
      <c r="I3873" s="105"/>
      <c r="J3873" s="106"/>
      <c r="K3873" s="107"/>
      <c r="L3873" s="105"/>
      <c r="M3873" s="105"/>
      <c r="N3873" s="106"/>
      <c r="O3873" s="107"/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1713</v>
      </c>
      <c r="B3874" s="111" t="s">
        <v>1092</v>
      </c>
      <c r="C3874" s="112" t="s">
        <v>1093</v>
      </c>
      <c r="D3874" s="21">
        <f t="shared" si="68"/>
        <v>4841.1099999999997</v>
      </c>
      <c r="E3874" s="24">
        <f t="shared" si="69"/>
        <v>0</v>
      </c>
      <c r="F3874" s="104">
        <v>4841.1099999999997</v>
      </c>
      <c r="G3874" s="104">
        <v>0</v>
      </c>
      <c r="H3874" s="113"/>
      <c r="I3874" s="113"/>
      <c r="J3874" s="31"/>
      <c r="K3874" s="32"/>
      <c r="L3874" s="113"/>
      <c r="M3874" s="113"/>
      <c r="N3874" s="31"/>
      <c r="O3874" s="32"/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1713</v>
      </c>
      <c r="B3875" s="111" t="s">
        <v>1094</v>
      </c>
      <c r="C3875" s="112" t="s">
        <v>1095</v>
      </c>
      <c r="D3875" s="21">
        <f t="shared" si="68"/>
        <v>2138.9299999999998</v>
      </c>
      <c r="E3875" s="24">
        <f t="shared" si="69"/>
        <v>0</v>
      </c>
      <c r="F3875" s="104">
        <v>2138.9299999999998</v>
      </c>
      <c r="G3875" s="104">
        <v>0</v>
      </c>
      <c r="H3875" s="113"/>
      <c r="I3875" s="113"/>
      <c r="J3875" s="31"/>
      <c r="K3875" s="32"/>
      <c r="L3875" s="113"/>
      <c r="M3875" s="113"/>
      <c r="N3875" s="31"/>
      <c r="O3875" s="32"/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1713</v>
      </c>
      <c r="B3876" s="111" t="s">
        <v>1096</v>
      </c>
      <c r="C3876" s="112" t="s">
        <v>1097</v>
      </c>
      <c r="D3876" s="21">
        <f t="shared" si="68"/>
        <v>1268</v>
      </c>
      <c r="E3876" s="24">
        <f t="shared" si="69"/>
        <v>0</v>
      </c>
      <c r="F3876" s="104">
        <v>1268</v>
      </c>
      <c r="G3876" s="104">
        <v>0</v>
      </c>
      <c r="H3876" s="113"/>
      <c r="I3876" s="113"/>
      <c r="J3876" s="31"/>
      <c r="K3876" s="32"/>
      <c r="L3876" s="113"/>
      <c r="M3876" s="113"/>
      <c r="N3876" s="31"/>
      <c r="O3876" s="32"/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1713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1713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1713</v>
      </c>
      <c r="B3879" s="111" t="s">
        <v>1102</v>
      </c>
      <c r="C3879" s="112" t="s">
        <v>1103</v>
      </c>
      <c r="D3879" s="21">
        <f t="shared" si="70"/>
        <v>475629.68</v>
      </c>
      <c r="E3879" s="24">
        <f t="shared" si="71"/>
        <v>0</v>
      </c>
      <c r="F3879" s="104">
        <v>475629.68</v>
      </c>
      <c r="G3879" s="104">
        <v>0</v>
      </c>
      <c r="H3879" s="113"/>
      <c r="I3879" s="113"/>
      <c r="J3879" s="31"/>
      <c r="K3879" s="32"/>
      <c r="L3879" s="113"/>
      <c r="M3879" s="113"/>
      <c r="N3879" s="31"/>
      <c r="O3879" s="32"/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1713</v>
      </c>
      <c r="B3880" s="111" t="s">
        <v>1104</v>
      </c>
      <c r="C3880" s="112" t="s">
        <v>1105</v>
      </c>
      <c r="D3880" s="21">
        <f t="shared" si="70"/>
        <v>146</v>
      </c>
      <c r="E3880" s="24">
        <f t="shared" si="71"/>
        <v>0</v>
      </c>
      <c r="F3880" s="104">
        <v>146</v>
      </c>
      <c r="G3880" s="104">
        <v>0</v>
      </c>
      <c r="H3880" s="113"/>
      <c r="I3880" s="113"/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1713</v>
      </c>
      <c r="B3881" s="111" t="s">
        <v>1106</v>
      </c>
      <c r="C3881" s="112" t="s">
        <v>1107</v>
      </c>
      <c r="D3881" s="21">
        <f t="shared" si="70"/>
        <v>136708.74</v>
      </c>
      <c r="E3881" s="24">
        <f t="shared" si="71"/>
        <v>0</v>
      </c>
      <c r="F3881" s="104">
        <v>136708.74</v>
      </c>
      <c r="G3881" s="104">
        <v>0</v>
      </c>
      <c r="H3881" s="113"/>
      <c r="I3881" s="113"/>
      <c r="J3881" s="31"/>
      <c r="K3881" s="32"/>
      <c r="L3881" s="113"/>
      <c r="M3881" s="113"/>
      <c r="N3881" s="31"/>
      <c r="O3881" s="32"/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1713</v>
      </c>
      <c r="B3882" s="111" t="s">
        <v>1108</v>
      </c>
      <c r="C3882" s="112" t="s">
        <v>1109</v>
      </c>
      <c r="D3882" s="21">
        <f t="shared" si="70"/>
        <v>292633.2</v>
      </c>
      <c r="E3882" s="24">
        <f t="shared" si="71"/>
        <v>0</v>
      </c>
      <c r="F3882" s="104">
        <v>292633.2</v>
      </c>
      <c r="G3882" s="104">
        <v>0</v>
      </c>
      <c r="H3882" s="113"/>
      <c r="I3882" s="113"/>
      <c r="J3882" s="31"/>
      <c r="K3882" s="32"/>
      <c r="L3882" s="113"/>
      <c r="M3882" s="113"/>
      <c r="N3882" s="31"/>
      <c r="O3882" s="32"/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1713</v>
      </c>
      <c r="B3883" s="111" t="s">
        <v>1110</v>
      </c>
      <c r="C3883" s="112" t="s">
        <v>1111</v>
      </c>
      <c r="D3883" s="21">
        <f t="shared" si="70"/>
        <v>42754.23</v>
      </c>
      <c r="E3883" s="24">
        <f t="shared" si="71"/>
        <v>0</v>
      </c>
      <c r="F3883" s="104">
        <v>42754.23</v>
      </c>
      <c r="G3883" s="104">
        <v>0</v>
      </c>
      <c r="H3883" s="113"/>
      <c r="I3883" s="113"/>
      <c r="J3883" s="31"/>
      <c r="K3883" s="32"/>
      <c r="L3883" s="113"/>
      <c r="M3883" s="113"/>
      <c r="N3883" s="31"/>
      <c r="O3883" s="32"/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1713</v>
      </c>
      <c r="B3884" s="111" t="s">
        <v>1112</v>
      </c>
      <c r="C3884" s="112" t="s">
        <v>1113</v>
      </c>
      <c r="D3884" s="21">
        <f t="shared" si="70"/>
        <v>10540</v>
      </c>
      <c r="E3884" s="24">
        <f t="shared" si="71"/>
        <v>0</v>
      </c>
      <c r="F3884" s="104">
        <v>10540</v>
      </c>
      <c r="G3884" s="104">
        <v>0</v>
      </c>
      <c r="H3884" s="113"/>
      <c r="I3884" s="113"/>
      <c r="J3884" s="31"/>
      <c r="K3884" s="32"/>
      <c r="L3884" s="113"/>
      <c r="M3884" s="113"/>
      <c r="N3884" s="31"/>
      <c r="O3884" s="32"/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1713</v>
      </c>
      <c r="B3885" s="111" t="s">
        <v>1114</v>
      </c>
      <c r="C3885" s="112" t="s">
        <v>1115</v>
      </c>
      <c r="D3885" s="21">
        <f t="shared" si="70"/>
        <v>34779.93</v>
      </c>
      <c r="E3885" s="24">
        <f t="shared" si="71"/>
        <v>0</v>
      </c>
      <c r="F3885" s="104">
        <v>34779.93</v>
      </c>
      <c r="G3885" s="104">
        <v>0</v>
      </c>
      <c r="H3885" s="113"/>
      <c r="I3885" s="113"/>
      <c r="J3885" s="31"/>
      <c r="K3885" s="32"/>
      <c r="L3885" s="113"/>
      <c r="M3885" s="113"/>
      <c r="N3885" s="31"/>
      <c r="O3885" s="32"/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1713</v>
      </c>
      <c r="B3886" s="111" t="s">
        <v>1116</v>
      </c>
      <c r="C3886" s="112" t="s">
        <v>1117</v>
      </c>
      <c r="D3886" s="21">
        <f t="shared" si="70"/>
        <v>1980</v>
      </c>
      <c r="E3886" s="24">
        <f t="shared" si="71"/>
        <v>0</v>
      </c>
      <c r="F3886" s="104">
        <v>1980</v>
      </c>
      <c r="G3886" s="104">
        <v>0</v>
      </c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1713</v>
      </c>
      <c r="B3887" s="111" t="s">
        <v>1118</v>
      </c>
      <c r="C3887" s="112" t="s">
        <v>1119</v>
      </c>
      <c r="D3887" s="21">
        <f t="shared" si="70"/>
        <v>0</v>
      </c>
      <c r="E3887" s="24">
        <f t="shared" si="71"/>
        <v>0</v>
      </c>
      <c r="F3887" s="104"/>
      <c r="G3887" s="104"/>
      <c r="H3887" s="113"/>
      <c r="I3887" s="113"/>
      <c r="J3887" s="31"/>
      <c r="K3887" s="32"/>
      <c r="L3887" s="113"/>
      <c r="M3887" s="113"/>
      <c r="N3887" s="31"/>
      <c r="O3887" s="32"/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1704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1713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1713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1713</v>
      </c>
      <c r="B3890" s="111" t="s">
        <v>1124</v>
      </c>
      <c r="C3890" s="112" t="s">
        <v>1125</v>
      </c>
      <c r="D3890" s="21">
        <f t="shared" si="70"/>
        <v>0</v>
      </c>
      <c r="E3890" s="24">
        <f t="shared" si="7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1713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1713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1713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1713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1713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1713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1713</v>
      </c>
      <c r="B3897" s="111" t="s">
        <v>1138</v>
      </c>
      <c r="C3897" s="112" t="s">
        <v>1627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1713</v>
      </c>
      <c r="B3898" s="111" t="s">
        <v>1139</v>
      </c>
      <c r="C3898" s="112" t="s">
        <v>1140</v>
      </c>
      <c r="D3898" s="21">
        <f t="shared" si="70"/>
        <v>0</v>
      </c>
      <c r="E3898" s="24">
        <f t="shared" si="7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1713</v>
      </c>
      <c r="B3899" s="111" t="s">
        <v>1141</v>
      </c>
      <c r="C3899" s="112" t="s">
        <v>1628</v>
      </c>
      <c r="D3899" s="21">
        <f t="shared" si="70"/>
        <v>53100</v>
      </c>
      <c r="E3899" s="24">
        <f t="shared" si="71"/>
        <v>2400</v>
      </c>
      <c r="F3899" s="104">
        <v>53100</v>
      </c>
      <c r="G3899" s="104">
        <v>2400</v>
      </c>
      <c r="H3899" s="113"/>
      <c r="I3899" s="113"/>
      <c r="J3899" s="31"/>
      <c r="K3899" s="32"/>
      <c r="L3899" s="113"/>
      <c r="M3899" s="113"/>
      <c r="N3899" s="31"/>
      <c r="O3899" s="32"/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1713</v>
      </c>
      <c r="B3900" s="111" t="s">
        <v>1142</v>
      </c>
      <c r="C3900" s="112" t="s">
        <v>1143</v>
      </c>
      <c r="D3900" s="21">
        <f t="shared" si="70"/>
        <v>985705</v>
      </c>
      <c r="E3900" s="24">
        <f t="shared" si="71"/>
        <v>0</v>
      </c>
      <c r="F3900" s="104">
        <v>985705</v>
      </c>
      <c r="G3900" s="104">
        <v>0</v>
      </c>
      <c r="H3900" s="113"/>
      <c r="I3900" s="113"/>
      <c r="J3900" s="31"/>
      <c r="K3900" s="32"/>
      <c r="L3900" s="113"/>
      <c r="M3900" s="113"/>
      <c r="N3900" s="31"/>
      <c r="O3900" s="32"/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1713</v>
      </c>
      <c r="B3901" s="111" t="s">
        <v>1144</v>
      </c>
      <c r="C3901" s="112" t="s">
        <v>1629</v>
      </c>
      <c r="D3901" s="21">
        <f t="shared" si="70"/>
        <v>0</v>
      </c>
      <c r="E3901" s="24">
        <f t="shared" si="71"/>
        <v>0</v>
      </c>
      <c r="F3901" s="104"/>
      <c r="G3901" s="104"/>
      <c r="H3901" s="113"/>
      <c r="I3901" s="113"/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1713</v>
      </c>
      <c r="B3902" s="111" t="s">
        <v>1145</v>
      </c>
      <c r="C3902" s="112" t="s">
        <v>1630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1713</v>
      </c>
      <c r="B3903" s="111" t="s">
        <v>1631</v>
      </c>
      <c r="C3903" s="112" t="s">
        <v>1632</v>
      </c>
      <c r="D3903" s="21">
        <f t="shared" si="70"/>
        <v>2170</v>
      </c>
      <c r="E3903" s="24">
        <f t="shared" si="71"/>
        <v>0</v>
      </c>
      <c r="F3903" s="104">
        <v>2170</v>
      </c>
      <c r="G3903" s="104">
        <v>0</v>
      </c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1713</v>
      </c>
      <c r="B3904" s="111" t="s">
        <v>1146</v>
      </c>
      <c r="C3904" s="112" t="s">
        <v>1633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1713</v>
      </c>
      <c r="B3905" s="111" t="s">
        <v>1147</v>
      </c>
      <c r="C3905" s="112" t="s">
        <v>1634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1713</v>
      </c>
      <c r="B3906" s="111" t="s">
        <v>1148</v>
      </c>
      <c r="C3906" s="112" t="s">
        <v>1149</v>
      </c>
      <c r="D3906" s="21">
        <f t="shared" si="70"/>
        <v>0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1713</v>
      </c>
      <c r="B3907" s="111" t="s">
        <v>1150</v>
      </c>
      <c r="C3907" s="112" t="s">
        <v>1635</v>
      </c>
      <c r="D3907" s="21">
        <f t="shared" si="70"/>
        <v>622339.5</v>
      </c>
      <c r="E3907" s="24">
        <f t="shared" si="71"/>
        <v>0</v>
      </c>
      <c r="F3907" s="104">
        <v>622339.5</v>
      </c>
      <c r="G3907" s="104">
        <v>0</v>
      </c>
      <c r="H3907" s="113"/>
      <c r="I3907" s="113"/>
      <c r="J3907" s="31"/>
      <c r="K3907" s="32"/>
      <c r="L3907" s="113"/>
      <c r="M3907" s="113"/>
      <c r="N3907" s="31"/>
      <c r="O3907" s="32"/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1713</v>
      </c>
      <c r="B3908" s="111" t="s">
        <v>1151</v>
      </c>
      <c r="C3908" s="112" t="s">
        <v>1636</v>
      </c>
      <c r="D3908" s="21">
        <f t="shared" si="70"/>
        <v>86620</v>
      </c>
      <c r="E3908" s="24">
        <f t="shared" si="71"/>
        <v>0</v>
      </c>
      <c r="F3908" s="104">
        <v>86620</v>
      </c>
      <c r="G3908" s="104">
        <v>0</v>
      </c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1713</v>
      </c>
      <c r="B3909" s="111" t="s">
        <v>1152</v>
      </c>
      <c r="C3909" s="112" t="s">
        <v>1637</v>
      </c>
      <c r="D3909" s="21">
        <f t="shared" si="70"/>
        <v>0</v>
      </c>
      <c r="E3909" s="24">
        <f t="shared" si="71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1713</v>
      </c>
      <c r="B3910" s="111" t="s">
        <v>1153</v>
      </c>
      <c r="C3910" s="112" t="s">
        <v>1638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1713</v>
      </c>
      <c r="B3911" s="111" t="s">
        <v>1154</v>
      </c>
      <c r="C3911" s="112" t="s">
        <v>1639</v>
      </c>
      <c r="D3911" s="21">
        <f t="shared" si="70"/>
        <v>0</v>
      </c>
      <c r="E3911" s="24">
        <f t="shared" si="71"/>
        <v>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1713</v>
      </c>
      <c r="B3912" s="111" t="s">
        <v>1155</v>
      </c>
      <c r="C3912" s="112" t="s">
        <v>1156</v>
      </c>
      <c r="D3912" s="21">
        <f t="shared" si="70"/>
        <v>10000</v>
      </c>
      <c r="E3912" s="24">
        <f t="shared" si="71"/>
        <v>0</v>
      </c>
      <c r="F3912" s="104">
        <v>10000</v>
      </c>
      <c r="G3912" s="104">
        <v>0</v>
      </c>
      <c r="H3912" s="113"/>
      <c r="I3912" s="113"/>
      <c r="J3912" s="31"/>
      <c r="K3912" s="32"/>
      <c r="L3912" s="113"/>
      <c r="M3912" s="113"/>
      <c r="N3912" s="31"/>
      <c r="O3912" s="32"/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1713</v>
      </c>
      <c r="B3913" s="111" t="s">
        <v>1157</v>
      </c>
      <c r="C3913" s="112" t="s">
        <v>1158</v>
      </c>
      <c r="D3913" s="21">
        <f t="shared" si="70"/>
        <v>30000</v>
      </c>
      <c r="E3913" s="24">
        <f t="shared" si="71"/>
        <v>0</v>
      </c>
      <c r="F3913" s="104">
        <v>30000</v>
      </c>
      <c r="G3913" s="104">
        <v>0</v>
      </c>
      <c r="H3913" s="113"/>
      <c r="I3913" s="113"/>
      <c r="J3913" s="31"/>
      <c r="K3913" s="32"/>
      <c r="L3913" s="113"/>
      <c r="M3913" s="113"/>
      <c r="N3913" s="31"/>
      <c r="O3913" s="32"/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1713</v>
      </c>
      <c r="B3914" s="111" t="s">
        <v>1159</v>
      </c>
      <c r="C3914" s="112" t="s">
        <v>1160</v>
      </c>
      <c r="D3914" s="21">
        <f t="shared" si="70"/>
        <v>15000</v>
      </c>
      <c r="E3914" s="24">
        <f t="shared" si="71"/>
        <v>0</v>
      </c>
      <c r="F3914" s="104">
        <v>15000</v>
      </c>
      <c r="G3914" s="104">
        <v>0</v>
      </c>
      <c r="H3914" s="113"/>
      <c r="I3914" s="113"/>
      <c r="J3914" s="31"/>
      <c r="K3914" s="32"/>
      <c r="L3914" s="113"/>
      <c r="M3914" s="113"/>
      <c r="N3914" s="31"/>
      <c r="O3914" s="32"/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1713</v>
      </c>
      <c r="B3915" s="111" t="s">
        <v>1161</v>
      </c>
      <c r="C3915" s="112" t="s">
        <v>1640</v>
      </c>
      <c r="D3915" s="21">
        <f t="shared" si="70"/>
        <v>32950</v>
      </c>
      <c r="E3915" s="24">
        <f t="shared" si="71"/>
        <v>0</v>
      </c>
      <c r="F3915" s="104">
        <v>32950</v>
      </c>
      <c r="G3915" s="104">
        <v>0</v>
      </c>
      <c r="H3915" s="113"/>
      <c r="I3915" s="113"/>
      <c r="J3915" s="31"/>
      <c r="K3915" s="32"/>
      <c r="L3915" s="113"/>
      <c r="M3915" s="113"/>
      <c r="N3915" s="31"/>
      <c r="O3915" s="32"/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1713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1713</v>
      </c>
      <c r="B3917" s="111" t="s">
        <v>1164</v>
      </c>
      <c r="C3917" s="112" t="s">
        <v>1641</v>
      </c>
      <c r="D3917" s="21">
        <f t="shared" si="70"/>
        <v>3150</v>
      </c>
      <c r="E3917" s="24">
        <f t="shared" si="71"/>
        <v>0</v>
      </c>
      <c r="F3917" s="104">
        <v>3150</v>
      </c>
      <c r="G3917" s="104">
        <v>0</v>
      </c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1713</v>
      </c>
      <c r="B3918" s="111" t="s">
        <v>1165</v>
      </c>
      <c r="C3918" s="112" t="s">
        <v>1166</v>
      </c>
      <c r="D3918" s="21">
        <f t="shared" si="70"/>
        <v>8266.67</v>
      </c>
      <c r="E3918" s="24">
        <f t="shared" si="71"/>
        <v>0</v>
      </c>
      <c r="F3918" s="104">
        <v>8266.67</v>
      </c>
      <c r="G3918" s="104">
        <v>0</v>
      </c>
      <c r="H3918" s="113"/>
      <c r="I3918" s="113"/>
      <c r="J3918" s="31"/>
      <c r="K3918" s="32"/>
      <c r="L3918" s="113"/>
      <c r="M3918" s="113"/>
      <c r="N3918" s="31"/>
      <c r="O3918" s="32"/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1713</v>
      </c>
      <c r="B3919" s="111" t="s">
        <v>1167</v>
      </c>
      <c r="C3919" s="112" t="s">
        <v>1642</v>
      </c>
      <c r="D3919" s="21">
        <f t="shared" si="70"/>
        <v>3537.92</v>
      </c>
      <c r="E3919" s="24">
        <f t="shared" si="71"/>
        <v>0</v>
      </c>
      <c r="F3919" s="104">
        <v>3537.92</v>
      </c>
      <c r="G3919" s="104">
        <v>0</v>
      </c>
      <c r="H3919" s="113"/>
      <c r="I3919" s="113"/>
      <c r="J3919" s="31"/>
      <c r="K3919" s="32"/>
      <c r="L3919" s="113"/>
      <c r="M3919" s="113"/>
      <c r="N3919" s="31"/>
      <c r="O3919" s="32"/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1713</v>
      </c>
      <c r="B3920" s="111" t="s">
        <v>1168</v>
      </c>
      <c r="C3920" s="112" t="s">
        <v>1643</v>
      </c>
      <c r="D3920" s="21">
        <f t="shared" si="70"/>
        <v>2400.0500000000002</v>
      </c>
      <c r="E3920" s="24">
        <f t="shared" si="71"/>
        <v>0</v>
      </c>
      <c r="F3920" s="104">
        <v>2400.0500000000002</v>
      </c>
      <c r="G3920" s="104">
        <v>0</v>
      </c>
      <c r="H3920" s="113"/>
      <c r="I3920" s="113"/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1713</v>
      </c>
      <c r="B3921" s="111" t="s">
        <v>1169</v>
      </c>
      <c r="C3921" s="112" t="s">
        <v>1644</v>
      </c>
      <c r="D3921" s="21">
        <f t="shared" si="70"/>
        <v>10741.3</v>
      </c>
      <c r="E3921" s="24">
        <f t="shared" si="71"/>
        <v>0</v>
      </c>
      <c r="F3921" s="104">
        <v>10741.3</v>
      </c>
      <c r="G3921" s="104">
        <v>0</v>
      </c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1713</v>
      </c>
      <c r="B3922" s="111" t="s">
        <v>1170</v>
      </c>
      <c r="C3922" s="112" t="s">
        <v>1171</v>
      </c>
      <c r="D3922" s="21">
        <f t="shared" si="70"/>
        <v>0</v>
      </c>
      <c r="E3922" s="24">
        <f t="shared" si="71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1713</v>
      </c>
      <c r="B3923" s="111" t="s">
        <v>1172</v>
      </c>
      <c r="C3923" s="112" t="s">
        <v>1645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1713</v>
      </c>
      <c r="B3924" s="111" t="s">
        <v>1173</v>
      </c>
      <c r="C3924" s="112" t="s">
        <v>1646</v>
      </c>
      <c r="D3924" s="21">
        <f t="shared" si="70"/>
        <v>0</v>
      </c>
      <c r="E3924" s="24">
        <f t="shared" si="71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1713</v>
      </c>
      <c r="B3925" s="111" t="s">
        <v>1174</v>
      </c>
      <c r="C3925" s="112" t="s">
        <v>1175</v>
      </c>
      <c r="D3925" s="21">
        <f t="shared" si="70"/>
        <v>0</v>
      </c>
      <c r="E3925" s="24">
        <f t="shared" si="71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1713</v>
      </c>
      <c r="B3926" s="111" t="s">
        <v>1176</v>
      </c>
      <c r="C3926" s="112" t="s">
        <v>1177</v>
      </c>
      <c r="D3926" s="21">
        <f t="shared" si="70"/>
        <v>9377.7800000000007</v>
      </c>
      <c r="E3926" s="24">
        <f t="shared" si="71"/>
        <v>0</v>
      </c>
      <c r="F3926" s="104">
        <v>9377.7800000000007</v>
      </c>
      <c r="G3926" s="104">
        <v>0</v>
      </c>
      <c r="H3926" s="113"/>
      <c r="I3926" s="113"/>
      <c r="J3926" s="31"/>
      <c r="K3926" s="32"/>
      <c r="L3926" s="113"/>
      <c r="M3926" s="113"/>
      <c r="N3926" s="31"/>
      <c r="O3926" s="32"/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1713</v>
      </c>
      <c r="B3927" s="111" t="s">
        <v>1178</v>
      </c>
      <c r="C3927" s="112" t="s">
        <v>1179</v>
      </c>
      <c r="D3927" s="21">
        <f t="shared" si="70"/>
        <v>0</v>
      </c>
      <c r="E3927" s="24">
        <f t="shared" si="71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1713</v>
      </c>
      <c r="B3928" s="111" t="s">
        <v>1180</v>
      </c>
      <c r="C3928" s="112" t="s">
        <v>1181</v>
      </c>
      <c r="D3928" s="21">
        <f t="shared" si="70"/>
        <v>34166.67</v>
      </c>
      <c r="E3928" s="24">
        <f t="shared" si="71"/>
        <v>0</v>
      </c>
      <c r="F3928" s="104">
        <v>34166.67</v>
      </c>
      <c r="G3928" s="104">
        <v>0</v>
      </c>
      <c r="H3928" s="113"/>
      <c r="I3928" s="113"/>
      <c r="J3928" s="31"/>
      <c r="K3928" s="32"/>
      <c r="L3928" s="113"/>
      <c r="M3928" s="113"/>
      <c r="N3928" s="31"/>
      <c r="O3928" s="32"/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1713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1713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1713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1713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1713</v>
      </c>
      <c r="B3933" s="111" t="s">
        <v>1190</v>
      </c>
      <c r="C3933" s="112" t="s">
        <v>1191</v>
      </c>
      <c r="D3933" s="21">
        <f t="shared" si="70"/>
        <v>7133.33</v>
      </c>
      <c r="E3933" s="24">
        <f t="shared" si="71"/>
        <v>0</v>
      </c>
      <c r="F3933" s="104">
        <v>7133.33</v>
      </c>
      <c r="G3933" s="104">
        <v>0</v>
      </c>
      <c r="H3933" s="113"/>
      <c r="I3933" s="113"/>
      <c r="J3933" s="31"/>
      <c r="K3933" s="32"/>
      <c r="L3933" s="113"/>
      <c r="M3933" s="113"/>
      <c r="N3933" s="31"/>
      <c r="O3933" s="32"/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1713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1713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1713</v>
      </c>
      <c r="B3936" s="111" t="s">
        <v>1196</v>
      </c>
      <c r="C3936" s="112" t="s">
        <v>1197</v>
      </c>
      <c r="D3936" s="21">
        <f t="shared" si="70"/>
        <v>6944.44</v>
      </c>
      <c r="E3936" s="24">
        <f t="shared" si="71"/>
        <v>0</v>
      </c>
      <c r="F3936" s="104">
        <v>6944.44</v>
      </c>
      <c r="G3936" s="104">
        <v>0</v>
      </c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1713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1713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1713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1713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1713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1713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1713</v>
      </c>
      <c r="B3943" s="111" t="s">
        <v>1210</v>
      </c>
      <c r="C3943" s="112" t="s">
        <v>1647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1713</v>
      </c>
      <c r="B3944" s="111" t="s">
        <v>1211</v>
      </c>
      <c r="C3944" s="112" t="s">
        <v>1212</v>
      </c>
      <c r="D3944" s="21">
        <f t="shared" si="72"/>
        <v>38882.160000000003</v>
      </c>
      <c r="E3944" s="24">
        <f t="shared" si="73"/>
        <v>0</v>
      </c>
      <c r="F3944" s="104">
        <v>38882.160000000003</v>
      </c>
      <c r="G3944" s="104">
        <v>0</v>
      </c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1713</v>
      </c>
      <c r="B3945" s="111" t="s">
        <v>1213</v>
      </c>
      <c r="C3945" s="112" t="s">
        <v>1214</v>
      </c>
      <c r="D3945" s="21">
        <f t="shared" si="72"/>
        <v>5590.31</v>
      </c>
      <c r="E3945" s="24">
        <f t="shared" si="73"/>
        <v>0</v>
      </c>
      <c r="F3945" s="104">
        <v>5590.31</v>
      </c>
      <c r="G3945" s="104">
        <v>0</v>
      </c>
      <c r="H3945" s="113"/>
      <c r="I3945" s="113"/>
      <c r="J3945" s="31"/>
      <c r="K3945" s="32"/>
      <c r="L3945" s="113"/>
      <c r="M3945" s="113"/>
      <c r="N3945" s="31"/>
      <c r="O3945" s="32"/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1713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1713</v>
      </c>
      <c r="B3947" s="111" t="s">
        <v>1217</v>
      </c>
      <c r="C3947" s="112" t="s">
        <v>1218</v>
      </c>
      <c r="D3947" s="21">
        <f t="shared" si="72"/>
        <v>6799.58</v>
      </c>
      <c r="E3947" s="24">
        <f t="shared" si="73"/>
        <v>0</v>
      </c>
      <c r="F3947" s="104">
        <v>6799.58</v>
      </c>
      <c r="G3947" s="104">
        <v>0</v>
      </c>
      <c r="H3947" s="113"/>
      <c r="I3947" s="113"/>
      <c r="J3947" s="31"/>
      <c r="K3947" s="32"/>
      <c r="L3947" s="113"/>
      <c r="M3947" s="113"/>
      <c r="N3947" s="31"/>
      <c r="O3947" s="32"/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1713</v>
      </c>
      <c r="B3948" s="111" t="s">
        <v>1219</v>
      </c>
      <c r="C3948" s="112" t="s">
        <v>1220</v>
      </c>
      <c r="D3948" s="21">
        <f t="shared" si="72"/>
        <v>250</v>
      </c>
      <c r="E3948" s="24">
        <f t="shared" si="73"/>
        <v>0</v>
      </c>
      <c r="F3948" s="104">
        <v>250</v>
      </c>
      <c r="G3948" s="104">
        <v>0</v>
      </c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1713</v>
      </c>
      <c r="B3949" s="111" t="s">
        <v>1221</v>
      </c>
      <c r="C3949" s="112" t="s">
        <v>1222</v>
      </c>
      <c r="D3949" s="21">
        <f t="shared" si="72"/>
        <v>0</v>
      </c>
      <c r="E3949" s="24">
        <f t="shared" si="7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1713</v>
      </c>
      <c r="B3950" s="111" t="s">
        <v>1223</v>
      </c>
      <c r="C3950" s="112" t="s">
        <v>1224</v>
      </c>
      <c r="D3950" s="21">
        <f t="shared" si="72"/>
        <v>0</v>
      </c>
      <c r="E3950" s="24">
        <f t="shared" si="7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1713</v>
      </c>
      <c r="B3951" s="111" t="s">
        <v>1225</v>
      </c>
      <c r="C3951" s="112" t="s">
        <v>1226</v>
      </c>
      <c r="D3951" s="21">
        <f t="shared" si="72"/>
        <v>0</v>
      </c>
      <c r="E3951" s="24">
        <f t="shared" si="7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1713</v>
      </c>
      <c r="B3952" s="111" t="s">
        <v>1227</v>
      </c>
      <c r="C3952" s="112" t="s">
        <v>1228</v>
      </c>
      <c r="D3952" s="21">
        <f t="shared" si="72"/>
        <v>1622.22</v>
      </c>
      <c r="E3952" s="24">
        <f t="shared" si="73"/>
        <v>0</v>
      </c>
      <c r="F3952" s="104">
        <v>1622.22</v>
      </c>
      <c r="G3952" s="104">
        <v>0</v>
      </c>
      <c r="H3952" s="113"/>
      <c r="I3952" s="113"/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1713</v>
      </c>
      <c r="B3953" s="111" t="s">
        <v>1229</v>
      </c>
      <c r="C3953" s="112" t="s">
        <v>1230</v>
      </c>
      <c r="D3953" s="21">
        <f t="shared" si="72"/>
        <v>20833.78</v>
      </c>
      <c r="E3953" s="24">
        <f t="shared" si="73"/>
        <v>0</v>
      </c>
      <c r="F3953" s="104">
        <v>20833.78</v>
      </c>
      <c r="G3953" s="104">
        <v>0</v>
      </c>
      <c r="H3953" s="113"/>
      <c r="I3953" s="113"/>
      <c r="J3953" s="31"/>
      <c r="K3953" s="32"/>
      <c r="L3953" s="113"/>
      <c r="M3953" s="113"/>
      <c r="N3953" s="31"/>
      <c r="O3953" s="32"/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1713</v>
      </c>
      <c r="B3954" s="111" t="s">
        <v>1231</v>
      </c>
      <c r="C3954" s="112" t="s">
        <v>1232</v>
      </c>
      <c r="D3954" s="21">
        <f t="shared" si="72"/>
        <v>0</v>
      </c>
      <c r="E3954" s="24">
        <f t="shared" si="73"/>
        <v>0</v>
      </c>
      <c r="F3954" s="104"/>
      <c r="G3954" s="104"/>
      <c r="H3954" s="105"/>
      <c r="I3954" s="105"/>
      <c r="J3954" s="106"/>
      <c r="K3954" s="107"/>
      <c r="L3954" s="105"/>
      <c r="M3954" s="105"/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1713</v>
      </c>
      <c r="B3955" s="111" t="s">
        <v>1233</v>
      </c>
      <c r="C3955" s="112" t="s">
        <v>1234</v>
      </c>
      <c r="D3955" s="21">
        <f t="shared" si="72"/>
        <v>7060</v>
      </c>
      <c r="E3955" s="24">
        <f t="shared" si="73"/>
        <v>0</v>
      </c>
      <c r="F3955" s="104">
        <v>7060</v>
      </c>
      <c r="G3955" s="104">
        <v>0</v>
      </c>
      <c r="H3955" s="105"/>
      <c r="I3955" s="105"/>
      <c r="J3955" s="106"/>
      <c r="K3955" s="107"/>
      <c r="L3955" s="105"/>
      <c r="M3955" s="105"/>
      <c r="N3955" s="106"/>
      <c r="O3955" s="107"/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1713</v>
      </c>
      <c r="B3956" s="111" t="s">
        <v>1235</v>
      </c>
      <c r="C3956" s="112" t="s">
        <v>1236</v>
      </c>
      <c r="D3956" s="21">
        <f t="shared" si="72"/>
        <v>3117.5</v>
      </c>
      <c r="E3956" s="24">
        <f t="shared" si="73"/>
        <v>0</v>
      </c>
      <c r="F3956" s="104">
        <v>3117.5</v>
      </c>
      <c r="G3956" s="104">
        <v>0</v>
      </c>
      <c r="H3956" s="105"/>
      <c r="I3956" s="105"/>
      <c r="J3956" s="106"/>
      <c r="K3956" s="107"/>
      <c r="L3956" s="105"/>
      <c r="M3956" s="105"/>
      <c r="N3956" s="106"/>
      <c r="O3956" s="107"/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1713</v>
      </c>
      <c r="B3957" s="111" t="s">
        <v>1237</v>
      </c>
      <c r="C3957" s="112" t="s">
        <v>1238</v>
      </c>
      <c r="D3957" s="21">
        <f t="shared" si="72"/>
        <v>2493.1</v>
      </c>
      <c r="E3957" s="24">
        <f t="shared" si="73"/>
        <v>0</v>
      </c>
      <c r="F3957" s="104">
        <v>2493.1</v>
      </c>
      <c r="G3957" s="104">
        <v>0</v>
      </c>
      <c r="H3957" s="105"/>
      <c r="I3957" s="105"/>
      <c r="J3957" s="106"/>
      <c r="K3957" s="107"/>
      <c r="L3957" s="105"/>
      <c r="M3957" s="105"/>
      <c r="N3957" s="106"/>
      <c r="O3957" s="107"/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1713</v>
      </c>
      <c r="B3958" s="111" t="s">
        <v>1239</v>
      </c>
      <c r="C3958" s="112" t="s">
        <v>1240</v>
      </c>
      <c r="D3958" s="21">
        <f t="shared" si="72"/>
        <v>0</v>
      </c>
      <c r="E3958" s="24">
        <f t="shared" si="73"/>
        <v>0</v>
      </c>
      <c r="F3958" s="104"/>
      <c r="G3958" s="104"/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1713</v>
      </c>
      <c r="B3959" s="111" t="s">
        <v>1241</v>
      </c>
      <c r="C3959" s="112" t="s">
        <v>1242</v>
      </c>
      <c r="D3959" s="21">
        <f t="shared" si="72"/>
        <v>306542.11</v>
      </c>
      <c r="E3959" s="24">
        <f t="shared" si="73"/>
        <v>0</v>
      </c>
      <c r="F3959" s="104">
        <v>306542.11</v>
      </c>
      <c r="G3959" s="104">
        <v>0</v>
      </c>
      <c r="H3959" s="113"/>
      <c r="I3959" s="113"/>
      <c r="J3959" s="31"/>
      <c r="K3959" s="32"/>
      <c r="L3959" s="113"/>
      <c r="M3959" s="113"/>
      <c r="N3959" s="31"/>
      <c r="O3959" s="32"/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1713</v>
      </c>
      <c r="B3960" s="111" t="s">
        <v>1243</v>
      </c>
      <c r="C3960" s="112" t="s">
        <v>1244</v>
      </c>
      <c r="D3960" s="21">
        <f t="shared" si="72"/>
        <v>42935.28</v>
      </c>
      <c r="E3960" s="24">
        <f t="shared" si="73"/>
        <v>0</v>
      </c>
      <c r="F3960" s="104">
        <v>42935.28</v>
      </c>
      <c r="G3960" s="104">
        <v>0</v>
      </c>
      <c r="H3960" s="113"/>
      <c r="I3960" s="113"/>
      <c r="J3960" s="31"/>
      <c r="K3960" s="32"/>
      <c r="L3960" s="113"/>
      <c r="M3960" s="113"/>
      <c r="N3960" s="31"/>
      <c r="O3960" s="32"/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1713</v>
      </c>
      <c r="B3961" s="111" t="s">
        <v>1245</v>
      </c>
      <c r="C3961" s="112" t="s">
        <v>1246</v>
      </c>
      <c r="D3961" s="21">
        <f t="shared" si="72"/>
        <v>25001.39</v>
      </c>
      <c r="E3961" s="24">
        <f t="shared" si="73"/>
        <v>0</v>
      </c>
      <c r="F3961" s="104">
        <v>25001.39</v>
      </c>
      <c r="G3961" s="104">
        <v>0</v>
      </c>
      <c r="H3961" s="105"/>
      <c r="I3961" s="105"/>
      <c r="J3961" s="106"/>
      <c r="K3961" s="107"/>
      <c r="L3961" s="105"/>
      <c r="M3961" s="105"/>
      <c r="N3961" s="106"/>
      <c r="O3961" s="107"/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1713</v>
      </c>
      <c r="B3962" s="111" t="s">
        <v>1247</v>
      </c>
      <c r="C3962" s="112" t="s">
        <v>1248</v>
      </c>
      <c r="D3962" s="21">
        <f t="shared" si="72"/>
        <v>1480</v>
      </c>
      <c r="E3962" s="24">
        <f t="shared" si="73"/>
        <v>0</v>
      </c>
      <c r="F3962" s="104">
        <v>1480</v>
      </c>
      <c r="G3962" s="104">
        <v>0</v>
      </c>
      <c r="H3962" s="113"/>
      <c r="I3962" s="113"/>
      <c r="J3962" s="31"/>
      <c r="K3962" s="32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1713</v>
      </c>
      <c r="B3963" s="111" t="s">
        <v>1249</v>
      </c>
      <c r="C3963" s="112" t="s">
        <v>1250</v>
      </c>
      <c r="D3963" s="21">
        <f t="shared" si="72"/>
        <v>0</v>
      </c>
      <c r="E3963" s="24">
        <f t="shared" si="7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1713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1713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1713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1713</v>
      </c>
      <c r="B3967" s="111" t="s">
        <v>1648</v>
      </c>
      <c r="C3967" s="112" t="s">
        <v>1649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1713</v>
      </c>
      <c r="B3968" s="111" t="s">
        <v>1257</v>
      </c>
      <c r="C3968" s="112" t="s">
        <v>1258</v>
      </c>
      <c r="D3968" s="21">
        <f t="shared" si="72"/>
        <v>0</v>
      </c>
      <c r="E3968" s="24">
        <f t="shared" si="7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1713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1713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1713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1713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1713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1713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1713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1713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1713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1713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1713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1713</v>
      </c>
      <c r="B3980" s="111" t="s">
        <v>1650</v>
      </c>
      <c r="C3980" s="112" t="s">
        <v>1651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1713</v>
      </c>
      <c r="B3981" s="111" t="s">
        <v>1281</v>
      </c>
      <c r="C3981" s="112" t="s">
        <v>1282</v>
      </c>
      <c r="D3981" s="21">
        <f t="shared" si="72"/>
        <v>1560738.85</v>
      </c>
      <c r="E3981" s="24">
        <f t="shared" si="73"/>
        <v>0</v>
      </c>
      <c r="F3981" s="104">
        <v>1560738.85</v>
      </c>
      <c r="G3981" s="104">
        <v>0</v>
      </c>
      <c r="H3981" s="113"/>
      <c r="I3981" s="113"/>
      <c r="J3981" s="31"/>
      <c r="K3981" s="32"/>
      <c r="L3981" s="113"/>
      <c r="M3981" s="113"/>
      <c r="N3981" s="31"/>
      <c r="O3981" s="32"/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1713</v>
      </c>
      <c r="B3982" s="111" t="s">
        <v>1283</v>
      </c>
      <c r="C3982" s="112" t="s">
        <v>1652</v>
      </c>
      <c r="D3982" s="21">
        <f t="shared" si="72"/>
        <v>1124993.56</v>
      </c>
      <c r="E3982" s="24">
        <f t="shared" si="73"/>
        <v>0</v>
      </c>
      <c r="F3982" s="104">
        <v>1124993.56</v>
      </c>
      <c r="G3982" s="104">
        <v>0</v>
      </c>
      <c r="H3982" s="113"/>
      <c r="I3982" s="113"/>
      <c r="J3982" s="31"/>
      <c r="K3982" s="32"/>
      <c r="L3982" s="113"/>
      <c r="M3982" s="113"/>
      <c r="N3982" s="31"/>
      <c r="O3982" s="32"/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1713</v>
      </c>
      <c r="B3983" s="111" t="s">
        <v>1653</v>
      </c>
      <c r="C3983" s="112" t="s">
        <v>1654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1713</v>
      </c>
      <c r="B3984" s="111" t="s">
        <v>1655</v>
      </c>
      <c r="C3984" s="112" t="s">
        <v>1656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1713</v>
      </c>
      <c r="B3985" s="111" t="s">
        <v>1284</v>
      </c>
      <c r="C3985" s="112" t="s">
        <v>1285</v>
      </c>
      <c r="D3985" s="21">
        <f t="shared" si="72"/>
        <v>16280.75</v>
      </c>
      <c r="E3985" s="24">
        <f t="shared" si="73"/>
        <v>0</v>
      </c>
      <c r="F3985" s="104">
        <v>16280.75</v>
      </c>
      <c r="G3985" s="104">
        <v>0</v>
      </c>
      <c r="H3985" s="113"/>
      <c r="I3985" s="113"/>
      <c r="J3985" s="31"/>
      <c r="K3985" s="32"/>
      <c r="L3985" s="113"/>
      <c r="M3985" s="113"/>
      <c r="N3985" s="31"/>
      <c r="O3985" s="32"/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1713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1713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1713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1713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1713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1713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1713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1713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1713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1713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1713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1713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1713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1713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1713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1713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1713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1713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1713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1713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1713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1713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1713</v>
      </c>
      <c r="B4008" s="111" t="s">
        <v>1330</v>
      </c>
      <c r="C4008" s="112" t="s">
        <v>1657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1713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1713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1713</v>
      </c>
      <c r="B4011" s="111" t="s">
        <v>1335</v>
      </c>
      <c r="C4011" s="112" t="s">
        <v>1658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1713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1713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1713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1713</v>
      </c>
      <c r="B4015" s="111" t="s">
        <v>1342</v>
      </c>
      <c r="C4015" s="112" t="s">
        <v>1695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1713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1713</v>
      </c>
      <c r="B4017" s="111" t="s">
        <v>1345</v>
      </c>
      <c r="C4017" s="112" t="s">
        <v>1346</v>
      </c>
      <c r="D4017" s="21">
        <f t="shared" si="74"/>
        <v>0</v>
      </c>
      <c r="E4017" s="24">
        <f t="shared" si="75"/>
        <v>0</v>
      </c>
      <c r="F4017" s="104"/>
      <c r="G4017" s="104"/>
      <c r="H4017" s="113"/>
      <c r="I4017" s="113"/>
      <c r="J4017" s="31"/>
      <c r="K4017" s="32"/>
      <c r="L4017" s="113"/>
      <c r="M4017" s="113"/>
      <c r="N4017" s="31"/>
      <c r="O4017" s="32"/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1713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1713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1713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1713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1713</v>
      </c>
      <c r="B4022" s="111" t="s">
        <v>1355</v>
      </c>
      <c r="C4022" s="112" t="s">
        <v>1659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1713</v>
      </c>
      <c r="B4023" s="111" t="s">
        <v>1356</v>
      </c>
      <c r="C4023" s="112" t="s">
        <v>1660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1713</v>
      </c>
      <c r="B4024" s="111" t="s">
        <v>1357</v>
      </c>
      <c r="C4024" s="112" t="s">
        <v>1661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1713</v>
      </c>
      <c r="B4025" s="111" t="s">
        <v>1358</v>
      </c>
      <c r="C4025" s="112" t="s">
        <v>1662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1713</v>
      </c>
      <c r="B4026" s="111" t="s">
        <v>1359</v>
      </c>
      <c r="C4026" s="112" t="s">
        <v>1663</v>
      </c>
      <c r="D4026" s="21">
        <f t="shared" si="74"/>
        <v>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1713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1714</v>
      </c>
      <c r="B4028" s="111" t="s">
        <v>3</v>
      </c>
      <c r="C4028" s="112" t="s">
        <v>4</v>
      </c>
      <c r="D4028" s="21">
        <f t="shared" si="74"/>
        <v>462953.5</v>
      </c>
      <c r="E4028" s="24">
        <f t="shared" si="75"/>
        <v>468418.5</v>
      </c>
      <c r="F4028" s="104">
        <v>462953.5</v>
      </c>
      <c r="G4028" s="104">
        <v>468418.5</v>
      </c>
      <c r="H4028" s="105"/>
      <c r="I4028" s="105"/>
      <c r="J4028" s="106"/>
      <c r="K4028" s="107"/>
      <c r="L4028" s="105"/>
      <c r="M4028" s="105"/>
      <c r="N4028" s="106"/>
      <c r="O4028" s="107"/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1714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1714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1714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1714</v>
      </c>
      <c r="B4032" s="111" t="s">
        <v>11</v>
      </c>
      <c r="C4032" s="112" t="s">
        <v>1438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1714</v>
      </c>
      <c r="B4033" s="111" t="s">
        <v>12</v>
      </c>
      <c r="C4033" s="112" t="s">
        <v>1439</v>
      </c>
      <c r="D4033" s="21">
        <f t="shared" si="74"/>
        <v>0</v>
      </c>
      <c r="E4033" s="24">
        <f t="shared" si="75"/>
        <v>0</v>
      </c>
      <c r="F4033" s="104">
        <v>0</v>
      </c>
      <c r="G4033" s="104">
        <v>0</v>
      </c>
      <c r="H4033" s="113"/>
      <c r="I4033" s="113"/>
      <c r="J4033" s="31"/>
      <c r="K4033" s="32"/>
      <c r="L4033" s="113"/>
      <c r="M4033" s="113"/>
      <c r="N4033" s="31"/>
      <c r="O4033" s="32"/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1714</v>
      </c>
      <c r="B4034" s="111" t="s">
        <v>1440</v>
      </c>
      <c r="C4034" s="112" t="s">
        <v>1441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1714</v>
      </c>
      <c r="B4035" s="111" t="s">
        <v>1442</v>
      </c>
      <c r="C4035" s="112" t="s">
        <v>1443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1714</v>
      </c>
      <c r="B4036" s="111" t="s">
        <v>13</v>
      </c>
      <c r="C4036" s="112" t="s">
        <v>1444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1714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1714</v>
      </c>
      <c r="B4038" s="111" t="s">
        <v>16</v>
      </c>
      <c r="C4038" s="112" t="s">
        <v>1445</v>
      </c>
      <c r="D4038" s="21">
        <f t="shared" si="74"/>
        <v>37990</v>
      </c>
      <c r="E4038" s="24">
        <f t="shared" si="75"/>
        <v>0</v>
      </c>
      <c r="F4038" s="104">
        <v>37990</v>
      </c>
      <c r="G4038" s="104">
        <v>0</v>
      </c>
      <c r="H4038" s="105"/>
      <c r="I4038" s="105"/>
      <c r="J4038" s="106"/>
      <c r="K4038" s="107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1714</v>
      </c>
      <c r="B4039" s="111" t="s">
        <v>17</v>
      </c>
      <c r="C4039" s="112" t="s">
        <v>1446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1714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1714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1714</v>
      </c>
      <c r="B4042" s="111" t="s">
        <v>22</v>
      </c>
      <c r="C4042" s="112" t="s">
        <v>1447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1714</v>
      </c>
      <c r="B4043" s="111" t="s">
        <v>23</v>
      </c>
      <c r="C4043" s="112" t="s">
        <v>1700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1714</v>
      </c>
      <c r="B4044" s="111" t="s">
        <v>24</v>
      </c>
      <c r="C4044" s="112" t="s">
        <v>1448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1714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1714</v>
      </c>
      <c r="B4046" s="111" t="s">
        <v>27</v>
      </c>
      <c r="C4046" s="112" t="s">
        <v>1449</v>
      </c>
      <c r="D4046" s="21">
        <f t="shared" si="74"/>
        <v>13908381.029999999</v>
      </c>
      <c r="E4046" s="24">
        <f t="shared" si="75"/>
        <v>18387857.280000001</v>
      </c>
      <c r="F4046" s="104">
        <v>13908381.029999999</v>
      </c>
      <c r="G4046" s="104">
        <v>18387857.280000001</v>
      </c>
      <c r="H4046" s="105"/>
      <c r="I4046" s="105"/>
      <c r="J4046" s="106"/>
      <c r="K4046" s="107"/>
      <c r="L4046" s="105"/>
      <c r="M4046" s="105"/>
      <c r="N4046" s="106"/>
      <c r="O4046" s="107"/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1714</v>
      </c>
      <c r="B4047" s="111" t="s">
        <v>28</v>
      </c>
      <c r="C4047" s="112" t="s">
        <v>1450</v>
      </c>
      <c r="D4047" s="21">
        <f t="shared" si="74"/>
        <v>204894.23</v>
      </c>
      <c r="E4047" s="24">
        <f t="shared" si="75"/>
        <v>1011008.75</v>
      </c>
      <c r="F4047" s="104">
        <v>204894.23</v>
      </c>
      <c r="G4047" s="104">
        <v>1011008.75</v>
      </c>
      <c r="H4047" s="105"/>
      <c r="I4047" s="105"/>
      <c r="J4047" s="106"/>
      <c r="K4047" s="107"/>
      <c r="L4047" s="105"/>
      <c r="M4047" s="105"/>
      <c r="N4047" s="106"/>
      <c r="O4047" s="107"/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1714</v>
      </c>
      <c r="B4048" s="111" t="s">
        <v>29</v>
      </c>
      <c r="C4048" s="112" t="s">
        <v>1451</v>
      </c>
      <c r="D4048" s="21">
        <f t="shared" si="74"/>
        <v>0</v>
      </c>
      <c r="E4048" s="24">
        <f t="shared" si="75"/>
        <v>60790</v>
      </c>
      <c r="F4048" s="104">
        <v>0</v>
      </c>
      <c r="G4048" s="104">
        <v>60790</v>
      </c>
      <c r="H4048" s="113"/>
      <c r="I4048" s="113"/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1714</v>
      </c>
      <c r="B4049" s="111" t="s">
        <v>30</v>
      </c>
      <c r="C4049" s="112" t="s">
        <v>1452</v>
      </c>
      <c r="D4049" s="21">
        <f t="shared" si="74"/>
        <v>0</v>
      </c>
      <c r="E4049" s="24">
        <f t="shared" si="75"/>
        <v>80000</v>
      </c>
      <c r="F4049" s="104">
        <v>0</v>
      </c>
      <c r="G4049" s="104">
        <v>80000</v>
      </c>
      <c r="H4049" s="105"/>
      <c r="I4049" s="105"/>
      <c r="J4049" s="106"/>
      <c r="K4049" s="107"/>
      <c r="L4049" s="105"/>
      <c r="M4049" s="105"/>
      <c r="N4049" s="106"/>
      <c r="O4049" s="107"/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1714</v>
      </c>
      <c r="B4050" s="111" t="s">
        <v>31</v>
      </c>
      <c r="C4050" s="112" t="s">
        <v>1664</v>
      </c>
      <c r="D4050" s="21">
        <f t="shared" si="74"/>
        <v>16008</v>
      </c>
      <c r="E4050" s="24">
        <f t="shared" si="75"/>
        <v>219.5</v>
      </c>
      <c r="F4050" s="104">
        <v>16008</v>
      </c>
      <c r="G4050" s="104">
        <v>219.5</v>
      </c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1714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1714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1714</v>
      </c>
      <c r="B4053" s="111" t="s">
        <v>36</v>
      </c>
      <c r="C4053" s="112" t="s">
        <v>1453</v>
      </c>
      <c r="D4053" s="21">
        <f t="shared" si="74"/>
        <v>176600</v>
      </c>
      <c r="E4053" s="24">
        <f t="shared" si="75"/>
        <v>104840</v>
      </c>
      <c r="F4053" s="104">
        <v>176600</v>
      </c>
      <c r="G4053" s="104">
        <v>104840</v>
      </c>
      <c r="H4053" s="105"/>
      <c r="I4053" s="105"/>
      <c r="J4053" s="106"/>
      <c r="K4053" s="107"/>
      <c r="L4053" s="105"/>
      <c r="M4053" s="105"/>
      <c r="N4053" s="106"/>
      <c r="O4053" s="107"/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1714</v>
      </c>
      <c r="B4054" s="111" t="s">
        <v>37</v>
      </c>
      <c r="C4054" s="112" t="s">
        <v>1454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1714</v>
      </c>
      <c r="B4055" s="111" t="s">
        <v>38</v>
      </c>
      <c r="C4055" s="112" t="s">
        <v>1455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1714</v>
      </c>
      <c r="B4056" s="111" t="s">
        <v>39</v>
      </c>
      <c r="C4056" s="112" t="s">
        <v>1456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1714</v>
      </c>
      <c r="B4057" s="111" t="s">
        <v>40</v>
      </c>
      <c r="C4057" s="112" t="s">
        <v>1457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1714</v>
      </c>
      <c r="B4058" s="111" t="s">
        <v>1458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1714</v>
      </c>
      <c r="B4059" s="111" t="s">
        <v>1459</v>
      </c>
      <c r="C4059" s="112" t="s">
        <v>58</v>
      </c>
      <c r="D4059" s="21">
        <f t="shared" si="74"/>
        <v>0</v>
      </c>
      <c r="E4059" s="24">
        <f t="shared" si="75"/>
        <v>37990</v>
      </c>
      <c r="F4059" s="104">
        <v>0</v>
      </c>
      <c r="G4059" s="104">
        <v>37990</v>
      </c>
      <c r="H4059" s="113"/>
      <c r="I4059" s="113"/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1714</v>
      </c>
      <c r="B4060" s="111" t="s">
        <v>1460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1714</v>
      </c>
      <c r="B4061" s="111" t="s">
        <v>1461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1714</v>
      </c>
      <c r="B4062" s="111" t="s">
        <v>1462</v>
      </c>
      <c r="C4062" s="112" t="s">
        <v>1463</v>
      </c>
      <c r="D4062" s="21">
        <f t="shared" si="74"/>
        <v>6250</v>
      </c>
      <c r="E4062" s="24">
        <f t="shared" si="75"/>
        <v>15750</v>
      </c>
      <c r="F4062" s="104">
        <v>6250</v>
      </c>
      <c r="G4062" s="104">
        <v>15750</v>
      </c>
      <c r="H4062" s="105"/>
      <c r="I4062" s="105"/>
      <c r="J4062" s="106"/>
      <c r="K4062" s="107"/>
      <c r="L4062" s="105"/>
      <c r="M4062" s="105"/>
      <c r="N4062" s="106"/>
      <c r="O4062" s="107"/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1714</v>
      </c>
      <c r="B4063" s="111" t="s">
        <v>1464</v>
      </c>
      <c r="C4063" s="112" t="s">
        <v>67</v>
      </c>
      <c r="D4063" s="21">
        <f t="shared" si="74"/>
        <v>3310727.5</v>
      </c>
      <c r="E4063" s="24">
        <f t="shared" si="75"/>
        <v>3310727.5</v>
      </c>
      <c r="F4063" s="104">
        <v>3310727.5</v>
      </c>
      <c r="G4063" s="104">
        <v>3310727.5</v>
      </c>
      <c r="H4063" s="113"/>
      <c r="I4063" s="113"/>
      <c r="J4063" s="31"/>
      <c r="K4063" s="32"/>
      <c r="L4063" s="113"/>
      <c r="M4063" s="113"/>
      <c r="N4063" s="31"/>
      <c r="O4063" s="32"/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1714</v>
      </c>
      <c r="B4064" s="111" t="s">
        <v>1465</v>
      </c>
      <c r="C4064" s="112" t="s">
        <v>1466</v>
      </c>
      <c r="D4064" s="21">
        <f t="shared" si="74"/>
        <v>1939092.92</v>
      </c>
      <c r="E4064" s="24">
        <f t="shared" si="75"/>
        <v>0</v>
      </c>
      <c r="F4064" s="104">
        <v>1939092.92</v>
      </c>
      <c r="G4064" s="104">
        <v>0</v>
      </c>
      <c r="H4064" s="113"/>
      <c r="I4064" s="113"/>
      <c r="J4064" s="31"/>
      <c r="K4064" s="32"/>
      <c r="L4064" s="113"/>
      <c r="M4064" s="113"/>
      <c r="N4064" s="31"/>
      <c r="O4064" s="32"/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1714</v>
      </c>
      <c r="B4065" s="111" t="s">
        <v>1467</v>
      </c>
      <c r="C4065" s="112" t="s">
        <v>1468</v>
      </c>
      <c r="D4065" s="21">
        <f t="shared" si="74"/>
        <v>15029</v>
      </c>
      <c r="E4065" s="24">
        <f t="shared" si="75"/>
        <v>13220.5</v>
      </c>
      <c r="F4065" s="104">
        <v>15029</v>
      </c>
      <c r="G4065" s="104">
        <v>13220.5</v>
      </c>
      <c r="H4065" s="113"/>
      <c r="I4065" s="113"/>
      <c r="J4065" s="31"/>
      <c r="K4065" s="32"/>
      <c r="L4065" s="113"/>
      <c r="M4065" s="113"/>
      <c r="N4065" s="31"/>
      <c r="O4065" s="32"/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1714</v>
      </c>
      <c r="B4066" s="111" t="s">
        <v>1469</v>
      </c>
      <c r="C4066" s="112" t="s">
        <v>1470</v>
      </c>
      <c r="D4066" s="21">
        <f t="shared" si="74"/>
        <v>3350</v>
      </c>
      <c r="E4066" s="24">
        <f t="shared" si="75"/>
        <v>5970</v>
      </c>
      <c r="F4066" s="104">
        <v>3350</v>
      </c>
      <c r="G4066" s="104">
        <v>5970</v>
      </c>
      <c r="H4066" s="105"/>
      <c r="I4066" s="105"/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1714</v>
      </c>
      <c r="B4067" s="111" t="s">
        <v>1471</v>
      </c>
      <c r="C4067" s="112" t="s">
        <v>68</v>
      </c>
      <c r="D4067" s="21">
        <f t="shared" si="74"/>
        <v>228428</v>
      </c>
      <c r="E4067" s="24">
        <f t="shared" si="75"/>
        <v>228428</v>
      </c>
      <c r="F4067" s="104">
        <v>228428</v>
      </c>
      <c r="G4067" s="104">
        <v>228428</v>
      </c>
      <c r="H4067" s="113"/>
      <c r="I4067" s="113"/>
      <c r="J4067" s="31"/>
      <c r="K4067" s="32"/>
      <c r="L4067" s="113"/>
      <c r="M4067" s="113"/>
      <c r="N4067" s="31"/>
      <c r="O4067" s="32"/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1714</v>
      </c>
      <c r="B4068" s="111" t="s">
        <v>1472</v>
      </c>
      <c r="C4068" s="112" t="s">
        <v>1473</v>
      </c>
      <c r="D4068" s="21">
        <f t="shared" si="74"/>
        <v>89024</v>
      </c>
      <c r="E4068" s="24">
        <f t="shared" si="75"/>
        <v>6751.66</v>
      </c>
      <c r="F4068" s="104">
        <v>89024</v>
      </c>
      <c r="G4068" s="104">
        <v>6751.66</v>
      </c>
      <c r="H4068" s="105"/>
      <c r="I4068" s="105"/>
      <c r="J4068" s="106"/>
      <c r="K4068" s="107"/>
      <c r="L4068" s="105"/>
      <c r="M4068" s="105"/>
      <c r="N4068" s="106"/>
      <c r="O4068" s="107"/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1714</v>
      </c>
      <c r="B4069" s="111" t="s">
        <v>1474</v>
      </c>
      <c r="C4069" s="112" t="s">
        <v>1475</v>
      </c>
      <c r="D4069" s="21">
        <f t="shared" ref="D4069:D4132" si="76">F4069+H4069+J4069+L4069+N4069+P4069+R4069+T4069+V4069+X4069+Z4069+AB4069</f>
        <v>0</v>
      </c>
      <c r="E4069" s="24">
        <f t="shared" ref="E4069:E4132" si="77">G4069+I4069+K4069+M4069+O4069+Q4069+S4069+U4069+W4069+Y4069+AA4069+AC4069</f>
        <v>0</v>
      </c>
      <c r="F4069" s="104"/>
      <c r="G4069" s="104"/>
      <c r="H4069" s="105"/>
      <c r="I4069" s="105"/>
      <c r="J4069" s="106"/>
      <c r="K4069" s="107"/>
      <c r="L4069" s="105"/>
      <c r="M4069" s="105"/>
      <c r="N4069" s="106"/>
      <c r="O4069" s="107"/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1714</v>
      </c>
      <c r="B4070" s="111" t="s">
        <v>1476</v>
      </c>
      <c r="C4070" s="112" t="s">
        <v>1477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1714</v>
      </c>
      <c r="B4071" s="111" t="s">
        <v>1478</v>
      </c>
      <c r="C4071" s="112" t="s">
        <v>1479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1714</v>
      </c>
      <c r="B4072" s="111" t="s">
        <v>1480</v>
      </c>
      <c r="C4072" s="112" t="s">
        <v>1481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1714</v>
      </c>
      <c r="B4073" s="111" t="s">
        <v>1482</v>
      </c>
      <c r="C4073" s="112" t="s">
        <v>1483</v>
      </c>
      <c r="D4073" s="21">
        <f t="shared" si="76"/>
        <v>107532.5</v>
      </c>
      <c r="E4073" s="24">
        <f t="shared" si="77"/>
        <v>61252.7</v>
      </c>
      <c r="F4073" s="104">
        <v>107532.5</v>
      </c>
      <c r="G4073" s="104">
        <v>61252.7</v>
      </c>
      <c r="H4073" s="105"/>
      <c r="I4073" s="105"/>
      <c r="J4073" s="106"/>
      <c r="K4073" s="107"/>
      <c r="L4073" s="105"/>
      <c r="M4073" s="105"/>
      <c r="N4073" s="106"/>
      <c r="O4073" s="107"/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1714</v>
      </c>
      <c r="B4074" s="111" t="s">
        <v>1484</v>
      </c>
      <c r="C4074" s="112" t="s">
        <v>1485</v>
      </c>
      <c r="D4074" s="21">
        <f t="shared" si="76"/>
        <v>30814</v>
      </c>
      <c r="E4074" s="24">
        <f t="shared" si="77"/>
        <v>8717.57</v>
      </c>
      <c r="F4074" s="104">
        <v>30814</v>
      </c>
      <c r="G4074" s="104">
        <v>8717.57</v>
      </c>
      <c r="H4074" s="105"/>
      <c r="I4074" s="105"/>
      <c r="J4074" s="106"/>
      <c r="K4074" s="107"/>
      <c r="L4074" s="105"/>
      <c r="M4074" s="105"/>
      <c r="N4074" s="106"/>
      <c r="O4074" s="107"/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1714</v>
      </c>
      <c r="B4075" s="111" t="s">
        <v>1486</v>
      </c>
      <c r="C4075" s="112" t="s">
        <v>1487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1714</v>
      </c>
      <c r="B4076" s="111" t="s">
        <v>1488</v>
      </c>
      <c r="C4076" s="112" t="s">
        <v>1489</v>
      </c>
      <c r="D4076" s="21">
        <f t="shared" si="76"/>
        <v>0</v>
      </c>
      <c r="E4076" s="24">
        <f t="shared" si="77"/>
        <v>0</v>
      </c>
      <c r="F4076" s="104">
        <v>0</v>
      </c>
      <c r="G4076" s="104">
        <v>0</v>
      </c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1714</v>
      </c>
      <c r="B4077" s="111" t="s">
        <v>1490</v>
      </c>
      <c r="C4077" s="112" t="s">
        <v>1491</v>
      </c>
      <c r="D4077" s="21">
        <f t="shared" si="76"/>
        <v>6097.5</v>
      </c>
      <c r="E4077" s="24">
        <f t="shared" si="77"/>
        <v>1305</v>
      </c>
      <c r="F4077" s="104">
        <v>6097.5</v>
      </c>
      <c r="G4077" s="104">
        <v>1305</v>
      </c>
      <c r="H4077" s="105"/>
      <c r="I4077" s="105"/>
      <c r="J4077" s="106"/>
      <c r="K4077" s="107"/>
      <c r="L4077" s="105"/>
      <c r="M4077" s="105"/>
      <c r="N4077" s="106"/>
      <c r="O4077" s="107"/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1714</v>
      </c>
      <c r="B4078" s="111" t="s">
        <v>1492</v>
      </c>
      <c r="C4078" s="112" t="s">
        <v>70</v>
      </c>
      <c r="D4078" s="21">
        <f t="shared" si="76"/>
        <v>4040</v>
      </c>
      <c r="E4078" s="24">
        <f t="shared" si="77"/>
        <v>0</v>
      </c>
      <c r="F4078" s="104">
        <v>4040</v>
      </c>
      <c r="G4078" s="104">
        <v>0</v>
      </c>
      <c r="H4078" s="113"/>
      <c r="I4078" s="113"/>
      <c r="J4078" s="31"/>
      <c r="K4078" s="32"/>
      <c r="L4078" s="113"/>
      <c r="M4078" s="113"/>
      <c r="N4078" s="31"/>
      <c r="O4078" s="32"/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1714</v>
      </c>
      <c r="B4079" s="111" t="s">
        <v>1493</v>
      </c>
      <c r="C4079" s="112" t="s">
        <v>1494</v>
      </c>
      <c r="D4079" s="21">
        <f t="shared" si="76"/>
        <v>3590</v>
      </c>
      <c r="E4079" s="24">
        <f t="shared" si="77"/>
        <v>0</v>
      </c>
      <c r="F4079" s="104">
        <v>3590</v>
      </c>
      <c r="G4079" s="104">
        <v>0</v>
      </c>
      <c r="H4079" s="113"/>
      <c r="I4079" s="113"/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1714</v>
      </c>
      <c r="B4080" s="111" t="s">
        <v>1495</v>
      </c>
      <c r="C4080" s="112" t="s">
        <v>1496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1714</v>
      </c>
      <c r="B4081" s="111" t="s">
        <v>1497</v>
      </c>
      <c r="C4081" s="112" t="s">
        <v>71</v>
      </c>
      <c r="D4081" s="21">
        <f t="shared" si="76"/>
        <v>626385.5</v>
      </c>
      <c r="E4081" s="24">
        <f t="shared" si="77"/>
        <v>440764</v>
      </c>
      <c r="F4081" s="104">
        <v>626385.5</v>
      </c>
      <c r="G4081" s="104">
        <v>440764</v>
      </c>
      <c r="H4081" s="113"/>
      <c r="I4081" s="113"/>
      <c r="J4081" s="31"/>
      <c r="K4081" s="32"/>
      <c r="L4081" s="113"/>
      <c r="M4081" s="113"/>
      <c r="N4081" s="31"/>
      <c r="O4081" s="32"/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1714</v>
      </c>
      <c r="B4082" s="111" t="s">
        <v>1498</v>
      </c>
      <c r="C4082" s="112" t="s">
        <v>1499</v>
      </c>
      <c r="D4082" s="21">
        <f t="shared" si="76"/>
        <v>197687</v>
      </c>
      <c r="E4082" s="24">
        <f t="shared" si="77"/>
        <v>14946.49</v>
      </c>
      <c r="F4082" s="104">
        <v>197687</v>
      </c>
      <c r="G4082" s="104">
        <v>14946.49</v>
      </c>
      <c r="H4082" s="113"/>
      <c r="I4082" s="113"/>
      <c r="J4082" s="31"/>
      <c r="K4082" s="32"/>
      <c r="L4082" s="113"/>
      <c r="M4082" s="113"/>
      <c r="N4082" s="31"/>
      <c r="O4082" s="32"/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1714</v>
      </c>
      <c r="B4083" s="111" t="s">
        <v>1500</v>
      </c>
      <c r="C4083" s="112" t="s">
        <v>1501</v>
      </c>
      <c r="D4083" s="21">
        <f t="shared" si="76"/>
        <v>1160</v>
      </c>
      <c r="E4083" s="24">
        <f t="shared" si="77"/>
        <v>1160</v>
      </c>
      <c r="F4083" s="104">
        <v>1160</v>
      </c>
      <c r="G4083" s="104">
        <v>1160</v>
      </c>
      <c r="H4083" s="113"/>
      <c r="I4083" s="113"/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1714</v>
      </c>
      <c r="B4084" s="111" t="s">
        <v>1502</v>
      </c>
      <c r="C4084" s="112" t="s">
        <v>1503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1714</v>
      </c>
      <c r="B4085" s="111" t="s">
        <v>1504</v>
      </c>
      <c r="C4085" s="112" t="s">
        <v>1505</v>
      </c>
      <c r="D4085" s="21">
        <f t="shared" si="76"/>
        <v>0</v>
      </c>
      <c r="E4085" s="24">
        <f t="shared" si="77"/>
        <v>0</v>
      </c>
      <c r="F4085" s="104">
        <v>0</v>
      </c>
      <c r="G4085" s="104">
        <v>0</v>
      </c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1714</v>
      </c>
      <c r="B4086" s="111" t="s">
        <v>1506</v>
      </c>
      <c r="C4086" s="112" t="s">
        <v>1507</v>
      </c>
      <c r="D4086" s="21">
        <f t="shared" si="76"/>
        <v>0</v>
      </c>
      <c r="E4086" s="24">
        <f t="shared" si="77"/>
        <v>0</v>
      </c>
      <c r="F4086" s="104">
        <v>0</v>
      </c>
      <c r="G4086" s="104">
        <v>0</v>
      </c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1714</v>
      </c>
      <c r="B4087" s="111" t="s">
        <v>1508</v>
      </c>
      <c r="C4087" s="112" t="s">
        <v>1665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1714</v>
      </c>
      <c r="B4088" s="111" t="s">
        <v>1509</v>
      </c>
      <c r="C4088" s="112" t="s">
        <v>1510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1714</v>
      </c>
      <c r="B4089" s="111" t="s">
        <v>1511</v>
      </c>
      <c r="C4089" s="112" t="s">
        <v>1512</v>
      </c>
      <c r="D4089" s="21">
        <f t="shared" si="76"/>
        <v>2315</v>
      </c>
      <c r="E4089" s="24">
        <f t="shared" si="77"/>
        <v>2315</v>
      </c>
      <c r="F4089" s="104">
        <v>2315</v>
      </c>
      <c r="G4089" s="104">
        <v>2315</v>
      </c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1714</v>
      </c>
      <c r="B4090" s="111" t="s">
        <v>1513</v>
      </c>
      <c r="C4090" s="112" t="s">
        <v>1514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1714</v>
      </c>
      <c r="B4091" s="111" t="s">
        <v>1515</v>
      </c>
      <c r="C4091" s="112" t="s">
        <v>1516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1714</v>
      </c>
      <c r="B4092" s="111" t="s">
        <v>1517</v>
      </c>
      <c r="C4092" s="112" t="s">
        <v>1518</v>
      </c>
      <c r="D4092" s="21">
        <f t="shared" si="76"/>
        <v>36626</v>
      </c>
      <c r="E4092" s="24">
        <f t="shared" si="77"/>
        <v>21345.599999999999</v>
      </c>
      <c r="F4092" s="104">
        <v>36626</v>
      </c>
      <c r="G4092" s="104">
        <v>21345.599999999999</v>
      </c>
      <c r="H4092" s="105"/>
      <c r="I4092" s="105"/>
      <c r="J4092" s="106"/>
      <c r="K4092" s="107"/>
      <c r="L4092" s="105"/>
      <c r="M4092" s="105"/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1714</v>
      </c>
      <c r="B4093" s="111" t="s">
        <v>1519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1714</v>
      </c>
      <c r="B4094" s="111" t="s">
        <v>1520</v>
      </c>
      <c r="C4094" s="112" t="s">
        <v>1521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1714</v>
      </c>
      <c r="B4095" s="111" t="s">
        <v>1522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1714</v>
      </c>
      <c r="B4096" s="111" t="s">
        <v>1523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1714</v>
      </c>
      <c r="B4097" s="111" t="s">
        <v>1524</v>
      </c>
      <c r="C4097" s="112" t="s">
        <v>1525</v>
      </c>
      <c r="D4097" s="21">
        <f t="shared" si="76"/>
        <v>34659.5</v>
      </c>
      <c r="E4097" s="24">
        <f t="shared" si="77"/>
        <v>2648.5</v>
      </c>
      <c r="F4097" s="104">
        <v>34659.5</v>
      </c>
      <c r="G4097" s="104">
        <v>2648.5</v>
      </c>
      <c r="H4097" s="113"/>
      <c r="I4097" s="113"/>
      <c r="J4097" s="31"/>
      <c r="K4097" s="32"/>
      <c r="L4097" s="113"/>
      <c r="M4097" s="113"/>
      <c r="N4097" s="31"/>
      <c r="O4097" s="32"/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1714</v>
      </c>
      <c r="B4098" s="111" t="s">
        <v>1526</v>
      </c>
      <c r="C4098" s="112" t="s">
        <v>1527</v>
      </c>
      <c r="D4098" s="21">
        <f t="shared" si="76"/>
        <v>6779</v>
      </c>
      <c r="E4098" s="24">
        <f t="shared" si="77"/>
        <v>0</v>
      </c>
      <c r="F4098" s="104">
        <v>6779</v>
      </c>
      <c r="G4098" s="104">
        <v>0</v>
      </c>
      <c r="H4098" s="105"/>
      <c r="I4098" s="105"/>
      <c r="J4098" s="106"/>
      <c r="K4098" s="107"/>
      <c r="L4098" s="105"/>
      <c r="M4098" s="105"/>
      <c r="N4098" s="106"/>
      <c r="O4098" s="107"/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1714</v>
      </c>
      <c r="B4099" s="111" t="s">
        <v>1528</v>
      </c>
      <c r="C4099" s="112" t="s">
        <v>1529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1714</v>
      </c>
      <c r="B4100" s="111" t="s">
        <v>1530</v>
      </c>
      <c r="C4100" s="112" t="s">
        <v>1531</v>
      </c>
      <c r="D4100" s="21">
        <f t="shared" si="76"/>
        <v>45199.5</v>
      </c>
      <c r="E4100" s="24">
        <f t="shared" si="77"/>
        <v>0</v>
      </c>
      <c r="F4100" s="104">
        <v>45199.5</v>
      </c>
      <c r="G4100" s="104">
        <v>0</v>
      </c>
      <c r="H4100" s="113"/>
      <c r="I4100" s="113"/>
      <c r="J4100" s="31"/>
      <c r="K4100" s="32"/>
      <c r="L4100" s="113"/>
      <c r="M4100" s="113"/>
      <c r="N4100" s="31"/>
      <c r="O4100" s="32"/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1714</v>
      </c>
      <c r="B4101" s="111" t="s">
        <v>1532</v>
      </c>
      <c r="C4101" s="112" t="s">
        <v>1533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1714</v>
      </c>
      <c r="B4102" s="111" t="s">
        <v>1534</v>
      </c>
      <c r="C4102" s="112" t="s">
        <v>1535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1714</v>
      </c>
      <c r="B4103" s="111" t="s">
        <v>1536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1714</v>
      </c>
      <c r="B4104" s="111" t="s">
        <v>1537</v>
      </c>
      <c r="C4104" s="112" t="s">
        <v>1538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1714</v>
      </c>
      <c r="B4105" s="111" t="s">
        <v>1539</v>
      </c>
      <c r="C4105" s="112" t="s">
        <v>1540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1714</v>
      </c>
      <c r="B4106" s="111" t="s">
        <v>1541</v>
      </c>
      <c r="C4106" s="112" t="s">
        <v>1542</v>
      </c>
      <c r="D4106" s="21">
        <f t="shared" si="76"/>
        <v>30413</v>
      </c>
      <c r="E4106" s="24">
        <f t="shared" si="77"/>
        <v>29092.25</v>
      </c>
      <c r="F4106" s="104">
        <v>30413</v>
      </c>
      <c r="G4106" s="104">
        <v>29092.25</v>
      </c>
      <c r="H4106" s="113"/>
      <c r="I4106" s="113"/>
      <c r="J4106" s="31"/>
      <c r="K4106" s="32"/>
      <c r="L4106" s="113"/>
      <c r="M4106" s="113"/>
      <c r="N4106" s="31"/>
      <c r="O4106" s="32"/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1714</v>
      </c>
      <c r="B4107" s="111" t="s">
        <v>1543</v>
      </c>
      <c r="C4107" s="112" t="s">
        <v>1544</v>
      </c>
      <c r="D4107" s="21">
        <f t="shared" si="76"/>
        <v>31546</v>
      </c>
      <c r="E4107" s="24">
        <f t="shared" si="77"/>
        <v>39877.5</v>
      </c>
      <c r="F4107" s="104">
        <v>31546</v>
      </c>
      <c r="G4107" s="104">
        <v>39877.5</v>
      </c>
      <c r="H4107" s="105"/>
      <c r="I4107" s="105"/>
      <c r="J4107" s="106"/>
      <c r="K4107" s="107"/>
      <c r="L4107" s="105"/>
      <c r="M4107" s="105"/>
      <c r="N4107" s="106"/>
      <c r="O4107" s="107"/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1714</v>
      </c>
      <c r="B4108" s="111" t="s">
        <v>1545</v>
      </c>
      <c r="C4108" s="112" t="s">
        <v>1546</v>
      </c>
      <c r="D4108" s="21">
        <f t="shared" si="76"/>
        <v>60938</v>
      </c>
      <c r="E4108" s="24">
        <f t="shared" si="77"/>
        <v>0</v>
      </c>
      <c r="F4108" s="104">
        <v>60938</v>
      </c>
      <c r="G4108" s="104">
        <v>0</v>
      </c>
      <c r="H4108" s="113"/>
      <c r="I4108" s="113"/>
      <c r="J4108" s="31"/>
      <c r="K4108" s="32"/>
      <c r="L4108" s="113"/>
      <c r="M4108" s="113"/>
      <c r="N4108" s="31"/>
      <c r="O4108" s="32"/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1714</v>
      </c>
      <c r="B4109" s="111" t="s">
        <v>1547</v>
      </c>
      <c r="C4109" s="112" t="s">
        <v>1548</v>
      </c>
      <c r="D4109" s="21">
        <f t="shared" si="76"/>
        <v>5217</v>
      </c>
      <c r="E4109" s="24">
        <f t="shared" si="77"/>
        <v>0</v>
      </c>
      <c r="F4109" s="104">
        <v>5217</v>
      </c>
      <c r="G4109" s="104">
        <v>0</v>
      </c>
      <c r="H4109" s="113"/>
      <c r="I4109" s="113"/>
      <c r="J4109" s="31"/>
      <c r="K4109" s="32"/>
      <c r="L4109" s="113"/>
      <c r="M4109" s="113"/>
      <c r="N4109" s="31"/>
      <c r="O4109" s="32"/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1714</v>
      </c>
      <c r="B4110" s="111" t="s">
        <v>1549</v>
      </c>
      <c r="C4110" s="112" t="s">
        <v>1550</v>
      </c>
      <c r="D4110" s="21">
        <f t="shared" si="76"/>
        <v>14230</v>
      </c>
      <c r="E4110" s="24">
        <f t="shared" si="77"/>
        <v>0</v>
      </c>
      <c r="F4110" s="104">
        <v>14230</v>
      </c>
      <c r="G4110" s="104">
        <v>0</v>
      </c>
      <c r="H4110" s="105"/>
      <c r="I4110" s="105"/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1714</v>
      </c>
      <c r="B4111" s="111" t="s">
        <v>1551</v>
      </c>
      <c r="C4111" s="112" t="s">
        <v>1552</v>
      </c>
      <c r="D4111" s="21">
        <f t="shared" si="76"/>
        <v>0</v>
      </c>
      <c r="E4111" s="24">
        <f t="shared" si="77"/>
        <v>0</v>
      </c>
      <c r="F4111" s="104">
        <v>0</v>
      </c>
      <c r="G4111" s="104">
        <v>0</v>
      </c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1714</v>
      </c>
      <c r="B4112" s="111" t="s">
        <v>41</v>
      </c>
      <c r="C4112" s="112" t="s">
        <v>1553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1714</v>
      </c>
      <c r="B4113" s="111" t="s">
        <v>42</v>
      </c>
      <c r="C4113" s="112" t="s">
        <v>1554</v>
      </c>
      <c r="D4113" s="21">
        <f t="shared" si="76"/>
        <v>0</v>
      </c>
      <c r="E4113" s="24">
        <f t="shared" si="77"/>
        <v>268641.28999999998</v>
      </c>
      <c r="F4113" s="104">
        <v>0</v>
      </c>
      <c r="G4113" s="104">
        <v>268641.28999999998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1714</v>
      </c>
      <c r="B4114" s="111" t="s">
        <v>43</v>
      </c>
      <c r="C4114" s="112" t="s">
        <v>44</v>
      </c>
      <c r="D4114" s="21">
        <f t="shared" si="76"/>
        <v>0</v>
      </c>
      <c r="E4114" s="24">
        <f t="shared" si="77"/>
        <v>209537.5</v>
      </c>
      <c r="F4114" s="104">
        <v>0</v>
      </c>
      <c r="G4114" s="104">
        <v>209537.5</v>
      </c>
      <c r="H4114" s="113"/>
      <c r="I4114" s="113"/>
      <c r="J4114" s="31"/>
      <c r="K4114" s="32"/>
      <c r="L4114" s="113"/>
      <c r="M4114" s="113"/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1714</v>
      </c>
      <c r="B4115" s="111" t="s">
        <v>45</v>
      </c>
      <c r="C4115" s="112" t="s">
        <v>1555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1714</v>
      </c>
      <c r="B4116" s="111" t="s">
        <v>46</v>
      </c>
      <c r="C4116" s="112" t="s">
        <v>1556</v>
      </c>
      <c r="D4116" s="21">
        <f t="shared" si="76"/>
        <v>18578.05</v>
      </c>
      <c r="E4116" s="24">
        <f t="shared" si="77"/>
        <v>0</v>
      </c>
      <c r="F4116" s="104">
        <v>18578.05</v>
      </c>
      <c r="G4116" s="104">
        <v>0</v>
      </c>
      <c r="H4116" s="105"/>
      <c r="I4116" s="105"/>
      <c r="J4116" s="106"/>
      <c r="K4116" s="107"/>
      <c r="L4116" s="105"/>
      <c r="M4116" s="105"/>
      <c r="N4116" s="106"/>
      <c r="O4116" s="107"/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1714</v>
      </c>
      <c r="B4117" s="111" t="s">
        <v>47</v>
      </c>
      <c r="C4117" s="112" t="s">
        <v>1557</v>
      </c>
      <c r="D4117" s="21">
        <f t="shared" si="76"/>
        <v>1100000</v>
      </c>
      <c r="E4117" s="24">
        <f t="shared" si="77"/>
        <v>0</v>
      </c>
      <c r="F4117" s="104">
        <v>1100000</v>
      </c>
      <c r="G4117" s="104">
        <v>0</v>
      </c>
      <c r="H4117" s="113"/>
      <c r="I4117" s="113"/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1714</v>
      </c>
      <c r="B4118" s="111" t="s">
        <v>48</v>
      </c>
      <c r="C4118" s="112" t="s">
        <v>1558</v>
      </c>
      <c r="D4118" s="21">
        <f t="shared" si="76"/>
        <v>0</v>
      </c>
      <c r="E4118" s="24">
        <f t="shared" si="77"/>
        <v>0</v>
      </c>
      <c r="F4118" s="104"/>
      <c r="G4118" s="104"/>
      <c r="H4118" s="105"/>
      <c r="I4118" s="105"/>
      <c r="J4118" s="106"/>
      <c r="K4118" s="107"/>
      <c r="L4118" s="105"/>
      <c r="M4118" s="105"/>
      <c r="N4118" s="106"/>
      <c r="O4118" s="107"/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1714</v>
      </c>
      <c r="B4119" s="111" t="s">
        <v>49</v>
      </c>
      <c r="C4119" s="112" t="s">
        <v>1559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1714</v>
      </c>
      <c r="B4120" s="111" t="s">
        <v>50</v>
      </c>
      <c r="C4120" s="112" t="s">
        <v>1560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1714</v>
      </c>
      <c r="B4121" s="111" t="s">
        <v>1561</v>
      </c>
      <c r="C4121" s="112" t="s">
        <v>1562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1714</v>
      </c>
      <c r="B4122" s="111" t="s">
        <v>51</v>
      </c>
      <c r="C4122" s="112" t="s">
        <v>1563</v>
      </c>
      <c r="D4122" s="21">
        <f t="shared" si="76"/>
        <v>542979.30000000005</v>
      </c>
      <c r="E4122" s="24">
        <f t="shared" si="77"/>
        <v>573389.75</v>
      </c>
      <c r="F4122" s="104">
        <v>542979.30000000005</v>
      </c>
      <c r="G4122" s="104">
        <v>573389.75</v>
      </c>
      <c r="H4122" s="105"/>
      <c r="I4122" s="105"/>
      <c r="J4122" s="106"/>
      <c r="K4122" s="107"/>
      <c r="L4122" s="105"/>
      <c r="M4122" s="105"/>
      <c r="N4122" s="106"/>
      <c r="O4122" s="107"/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1714</v>
      </c>
      <c r="B4123" s="111" t="s">
        <v>52</v>
      </c>
      <c r="C4123" s="112" t="s">
        <v>1564</v>
      </c>
      <c r="D4123" s="21">
        <f t="shared" si="76"/>
        <v>179269.75</v>
      </c>
      <c r="E4123" s="24">
        <f t="shared" si="77"/>
        <v>185709.8</v>
      </c>
      <c r="F4123" s="104">
        <v>179269.75</v>
      </c>
      <c r="G4123" s="104">
        <v>185709.8</v>
      </c>
      <c r="H4123" s="113"/>
      <c r="I4123" s="113"/>
      <c r="J4123" s="31"/>
      <c r="K4123" s="32"/>
      <c r="L4123" s="113"/>
      <c r="M4123" s="113"/>
      <c r="N4123" s="31"/>
      <c r="O4123" s="32"/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1714</v>
      </c>
      <c r="B4124" s="111" t="s">
        <v>1701</v>
      </c>
      <c r="C4124" s="112" t="s">
        <v>1565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1714</v>
      </c>
      <c r="B4125" s="111" t="s">
        <v>1702</v>
      </c>
      <c r="C4125" s="112" t="s">
        <v>1666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1714</v>
      </c>
      <c r="B4126" s="111" t="s">
        <v>53</v>
      </c>
      <c r="C4126" s="112" t="s">
        <v>1566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1714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1714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1714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1714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1714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1714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1714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1714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1714</v>
      </c>
      <c r="B4135" s="111" t="s">
        <v>82</v>
      </c>
      <c r="C4135" s="112" t="s">
        <v>83</v>
      </c>
      <c r="D4135" s="21">
        <f t="shared" si="78"/>
        <v>966462.19</v>
      </c>
      <c r="E4135" s="24">
        <f t="shared" si="79"/>
        <v>593840.42000000004</v>
      </c>
      <c r="F4135" s="104">
        <v>966462.19</v>
      </c>
      <c r="G4135" s="104">
        <v>593840.42000000004</v>
      </c>
      <c r="H4135" s="113"/>
      <c r="I4135" s="113"/>
      <c r="J4135" s="31"/>
      <c r="K4135" s="32"/>
      <c r="L4135" s="113"/>
      <c r="M4135" s="113"/>
      <c r="N4135" s="31"/>
      <c r="O4135" s="32"/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1714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1714</v>
      </c>
      <c r="B4137" s="111" t="s">
        <v>86</v>
      </c>
      <c r="C4137" s="112" t="s">
        <v>87</v>
      </c>
      <c r="D4137" s="21">
        <f t="shared" si="78"/>
        <v>355750.8</v>
      </c>
      <c r="E4137" s="24">
        <f t="shared" si="79"/>
        <v>343690.46</v>
      </c>
      <c r="F4137" s="104">
        <v>355750.8</v>
      </c>
      <c r="G4137" s="104">
        <v>343690.46</v>
      </c>
      <c r="H4137" s="105"/>
      <c r="I4137" s="105"/>
      <c r="J4137" s="106"/>
      <c r="K4137" s="107"/>
      <c r="L4137" s="105"/>
      <c r="M4137" s="105"/>
      <c r="N4137" s="106"/>
      <c r="O4137" s="107"/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1714</v>
      </c>
      <c r="B4138" s="111" t="s">
        <v>88</v>
      </c>
      <c r="C4138" s="112" t="s">
        <v>89</v>
      </c>
      <c r="D4138" s="21">
        <f t="shared" si="78"/>
        <v>264507</v>
      </c>
      <c r="E4138" s="24">
        <f t="shared" si="79"/>
        <v>147127</v>
      </c>
      <c r="F4138" s="104">
        <v>264507</v>
      </c>
      <c r="G4138" s="104">
        <v>147127</v>
      </c>
      <c r="H4138" s="113"/>
      <c r="I4138" s="113"/>
      <c r="J4138" s="31"/>
      <c r="K4138" s="32"/>
      <c r="L4138" s="113"/>
      <c r="M4138" s="113"/>
      <c r="N4138" s="31"/>
      <c r="O4138" s="32"/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1714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1714</v>
      </c>
      <c r="B4140" s="111" t="s">
        <v>92</v>
      </c>
      <c r="C4140" s="112" t="s">
        <v>93</v>
      </c>
      <c r="D4140" s="21">
        <f t="shared" si="78"/>
        <v>155430.39999999999</v>
      </c>
      <c r="E4140" s="24">
        <f t="shared" si="79"/>
        <v>182797.43</v>
      </c>
      <c r="F4140" s="104">
        <v>155430.39999999999</v>
      </c>
      <c r="G4140" s="104">
        <v>182797.43</v>
      </c>
      <c r="H4140" s="113"/>
      <c r="I4140" s="113"/>
      <c r="J4140" s="31"/>
      <c r="K4140" s="32"/>
      <c r="L4140" s="113"/>
      <c r="M4140" s="113"/>
      <c r="N4140" s="31"/>
      <c r="O4140" s="32"/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1714</v>
      </c>
      <c r="B4141" s="111" t="s">
        <v>94</v>
      </c>
      <c r="C4141" s="112" t="s">
        <v>95</v>
      </c>
      <c r="D4141" s="21">
        <f t="shared" si="78"/>
        <v>12016</v>
      </c>
      <c r="E4141" s="24">
        <f t="shared" si="79"/>
        <v>32792</v>
      </c>
      <c r="F4141" s="104">
        <v>12016</v>
      </c>
      <c r="G4141" s="104">
        <v>32792</v>
      </c>
      <c r="H4141" s="113"/>
      <c r="I4141" s="113"/>
      <c r="J4141" s="31"/>
      <c r="K4141" s="32"/>
      <c r="L4141" s="113"/>
      <c r="M4141" s="113"/>
      <c r="N4141" s="31"/>
      <c r="O4141" s="32"/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1714</v>
      </c>
      <c r="B4142" s="111" t="s">
        <v>96</v>
      </c>
      <c r="C4142" s="112" t="s">
        <v>97</v>
      </c>
      <c r="D4142" s="21">
        <f t="shared" si="78"/>
        <v>0</v>
      </c>
      <c r="E4142" s="24">
        <f t="shared" si="79"/>
        <v>0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1714</v>
      </c>
      <c r="B4143" s="111" t="s">
        <v>98</v>
      </c>
      <c r="C4143" s="112" t="s">
        <v>99</v>
      </c>
      <c r="D4143" s="21">
        <f t="shared" si="78"/>
        <v>52325</v>
      </c>
      <c r="E4143" s="24">
        <f t="shared" si="79"/>
        <v>9512.86</v>
      </c>
      <c r="F4143" s="104">
        <v>52325</v>
      </c>
      <c r="G4143" s="104">
        <v>9512.86</v>
      </c>
      <c r="H4143" s="113"/>
      <c r="I4143" s="113"/>
      <c r="J4143" s="31"/>
      <c r="K4143" s="32"/>
      <c r="L4143" s="113"/>
      <c r="M4143" s="113"/>
      <c r="N4143" s="31"/>
      <c r="O4143" s="32"/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1714</v>
      </c>
      <c r="B4144" s="111" t="s">
        <v>100</v>
      </c>
      <c r="C4144" s="112" t="s">
        <v>101</v>
      </c>
      <c r="D4144" s="21">
        <f t="shared" si="78"/>
        <v>510</v>
      </c>
      <c r="E4144" s="24">
        <f t="shared" si="79"/>
        <v>510</v>
      </c>
      <c r="F4144" s="104">
        <v>510</v>
      </c>
      <c r="G4144" s="104">
        <v>510</v>
      </c>
      <c r="H4144" s="113"/>
      <c r="I4144" s="113"/>
      <c r="J4144" s="31"/>
      <c r="K4144" s="32"/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1714</v>
      </c>
      <c r="B4145" s="111" t="s">
        <v>102</v>
      </c>
      <c r="C4145" s="112" t="s">
        <v>103</v>
      </c>
      <c r="D4145" s="21">
        <f t="shared" si="78"/>
        <v>57546.6</v>
      </c>
      <c r="E4145" s="24">
        <f t="shared" si="79"/>
        <v>57546.6</v>
      </c>
      <c r="F4145" s="104">
        <v>57546.6</v>
      </c>
      <c r="G4145" s="104">
        <v>57546.6</v>
      </c>
      <c r="H4145" s="113"/>
      <c r="I4145" s="113"/>
      <c r="J4145" s="31"/>
      <c r="K4145" s="32"/>
      <c r="L4145" s="113"/>
      <c r="M4145" s="113"/>
      <c r="N4145" s="31"/>
      <c r="O4145" s="32"/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1714</v>
      </c>
      <c r="B4146" s="111" t="s">
        <v>104</v>
      </c>
      <c r="C4146" s="112" t="s">
        <v>105</v>
      </c>
      <c r="D4146" s="21">
        <f t="shared" si="78"/>
        <v>17400</v>
      </c>
      <c r="E4146" s="24">
        <f t="shared" si="79"/>
        <v>34623.599999999999</v>
      </c>
      <c r="F4146" s="104">
        <v>17400</v>
      </c>
      <c r="G4146" s="104">
        <v>34623.599999999999</v>
      </c>
      <c r="H4146" s="113"/>
      <c r="I4146" s="113"/>
      <c r="J4146" s="31"/>
      <c r="K4146" s="32"/>
      <c r="L4146" s="113"/>
      <c r="M4146" s="113"/>
      <c r="N4146" s="31"/>
      <c r="O4146" s="32"/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1714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1714</v>
      </c>
      <c r="B4148" s="111" t="s">
        <v>108</v>
      </c>
      <c r="C4148" s="112" t="s">
        <v>109</v>
      </c>
      <c r="D4148" s="21">
        <f t="shared" si="78"/>
        <v>0</v>
      </c>
      <c r="E4148" s="24">
        <f t="shared" si="79"/>
        <v>0</v>
      </c>
      <c r="F4148" s="104"/>
      <c r="G4148" s="104"/>
      <c r="H4148" s="113"/>
      <c r="I4148" s="113"/>
      <c r="J4148" s="31"/>
      <c r="K4148" s="32"/>
      <c r="L4148" s="113"/>
      <c r="M4148" s="113"/>
      <c r="N4148" s="31"/>
      <c r="O4148" s="32"/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1714</v>
      </c>
      <c r="B4149" s="111" t="s">
        <v>110</v>
      </c>
      <c r="C4149" s="112" t="s">
        <v>111</v>
      </c>
      <c r="D4149" s="21">
        <f t="shared" si="78"/>
        <v>55701.599999999999</v>
      </c>
      <c r="E4149" s="24">
        <f t="shared" si="79"/>
        <v>133663.78</v>
      </c>
      <c r="F4149" s="104">
        <v>55701.599999999999</v>
      </c>
      <c r="G4149" s="104">
        <v>133663.78</v>
      </c>
      <c r="H4149" s="113"/>
      <c r="I4149" s="113"/>
      <c r="J4149" s="31"/>
      <c r="K4149" s="32"/>
      <c r="L4149" s="113"/>
      <c r="M4149" s="113"/>
      <c r="N4149" s="31"/>
      <c r="O4149" s="32"/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1714</v>
      </c>
      <c r="B4150" s="111" t="s">
        <v>112</v>
      </c>
      <c r="C4150" s="112" t="s">
        <v>113</v>
      </c>
      <c r="D4150" s="21">
        <f t="shared" si="78"/>
        <v>17594</v>
      </c>
      <c r="E4150" s="24">
        <f t="shared" si="79"/>
        <v>18989</v>
      </c>
      <c r="F4150" s="104">
        <v>17594</v>
      </c>
      <c r="G4150" s="104">
        <v>18989</v>
      </c>
      <c r="H4150" s="113"/>
      <c r="I4150" s="113"/>
      <c r="J4150" s="31"/>
      <c r="K4150" s="32"/>
      <c r="L4150" s="113"/>
      <c r="M4150" s="113"/>
      <c r="N4150" s="31"/>
      <c r="O4150" s="32"/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1714</v>
      </c>
      <c r="B4151" s="111" t="s">
        <v>114</v>
      </c>
      <c r="C4151" s="112" t="s">
        <v>115</v>
      </c>
      <c r="D4151" s="21">
        <f t="shared" si="78"/>
        <v>43505</v>
      </c>
      <c r="E4151" s="24">
        <f t="shared" si="79"/>
        <v>43505</v>
      </c>
      <c r="F4151" s="104">
        <v>43505</v>
      </c>
      <c r="G4151" s="104">
        <v>43505</v>
      </c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1714</v>
      </c>
      <c r="B4152" s="111" t="s">
        <v>116</v>
      </c>
      <c r="C4152" s="112" t="s">
        <v>117</v>
      </c>
      <c r="D4152" s="21">
        <f t="shared" si="78"/>
        <v>138123.29999999999</v>
      </c>
      <c r="E4152" s="24">
        <f t="shared" si="79"/>
        <v>11510.28</v>
      </c>
      <c r="F4152" s="104">
        <v>138123.29999999999</v>
      </c>
      <c r="G4152" s="104">
        <v>11510.28</v>
      </c>
      <c r="H4152" s="105"/>
      <c r="I4152" s="105"/>
      <c r="J4152" s="106"/>
      <c r="K4152" s="107"/>
      <c r="L4152" s="105"/>
      <c r="M4152" s="105"/>
      <c r="N4152" s="106"/>
      <c r="O4152" s="107"/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1714</v>
      </c>
      <c r="B4153" s="111" t="s">
        <v>118</v>
      </c>
      <c r="C4153" s="112" t="s">
        <v>119</v>
      </c>
      <c r="D4153" s="21">
        <f t="shared" si="78"/>
        <v>59186.09</v>
      </c>
      <c r="E4153" s="24">
        <f t="shared" si="79"/>
        <v>0</v>
      </c>
      <c r="F4153" s="104">
        <v>59186.09</v>
      </c>
      <c r="G4153" s="104">
        <v>0</v>
      </c>
      <c r="H4153" s="105"/>
      <c r="I4153" s="105"/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1714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1714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1714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1714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1714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1714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>
        <v>0</v>
      </c>
      <c r="G4159" s="104">
        <v>0</v>
      </c>
      <c r="H4159" s="105"/>
      <c r="I4159" s="105"/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1714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1714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>
        <v>0</v>
      </c>
      <c r="G4161" s="104">
        <v>0</v>
      </c>
      <c r="H4161" s="105"/>
      <c r="I4161" s="105"/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1714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/>
      <c r="I4162" s="105"/>
      <c r="J4162" s="106"/>
      <c r="K4162" s="107"/>
      <c r="L4162" s="105"/>
      <c r="M4162" s="105"/>
      <c r="N4162" s="106"/>
      <c r="O4162" s="107"/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1714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1714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0</v>
      </c>
      <c r="F4164" s="104">
        <v>0</v>
      </c>
      <c r="G4164" s="104">
        <v>0</v>
      </c>
      <c r="H4164" s="105"/>
      <c r="I4164" s="105"/>
      <c r="J4164" s="106"/>
      <c r="K4164" s="107"/>
      <c r="L4164" s="105"/>
      <c r="M4164" s="105"/>
      <c r="N4164" s="106"/>
      <c r="O4164" s="107"/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1714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>
        <v>0</v>
      </c>
      <c r="G4165" s="104">
        <v>0</v>
      </c>
      <c r="H4165" s="105"/>
      <c r="I4165" s="105"/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1714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1714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13833.33</v>
      </c>
      <c r="F4167" s="104">
        <v>0</v>
      </c>
      <c r="G4167" s="104">
        <v>13833.33</v>
      </c>
      <c r="H4167" s="105"/>
      <c r="I4167" s="105"/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1714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1714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1714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1714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1714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/>
      <c r="I4172" s="113"/>
      <c r="J4172" s="31"/>
      <c r="K4172" s="32"/>
      <c r="L4172" s="113"/>
      <c r="M4172" s="113"/>
      <c r="N4172" s="31"/>
      <c r="O4172" s="32"/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1714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/>
      <c r="I4173" s="113"/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1714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/>
      <c r="I4174" s="113"/>
      <c r="J4174" s="31"/>
      <c r="K4174" s="32"/>
      <c r="L4174" s="113"/>
      <c r="M4174" s="113"/>
      <c r="N4174" s="31"/>
      <c r="O4174" s="32"/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1714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1714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/>
      <c r="I4176" s="113"/>
      <c r="J4176" s="31"/>
      <c r="K4176" s="32"/>
      <c r="L4176" s="113"/>
      <c r="M4176" s="113"/>
      <c r="N4176" s="31"/>
      <c r="O4176" s="32"/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1714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1714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1714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1714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1714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1714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1714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1714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0</v>
      </c>
      <c r="F4184" s="104">
        <v>0</v>
      </c>
      <c r="G4184" s="104">
        <v>0</v>
      </c>
      <c r="H4184" s="113"/>
      <c r="I4184" s="113"/>
      <c r="J4184" s="31"/>
      <c r="K4184" s="32"/>
      <c r="L4184" s="113"/>
      <c r="M4184" s="113"/>
      <c r="N4184" s="31"/>
      <c r="O4184" s="32"/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1714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0</v>
      </c>
      <c r="F4185" s="104">
        <v>0</v>
      </c>
      <c r="G4185" s="104">
        <v>0</v>
      </c>
      <c r="H4185" s="113"/>
      <c r="I4185" s="113"/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1714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/>
      <c r="I4186" s="113"/>
      <c r="J4186" s="31"/>
      <c r="K4186" s="32"/>
      <c r="L4186" s="113"/>
      <c r="M4186" s="113"/>
      <c r="N4186" s="31"/>
      <c r="O4186" s="32"/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1714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1714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4768.22</v>
      </c>
      <c r="F4188" s="104">
        <v>0</v>
      </c>
      <c r="G4188" s="104">
        <v>4768.22</v>
      </c>
      <c r="H4188" s="113"/>
      <c r="I4188" s="113"/>
      <c r="J4188" s="31"/>
      <c r="K4188" s="32"/>
      <c r="L4188" s="113"/>
      <c r="M4188" s="113"/>
      <c r="N4188" s="31"/>
      <c r="O4188" s="32"/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1714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/>
      <c r="I4189" s="113"/>
      <c r="J4189" s="31"/>
      <c r="K4189" s="32"/>
      <c r="L4189" s="113"/>
      <c r="M4189" s="113"/>
      <c r="N4189" s="31"/>
      <c r="O4189" s="32"/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1714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/>
      <c r="I4190" s="113"/>
      <c r="J4190" s="31"/>
      <c r="K4190" s="32"/>
      <c r="L4190" s="113"/>
      <c r="M4190" s="113"/>
      <c r="N4190" s="31"/>
      <c r="O4190" s="32"/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1714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>
        <v>0</v>
      </c>
      <c r="G4191" s="104">
        <v>0</v>
      </c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1714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/>
      <c r="I4192" s="113"/>
      <c r="J4192" s="31"/>
      <c r="K4192" s="32"/>
      <c r="L4192" s="113"/>
      <c r="M4192" s="113"/>
      <c r="N4192" s="31"/>
      <c r="O4192" s="32"/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1714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1714</v>
      </c>
      <c r="B4194" s="111" t="s">
        <v>200</v>
      </c>
      <c r="C4194" s="112" t="s">
        <v>201</v>
      </c>
      <c r="D4194" s="21">
        <f t="shared" si="78"/>
        <v>0</v>
      </c>
      <c r="E4194" s="24">
        <f t="shared" si="79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1714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/>
      <c r="G4195" s="104"/>
      <c r="H4195" s="113"/>
      <c r="I4195" s="113"/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1714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1714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/>
      <c r="I4197" s="113"/>
      <c r="J4197" s="31"/>
      <c r="K4197" s="32"/>
      <c r="L4197" s="113"/>
      <c r="M4197" s="113"/>
      <c r="N4197" s="31"/>
      <c r="O4197" s="32"/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1714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33370.629999999997</v>
      </c>
      <c r="F4198" s="104">
        <v>0</v>
      </c>
      <c r="G4198" s="104">
        <v>33370.629999999997</v>
      </c>
      <c r="H4198" s="113"/>
      <c r="I4198" s="113"/>
      <c r="J4198" s="31"/>
      <c r="K4198" s="32"/>
      <c r="L4198" s="113"/>
      <c r="M4198" s="113"/>
      <c r="N4198" s="31"/>
      <c r="O4198" s="32"/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1714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22145.22</v>
      </c>
      <c r="F4199" s="104">
        <v>0</v>
      </c>
      <c r="G4199" s="104">
        <v>22145.22</v>
      </c>
      <c r="H4199" s="113"/>
      <c r="I4199" s="113"/>
      <c r="J4199" s="31"/>
      <c r="K4199" s="32"/>
      <c r="L4199" s="113"/>
      <c r="M4199" s="113"/>
      <c r="N4199" s="31"/>
      <c r="O4199" s="32"/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1714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9394.24</v>
      </c>
      <c r="F4200" s="104">
        <v>0</v>
      </c>
      <c r="G4200" s="104">
        <v>9394.24</v>
      </c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1714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2780</v>
      </c>
      <c r="F4201" s="104">
        <v>0</v>
      </c>
      <c r="G4201" s="104">
        <v>2780</v>
      </c>
      <c r="H4201" s="113"/>
      <c r="I4201" s="113"/>
      <c r="J4201" s="31"/>
      <c r="K4201" s="32"/>
      <c r="L4201" s="113"/>
      <c r="M4201" s="113"/>
      <c r="N4201" s="31"/>
      <c r="O4201" s="32"/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1714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1714</v>
      </c>
      <c r="B4203" s="111" t="s">
        <v>218</v>
      </c>
      <c r="C4203" s="112" t="s">
        <v>1567</v>
      </c>
      <c r="D4203" s="21">
        <f t="shared" si="80"/>
        <v>0</v>
      </c>
      <c r="E4203" s="24">
        <f t="shared" si="81"/>
        <v>0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1714</v>
      </c>
      <c r="B4204" s="111" t="s">
        <v>219</v>
      </c>
      <c r="C4204" s="112" t="s">
        <v>1568</v>
      </c>
      <c r="D4204" s="21">
        <f t="shared" si="80"/>
        <v>0</v>
      </c>
      <c r="E4204" s="24">
        <f t="shared" si="81"/>
        <v>0</v>
      </c>
      <c r="F4204" s="104"/>
      <c r="G4204" s="104"/>
      <c r="H4204" s="105"/>
      <c r="I4204" s="105"/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1714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1714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8608.33</v>
      </c>
      <c r="F4206" s="104">
        <v>0</v>
      </c>
      <c r="G4206" s="104">
        <v>8608.33</v>
      </c>
      <c r="H4206" s="105"/>
      <c r="I4206" s="105"/>
      <c r="J4206" s="106"/>
      <c r="K4206" s="107"/>
      <c r="L4206" s="105"/>
      <c r="M4206" s="105"/>
      <c r="N4206" s="106"/>
      <c r="O4206" s="107"/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1714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1714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1714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/>
      <c r="I4209" s="105"/>
      <c r="J4209" s="106"/>
      <c r="K4209" s="107"/>
      <c r="L4209" s="105"/>
      <c r="M4209" s="105"/>
      <c r="N4209" s="106"/>
      <c r="O4209" s="107"/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1714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1714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/>
      <c r="I4211" s="113"/>
      <c r="J4211" s="31"/>
      <c r="K4211" s="32"/>
      <c r="L4211" s="113"/>
      <c r="M4211" s="113"/>
      <c r="N4211" s="31"/>
      <c r="O4211" s="32"/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1714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/>
      <c r="I4212" s="113"/>
      <c r="J4212" s="31"/>
      <c r="K4212" s="32"/>
      <c r="L4212" s="113"/>
      <c r="M4212" s="113"/>
      <c r="N4212" s="31"/>
      <c r="O4212" s="32"/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1714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1714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/>
      <c r="I4214" s="105"/>
      <c r="J4214" s="106"/>
      <c r="K4214" s="107"/>
      <c r="L4214" s="105"/>
      <c r="M4214" s="105"/>
      <c r="N4214" s="106"/>
      <c r="O4214" s="107"/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1714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>
        <v>0</v>
      </c>
      <c r="G4215" s="104">
        <v>0</v>
      </c>
      <c r="H4215" s="113"/>
      <c r="I4215" s="113"/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1714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1714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>
        <v>0</v>
      </c>
      <c r="G4217" s="104">
        <v>0</v>
      </c>
      <c r="H4217" s="105"/>
      <c r="I4217" s="105"/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1714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/>
      <c r="I4218" s="113"/>
      <c r="J4218" s="31"/>
      <c r="K4218" s="32"/>
      <c r="L4218" s="113"/>
      <c r="M4218" s="113"/>
      <c r="N4218" s="31"/>
      <c r="O4218" s="32"/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1714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1714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0</v>
      </c>
      <c r="F4220" s="104">
        <v>0</v>
      </c>
      <c r="G4220" s="104">
        <v>0</v>
      </c>
      <c r="H4220" s="105"/>
      <c r="I4220" s="105"/>
      <c r="J4220" s="106"/>
      <c r="K4220" s="107"/>
      <c r="L4220" s="105"/>
      <c r="M4220" s="105"/>
      <c r="N4220" s="106"/>
      <c r="O4220" s="107"/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1714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/>
      <c r="I4221" s="113"/>
      <c r="J4221" s="31"/>
      <c r="K4221" s="32"/>
      <c r="L4221" s="113"/>
      <c r="M4221" s="113"/>
      <c r="N4221" s="31"/>
      <c r="O4221" s="32"/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1714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1714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/>
      <c r="I4223" s="105"/>
      <c r="J4223" s="106"/>
      <c r="K4223" s="107"/>
      <c r="L4223" s="105"/>
      <c r="M4223" s="105"/>
      <c r="N4223" s="106"/>
      <c r="O4223" s="107"/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1714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1714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1714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1714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>
        <v>0</v>
      </c>
      <c r="G4227" s="104">
        <v>0</v>
      </c>
      <c r="H4227" s="113"/>
      <c r="I4227" s="113"/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1714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1714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15466.67</v>
      </c>
      <c r="F4229" s="104">
        <v>0</v>
      </c>
      <c r="G4229" s="104">
        <v>15466.67</v>
      </c>
      <c r="H4229" s="113"/>
      <c r="I4229" s="113"/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1714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>
        <v>0</v>
      </c>
      <c r="G4230" s="104">
        <v>0</v>
      </c>
      <c r="H4230" s="113"/>
      <c r="I4230" s="113"/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1714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1714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>
        <v>0</v>
      </c>
      <c r="G4232" s="104">
        <v>0</v>
      </c>
      <c r="H4232" s="113"/>
      <c r="I4232" s="113"/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1714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1714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1714</v>
      </c>
      <c r="B4235" s="111" t="s">
        <v>280</v>
      </c>
      <c r="C4235" s="112" t="s">
        <v>1569</v>
      </c>
      <c r="D4235" s="21">
        <f t="shared" si="80"/>
        <v>0</v>
      </c>
      <c r="E4235" s="24">
        <f t="shared" si="81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1714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/>
      <c r="I4236" s="113"/>
      <c r="J4236" s="31"/>
      <c r="K4236" s="32"/>
      <c r="L4236" s="113"/>
      <c r="M4236" s="113"/>
      <c r="N4236" s="31"/>
      <c r="O4236" s="32"/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1714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1714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/>
      <c r="I4238" s="113"/>
      <c r="J4238" s="31"/>
      <c r="K4238" s="32"/>
      <c r="L4238" s="113"/>
      <c r="M4238" s="113"/>
      <c r="N4238" s="31"/>
      <c r="O4238" s="32"/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1714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1714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1714</v>
      </c>
      <c r="B4241" s="111" t="s">
        <v>291</v>
      </c>
      <c r="C4241" s="112" t="s">
        <v>1570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1714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1714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1714</v>
      </c>
      <c r="B4244" s="111" t="s">
        <v>296</v>
      </c>
      <c r="C4244" s="112" t="s">
        <v>1571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1714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1714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1714</v>
      </c>
      <c r="B4247" s="111" t="s">
        <v>301</v>
      </c>
      <c r="C4247" s="112" t="s">
        <v>1572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1714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1714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1714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1714</v>
      </c>
      <c r="B4251" s="111" t="s">
        <v>308</v>
      </c>
      <c r="C4251" s="112" t="s">
        <v>309</v>
      </c>
      <c r="D4251" s="21">
        <f t="shared" si="80"/>
        <v>0</v>
      </c>
      <c r="E4251" s="24">
        <f t="shared" si="81"/>
        <v>0</v>
      </c>
      <c r="F4251" s="104">
        <v>0</v>
      </c>
      <c r="G4251" s="104">
        <v>0</v>
      </c>
      <c r="H4251" s="105"/>
      <c r="I4251" s="105"/>
      <c r="J4251" s="106"/>
      <c r="K4251" s="107"/>
      <c r="L4251" s="105"/>
      <c r="M4251" s="105"/>
      <c r="N4251" s="106"/>
      <c r="O4251" s="107"/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1714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/>
      <c r="I4252" s="113"/>
      <c r="J4252" s="31"/>
      <c r="K4252" s="32"/>
      <c r="L4252" s="113"/>
      <c r="M4252" s="113"/>
      <c r="N4252" s="31"/>
      <c r="O4252" s="32"/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1714</v>
      </c>
      <c r="B4253" s="111" t="s">
        <v>312</v>
      </c>
      <c r="C4253" s="112" t="s">
        <v>313</v>
      </c>
      <c r="D4253" s="21">
        <f t="shared" si="80"/>
        <v>0</v>
      </c>
      <c r="E4253" s="24">
        <f t="shared" si="81"/>
        <v>0</v>
      </c>
      <c r="F4253" s="104">
        <v>0</v>
      </c>
      <c r="G4253" s="104">
        <v>0</v>
      </c>
      <c r="H4253" s="105"/>
      <c r="I4253" s="105"/>
      <c r="J4253" s="106"/>
      <c r="K4253" s="107"/>
      <c r="L4253" s="105"/>
      <c r="M4253" s="105"/>
      <c r="N4253" s="106"/>
      <c r="O4253" s="107"/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1714</v>
      </c>
      <c r="B4254" s="111" t="s">
        <v>314</v>
      </c>
      <c r="C4254" s="112" t="s">
        <v>315</v>
      </c>
      <c r="D4254" s="21">
        <f t="shared" si="80"/>
        <v>0</v>
      </c>
      <c r="E4254" s="24">
        <f t="shared" si="81"/>
        <v>0</v>
      </c>
      <c r="F4254" s="104">
        <v>0</v>
      </c>
      <c r="G4254" s="104">
        <v>0</v>
      </c>
      <c r="H4254" s="105"/>
      <c r="I4254" s="105"/>
      <c r="J4254" s="106"/>
      <c r="K4254" s="107"/>
      <c r="L4254" s="105"/>
      <c r="M4254" s="105"/>
      <c r="N4254" s="106"/>
      <c r="O4254" s="107"/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1714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/>
      <c r="I4255" s="105"/>
      <c r="J4255" s="106"/>
      <c r="K4255" s="107"/>
      <c r="L4255" s="105"/>
      <c r="M4255" s="105"/>
      <c r="N4255" s="106"/>
      <c r="O4255" s="107"/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1714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/>
      <c r="I4256" s="113"/>
      <c r="J4256" s="31"/>
      <c r="K4256" s="32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1714</v>
      </c>
      <c r="B4257" s="111" t="s">
        <v>320</v>
      </c>
      <c r="C4257" s="112" t="s">
        <v>321</v>
      </c>
      <c r="D4257" s="21">
        <f t="shared" si="80"/>
        <v>0</v>
      </c>
      <c r="E4257" s="24">
        <f t="shared" si="81"/>
        <v>0</v>
      </c>
      <c r="F4257" s="104">
        <v>0</v>
      </c>
      <c r="G4257" s="104">
        <v>0</v>
      </c>
      <c r="H4257" s="105"/>
      <c r="I4257" s="105"/>
      <c r="J4257" s="106"/>
      <c r="K4257" s="107"/>
      <c r="L4257" s="105"/>
      <c r="M4257" s="105"/>
      <c r="N4257" s="106"/>
      <c r="O4257" s="107"/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1714</v>
      </c>
      <c r="B4258" s="111" t="s">
        <v>322</v>
      </c>
      <c r="C4258" s="112" t="s">
        <v>323</v>
      </c>
      <c r="D4258" s="21">
        <f t="shared" si="80"/>
        <v>0</v>
      </c>
      <c r="E4258" s="24">
        <f t="shared" si="81"/>
        <v>0</v>
      </c>
      <c r="F4258" s="104">
        <v>0</v>
      </c>
      <c r="G4258" s="104">
        <v>0</v>
      </c>
      <c r="H4258" s="105"/>
      <c r="I4258" s="105"/>
      <c r="J4258" s="106"/>
      <c r="K4258" s="107"/>
      <c r="L4258" s="105"/>
      <c r="M4258" s="105"/>
      <c r="N4258" s="106"/>
      <c r="O4258" s="107"/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1714</v>
      </c>
      <c r="B4259" s="111" t="s">
        <v>324</v>
      </c>
      <c r="C4259" s="112" t="s">
        <v>325</v>
      </c>
      <c r="D4259" s="21">
        <f t="shared" si="80"/>
        <v>0</v>
      </c>
      <c r="E4259" s="24">
        <f t="shared" si="81"/>
        <v>0</v>
      </c>
      <c r="F4259" s="104">
        <v>0</v>
      </c>
      <c r="G4259" s="104">
        <v>0</v>
      </c>
      <c r="H4259" s="105"/>
      <c r="I4259" s="105"/>
      <c r="J4259" s="106"/>
      <c r="K4259" s="107"/>
      <c r="L4259" s="105"/>
      <c r="M4259" s="105"/>
      <c r="N4259" s="106"/>
      <c r="O4259" s="107"/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1714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/>
      <c r="I4260" s="113"/>
      <c r="J4260" s="31"/>
      <c r="K4260" s="32"/>
      <c r="L4260" s="113"/>
      <c r="M4260" s="113"/>
      <c r="N4260" s="31"/>
      <c r="O4260" s="32"/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1714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22630</v>
      </c>
      <c r="F4261" s="104">
        <v>0</v>
      </c>
      <c r="G4261" s="104">
        <v>22630</v>
      </c>
      <c r="H4261" s="113"/>
      <c r="I4261" s="113"/>
      <c r="J4261" s="31"/>
      <c r="K4261" s="32"/>
      <c r="L4261" s="113"/>
      <c r="M4261" s="113"/>
      <c r="N4261" s="31"/>
      <c r="O4261" s="32"/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1714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42898.33</v>
      </c>
      <c r="F4262" s="104">
        <v>0</v>
      </c>
      <c r="G4262" s="104">
        <v>42898.33</v>
      </c>
      <c r="H4262" s="105"/>
      <c r="I4262" s="105"/>
      <c r="J4262" s="106"/>
      <c r="K4262" s="107"/>
      <c r="L4262" s="105"/>
      <c r="M4262" s="105"/>
      <c r="N4262" s="106"/>
      <c r="O4262" s="107"/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1714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41474.65</v>
      </c>
      <c r="F4263" s="104">
        <v>0</v>
      </c>
      <c r="G4263" s="104">
        <v>41474.65</v>
      </c>
      <c r="H4263" s="113"/>
      <c r="I4263" s="113"/>
      <c r="J4263" s="31"/>
      <c r="K4263" s="32"/>
      <c r="L4263" s="113"/>
      <c r="M4263" s="113"/>
      <c r="N4263" s="31"/>
      <c r="O4263" s="32"/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1714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5134.5</v>
      </c>
      <c r="F4264" s="104">
        <v>0</v>
      </c>
      <c r="G4264" s="104">
        <v>5134.5</v>
      </c>
      <c r="H4264" s="113"/>
      <c r="I4264" s="113"/>
      <c r="J4264" s="31"/>
      <c r="K4264" s="32"/>
      <c r="L4264" s="113"/>
      <c r="M4264" s="113"/>
      <c r="N4264" s="31"/>
      <c r="O4264" s="32"/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1714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2155.5</v>
      </c>
      <c r="F4265" s="104">
        <v>0</v>
      </c>
      <c r="G4265" s="104">
        <v>2155.5</v>
      </c>
      <c r="H4265" s="105"/>
      <c r="I4265" s="105"/>
      <c r="J4265" s="106"/>
      <c r="K4265" s="107"/>
      <c r="L4265" s="105"/>
      <c r="M4265" s="105"/>
      <c r="N4265" s="106"/>
      <c r="O4265" s="107"/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1714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1023</v>
      </c>
      <c r="F4266" s="104">
        <v>0</v>
      </c>
      <c r="G4266" s="104">
        <v>1023</v>
      </c>
      <c r="H4266" s="105"/>
      <c r="I4266" s="105"/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1714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264032.40999999997</v>
      </c>
      <c r="F4267" s="104">
        <v>0</v>
      </c>
      <c r="G4267" s="104">
        <v>264032.40999999997</v>
      </c>
      <c r="H4267" s="105"/>
      <c r="I4267" s="105"/>
      <c r="J4267" s="106"/>
      <c r="K4267" s="107"/>
      <c r="L4267" s="105"/>
      <c r="M4267" s="105"/>
      <c r="N4267" s="106"/>
      <c r="O4267" s="107"/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1714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45310.25</v>
      </c>
      <c r="F4268" s="104">
        <v>0</v>
      </c>
      <c r="G4268" s="104">
        <v>45310.25</v>
      </c>
      <c r="H4268" s="113"/>
      <c r="I4268" s="113"/>
      <c r="J4268" s="31"/>
      <c r="K4268" s="32"/>
      <c r="L4268" s="113"/>
      <c r="M4268" s="113"/>
      <c r="N4268" s="31"/>
      <c r="O4268" s="32"/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1714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30334.720000000001</v>
      </c>
      <c r="F4269" s="104">
        <v>0</v>
      </c>
      <c r="G4269" s="104">
        <v>30334.720000000001</v>
      </c>
      <c r="H4269" s="113"/>
      <c r="I4269" s="113"/>
      <c r="J4269" s="31"/>
      <c r="K4269" s="32"/>
      <c r="L4269" s="113"/>
      <c r="M4269" s="113"/>
      <c r="N4269" s="31"/>
      <c r="O4269" s="32"/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1714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11580.29</v>
      </c>
      <c r="F4270" s="104">
        <v>0</v>
      </c>
      <c r="G4270" s="104">
        <v>11580.29</v>
      </c>
      <c r="H4270" s="113"/>
      <c r="I4270" s="113"/>
      <c r="J4270" s="31"/>
      <c r="K4270" s="32"/>
      <c r="L4270" s="113"/>
      <c r="M4270" s="113"/>
      <c r="N4270" s="31"/>
      <c r="O4270" s="32"/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1714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1714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1714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1714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1714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1714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1714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1714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1714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1714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1714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1714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1714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1714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1714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1714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1714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1714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1714</v>
      </c>
      <c r="B4289" s="111" t="s">
        <v>384</v>
      </c>
      <c r="C4289" s="112" t="s">
        <v>1573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1714</v>
      </c>
      <c r="B4290" s="111" t="s">
        <v>386</v>
      </c>
      <c r="C4290" s="112" t="s">
        <v>1667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1714</v>
      </c>
      <c r="B4291" s="111" t="s">
        <v>388</v>
      </c>
      <c r="C4291" s="112" t="s">
        <v>1668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1714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1714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1714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1714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1714</v>
      </c>
      <c r="B4296" s="111" t="s">
        <v>398</v>
      </c>
      <c r="C4296" s="112" t="s">
        <v>1574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1714</v>
      </c>
      <c r="B4297" s="111" t="s">
        <v>400</v>
      </c>
      <c r="C4297" s="112" t="s">
        <v>1669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1714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1714</v>
      </c>
      <c r="B4299" s="111" t="s">
        <v>404</v>
      </c>
      <c r="C4299" s="112" t="s">
        <v>1575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1714</v>
      </c>
      <c r="B4300" s="111" t="s">
        <v>406</v>
      </c>
      <c r="C4300" s="112" t="s">
        <v>1576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1714</v>
      </c>
      <c r="B4301" s="111" t="s">
        <v>408</v>
      </c>
      <c r="C4301" s="112" t="s">
        <v>1577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1714</v>
      </c>
      <c r="B4302" s="111" t="s">
        <v>410</v>
      </c>
      <c r="C4302" s="112" t="s">
        <v>1578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1714</v>
      </c>
      <c r="B4303" s="111" t="s">
        <v>412</v>
      </c>
      <c r="C4303" s="112" t="s">
        <v>413</v>
      </c>
      <c r="D4303" s="21">
        <f t="shared" si="82"/>
        <v>1344386.22</v>
      </c>
      <c r="E4303" s="24">
        <f t="shared" si="83"/>
        <v>832718.58</v>
      </c>
      <c r="F4303" s="104">
        <v>1344386.22</v>
      </c>
      <c r="G4303" s="104">
        <v>832718.58</v>
      </c>
      <c r="H4303" s="113"/>
      <c r="I4303" s="113"/>
      <c r="J4303" s="31"/>
      <c r="K4303" s="32"/>
      <c r="L4303" s="113"/>
      <c r="M4303" s="113"/>
      <c r="N4303" s="31"/>
      <c r="O4303" s="32"/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1714</v>
      </c>
      <c r="B4304" s="111" t="s">
        <v>414</v>
      </c>
      <c r="C4304" s="112" t="s">
        <v>415</v>
      </c>
      <c r="D4304" s="21">
        <f t="shared" si="82"/>
        <v>424410.17</v>
      </c>
      <c r="E4304" s="24">
        <f t="shared" si="83"/>
        <v>355750.8</v>
      </c>
      <c r="F4304" s="104">
        <v>424410.17</v>
      </c>
      <c r="G4304" s="104">
        <v>355750.8</v>
      </c>
      <c r="H4304" s="113"/>
      <c r="I4304" s="113"/>
      <c r="J4304" s="31"/>
      <c r="K4304" s="32"/>
      <c r="L4304" s="113"/>
      <c r="M4304" s="113"/>
      <c r="N4304" s="31"/>
      <c r="O4304" s="32"/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1714</v>
      </c>
      <c r="B4305" s="111" t="s">
        <v>416</v>
      </c>
      <c r="C4305" s="112" t="s">
        <v>417</v>
      </c>
      <c r="D4305" s="21">
        <f t="shared" si="82"/>
        <v>136224</v>
      </c>
      <c r="E4305" s="24">
        <f t="shared" si="83"/>
        <v>264507</v>
      </c>
      <c r="F4305" s="104">
        <v>136224</v>
      </c>
      <c r="G4305" s="104">
        <v>264507</v>
      </c>
      <c r="H4305" s="113"/>
      <c r="I4305" s="113"/>
      <c r="J4305" s="31"/>
      <c r="K4305" s="32"/>
      <c r="L4305" s="113"/>
      <c r="M4305" s="113"/>
      <c r="N4305" s="31"/>
      <c r="O4305" s="32"/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1714</v>
      </c>
      <c r="B4306" s="111" t="s">
        <v>418</v>
      </c>
      <c r="C4306" s="112" t="s">
        <v>419</v>
      </c>
      <c r="D4306" s="21">
        <f t="shared" si="82"/>
        <v>472788.7</v>
      </c>
      <c r="E4306" s="24">
        <f t="shared" si="83"/>
        <v>256598.2</v>
      </c>
      <c r="F4306" s="104">
        <v>472788.7</v>
      </c>
      <c r="G4306" s="104">
        <v>256598.2</v>
      </c>
      <c r="H4306" s="113"/>
      <c r="I4306" s="113"/>
      <c r="J4306" s="31"/>
      <c r="K4306" s="32"/>
      <c r="L4306" s="113"/>
      <c r="M4306" s="113"/>
      <c r="N4306" s="31"/>
      <c r="O4306" s="32"/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1714</v>
      </c>
      <c r="B4307" s="111" t="s">
        <v>420</v>
      </c>
      <c r="C4307" s="112" t="s">
        <v>421</v>
      </c>
      <c r="D4307" s="21">
        <f t="shared" si="82"/>
        <v>672792.83</v>
      </c>
      <c r="E4307" s="24">
        <f t="shared" si="83"/>
        <v>1083977.47</v>
      </c>
      <c r="F4307" s="104">
        <v>672792.83</v>
      </c>
      <c r="G4307" s="104">
        <v>1083977.47</v>
      </c>
      <c r="H4307" s="113"/>
      <c r="I4307" s="113"/>
      <c r="J4307" s="31"/>
      <c r="K4307" s="32"/>
      <c r="L4307" s="113"/>
      <c r="M4307" s="113"/>
      <c r="N4307" s="31"/>
      <c r="O4307" s="32"/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1714</v>
      </c>
      <c r="B4308" s="111" t="s">
        <v>422</v>
      </c>
      <c r="C4308" s="112" t="s">
        <v>423</v>
      </c>
      <c r="D4308" s="21">
        <f t="shared" si="82"/>
        <v>103334</v>
      </c>
      <c r="E4308" s="24">
        <f t="shared" si="83"/>
        <v>2590</v>
      </c>
      <c r="F4308" s="104">
        <v>103334</v>
      </c>
      <c r="G4308" s="104">
        <v>2590</v>
      </c>
      <c r="H4308" s="113"/>
      <c r="I4308" s="113"/>
      <c r="J4308" s="31"/>
      <c r="K4308" s="32"/>
      <c r="L4308" s="113"/>
      <c r="M4308" s="113"/>
      <c r="N4308" s="31"/>
      <c r="O4308" s="32"/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1703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1714</v>
      </c>
      <c r="B4309" s="111" t="s">
        <v>424</v>
      </c>
      <c r="C4309" s="112" t="s">
        <v>425</v>
      </c>
      <c r="D4309" s="21">
        <f t="shared" si="82"/>
        <v>0</v>
      </c>
      <c r="E4309" s="24">
        <f t="shared" si="83"/>
        <v>0</v>
      </c>
      <c r="F4309" s="104">
        <v>0</v>
      </c>
      <c r="G4309" s="104">
        <v>0</v>
      </c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1703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1714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1714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1714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1714</v>
      </c>
      <c r="B4313" s="111" t="s">
        <v>432</v>
      </c>
      <c r="C4313" s="112" t="s">
        <v>433</v>
      </c>
      <c r="D4313" s="21">
        <f t="shared" si="82"/>
        <v>22530</v>
      </c>
      <c r="E4313" s="24">
        <f t="shared" si="83"/>
        <v>155430.39999999999</v>
      </c>
      <c r="F4313" s="104">
        <v>22530</v>
      </c>
      <c r="G4313" s="104">
        <v>155430.39999999999</v>
      </c>
      <c r="H4313" s="105"/>
      <c r="I4313" s="105"/>
      <c r="J4313" s="106"/>
      <c r="K4313" s="107"/>
      <c r="L4313" s="105"/>
      <c r="M4313" s="105"/>
      <c r="N4313" s="106"/>
      <c r="O4313" s="107"/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1714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1714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1714</v>
      </c>
      <c r="B4316" s="111" t="s">
        <v>438</v>
      </c>
      <c r="C4316" s="112" t="s">
        <v>1579</v>
      </c>
      <c r="D4316" s="21">
        <f t="shared" si="82"/>
        <v>397948.8</v>
      </c>
      <c r="E4316" s="24">
        <f t="shared" si="83"/>
        <v>101110</v>
      </c>
      <c r="F4316" s="104">
        <v>397948.8</v>
      </c>
      <c r="G4316" s="104">
        <v>101110</v>
      </c>
      <c r="H4316" s="113"/>
      <c r="I4316" s="113"/>
      <c r="J4316" s="31"/>
      <c r="K4316" s="32"/>
      <c r="L4316" s="113"/>
      <c r="M4316" s="113"/>
      <c r="N4316" s="31"/>
      <c r="O4316" s="32"/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1714</v>
      </c>
      <c r="B4317" s="111" t="s">
        <v>439</v>
      </c>
      <c r="C4317" s="112" t="s">
        <v>1580</v>
      </c>
      <c r="D4317" s="21">
        <f t="shared" si="82"/>
        <v>178525</v>
      </c>
      <c r="E4317" s="24">
        <f t="shared" si="83"/>
        <v>20450</v>
      </c>
      <c r="F4317" s="104">
        <v>178525</v>
      </c>
      <c r="G4317" s="104">
        <v>20450</v>
      </c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1714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1714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1714</v>
      </c>
      <c r="B4320" s="111" t="s">
        <v>1581</v>
      </c>
      <c r="C4320" s="112" t="s">
        <v>1582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1714</v>
      </c>
      <c r="B4321" s="111" t="s">
        <v>444</v>
      </c>
      <c r="C4321" s="112" t="s">
        <v>445</v>
      </c>
      <c r="D4321" s="21">
        <f t="shared" si="82"/>
        <v>80000</v>
      </c>
      <c r="E4321" s="24">
        <f t="shared" si="83"/>
        <v>0</v>
      </c>
      <c r="F4321" s="104">
        <v>80000</v>
      </c>
      <c r="G4321" s="104">
        <v>0</v>
      </c>
      <c r="H4321" s="113"/>
      <c r="I4321" s="113"/>
      <c r="J4321" s="31"/>
      <c r="K4321" s="32"/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1714</v>
      </c>
      <c r="B4322" s="111" t="s">
        <v>446</v>
      </c>
      <c r="C4322" s="112" t="s">
        <v>447</v>
      </c>
      <c r="D4322" s="21">
        <f t="shared" si="82"/>
        <v>0</v>
      </c>
      <c r="E4322" s="24">
        <f t="shared" si="83"/>
        <v>120819</v>
      </c>
      <c r="F4322" s="104">
        <v>0</v>
      </c>
      <c r="G4322" s="104">
        <v>120819</v>
      </c>
      <c r="H4322" s="113"/>
      <c r="I4322" s="113"/>
      <c r="J4322" s="31"/>
      <c r="K4322" s="32"/>
      <c r="L4322" s="113"/>
      <c r="M4322" s="113"/>
      <c r="N4322" s="31"/>
      <c r="O4322" s="32"/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1714</v>
      </c>
      <c r="B4323" s="111" t="s">
        <v>448</v>
      </c>
      <c r="C4323" s="112" t="s">
        <v>449</v>
      </c>
      <c r="D4323" s="21">
        <f t="shared" si="82"/>
        <v>0</v>
      </c>
      <c r="E4323" s="24">
        <f t="shared" si="83"/>
        <v>0</v>
      </c>
      <c r="F4323" s="104"/>
      <c r="G4323" s="104"/>
      <c r="H4323" s="113"/>
      <c r="I4323" s="113"/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1714</v>
      </c>
      <c r="B4324" s="111" t="s">
        <v>450</v>
      </c>
      <c r="C4324" s="112" t="s">
        <v>1583</v>
      </c>
      <c r="D4324" s="21">
        <f t="shared" si="82"/>
        <v>0</v>
      </c>
      <c r="E4324" s="24">
        <f t="shared" si="83"/>
        <v>0</v>
      </c>
      <c r="F4324" s="104"/>
      <c r="G4324" s="104"/>
      <c r="H4324" s="105"/>
      <c r="I4324" s="105"/>
      <c r="J4324" s="106"/>
      <c r="K4324" s="107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1714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1714</v>
      </c>
      <c r="B4326" s="111" t="s">
        <v>454</v>
      </c>
      <c r="C4326" s="112" t="s">
        <v>1584</v>
      </c>
      <c r="D4326" s="21">
        <f t="shared" si="84"/>
        <v>0</v>
      </c>
      <c r="E4326" s="24">
        <f t="shared" si="8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1714</v>
      </c>
      <c r="B4327" s="111" t="s">
        <v>456</v>
      </c>
      <c r="C4327" s="112" t="s">
        <v>1585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1714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1714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1714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1714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1714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1714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1714</v>
      </c>
      <c r="B4334" s="111" t="s">
        <v>470</v>
      </c>
      <c r="C4334" s="112" t="s">
        <v>471</v>
      </c>
      <c r="D4334" s="21">
        <f t="shared" si="84"/>
        <v>209537.5</v>
      </c>
      <c r="E4334" s="24">
        <f t="shared" si="85"/>
        <v>0</v>
      </c>
      <c r="F4334" s="104">
        <v>209537.5</v>
      </c>
      <c r="G4334" s="104">
        <v>0</v>
      </c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1714</v>
      </c>
      <c r="B4335" s="111" t="s">
        <v>472</v>
      </c>
      <c r="C4335" s="112" t="s">
        <v>473</v>
      </c>
      <c r="D4335" s="21">
        <f t="shared" si="84"/>
        <v>100492.18</v>
      </c>
      <c r="E4335" s="24">
        <f t="shared" si="85"/>
        <v>0</v>
      </c>
      <c r="F4335" s="104">
        <v>100492.18</v>
      </c>
      <c r="G4335" s="104">
        <v>0</v>
      </c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1714</v>
      </c>
      <c r="B4336" s="111" t="s">
        <v>474</v>
      </c>
      <c r="C4336" s="112" t="s">
        <v>475</v>
      </c>
      <c r="D4336" s="21">
        <f t="shared" si="84"/>
        <v>0</v>
      </c>
      <c r="E4336" s="24">
        <f t="shared" si="8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1714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1714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1714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1714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1714</v>
      </c>
      <c r="B4341" s="111" t="s">
        <v>484</v>
      </c>
      <c r="C4341" s="112" t="s">
        <v>485</v>
      </c>
      <c r="D4341" s="21">
        <f t="shared" si="84"/>
        <v>0</v>
      </c>
      <c r="E4341" s="24">
        <f t="shared" si="85"/>
        <v>0</v>
      </c>
      <c r="F4341" s="104"/>
      <c r="G4341" s="104"/>
      <c r="H4341" s="105"/>
      <c r="I4341" s="105"/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1714</v>
      </c>
      <c r="B4342" s="111" t="s">
        <v>486</v>
      </c>
      <c r="C4342" s="112" t="s">
        <v>1586</v>
      </c>
      <c r="D4342" s="21">
        <f t="shared" si="84"/>
        <v>985042.9</v>
      </c>
      <c r="E4342" s="24">
        <f t="shared" si="85"/>
        <v>930486.3</v>
      </c>
      <c r="F4342" s="104">
        <v>985042.9</v>
      </c>
      <c r="G4342" s="104">
        <v>930486.3</v>
      </c>
      <c r="H4342" s="113"/>
      <c r="I4342" s="113"/>
      <c r="J4342" s="31"/>
      <c r="K4342" s="32"/>
      <c r="L4342" s="113"/>
      <c r="M4342" s="113"/>
      <c r="N4342" s="31"/>
      <c r="O4342" s="32"/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1714</v>
      </c>
      <c r="B4343" s="111" t="s">
        <v>488</v>
      </c>
      <c r="C4343" s="112" t="s">
        <v>489</v>
      </c>
      <c r="D4343" s="21">
        <f t="shared" si="84"/>
        <v>70416.25</v>
      </c>
      <c r="E4343" s="24">
        <f t="shared" si="85"/>
        <v>67676.25</v>
      </c>
      <c r="F4343" s="104">
        <v>70416.25</v>
      </c>
      <c r="G4343" s="104">
        <v>67676.25</v>
      </c>
      <c r="H4343" s="113"/>
      <c r="I4343" s="113"/>
      <c r="J4343" s="31"/>
      <c r="K4343" s="32"/>
      <c r="L4343" s="113"/>
      <c r="M4343" s="113"/>
      <c r="N4343" s="31"/>
      <c r="O4343" s="32"/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1714</v>
      </c>
      <c r="B4344" s="111" t="s">
        <v>490</v>
      </c>
      <c r="C4344" s="112" t="s">
        <v>1587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1714</v>
      </c>
      <c r="B4345" s="111" t="s">
        <v>492</v>
      </c>
      <c r="C4345" s="112" t="s">
        <v>493</v>
      </c>
      <c r="D4345" s="21">
        <f t="shared" si="84"/>
        <v>45400</v>
      </c>
      <c r="E4345" s="24">
        <f t="shared" si="85"/>
        <v>45900</v>
      </c>
      <c r="F4345" s="104">
        <v>45400</v>
      </c>
      <c r="G4345" s="104">
        <v>45900</v>
      </c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1714</v>
      </c>
      <c r="B4346" s="111" t="s">
        <v>494</v>
      </c>
      <c r="C4346" s="112" t="s">
        <v>495</v>
      </c>
      <c r="D4346" s="21">
        <f t="shared" si="84"/>
        <v>0</v>
      </c>
      <c r="E4346" s="24">
        <f t="shared" si="85"/>
        <v>0</v>
      </c>
      <c r="F4346" s="104"/>
      <c r="G4346" s="104"/>
      <c r="H4346" s="105"/>
      <c r="I4346" s="105"/>
      <c r="J4346" s="106"/>
      <c r="K4346" s="107"/>
      <c r="L4346" s="105"/>
      <c r="M4346" s="105"/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1714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1714</v>
      </c>
      <c r="B4348" s="111" t="s">
        <v>498</v>
      </c>
      <c r="C4348" s="112" t="s">
        <v>461</v>
      </c>
      <c r="D4348" s="21">
        <f t="shared" si="84"/>
        <v>197023</v>
      </c>
      <c r="E4348" s="24">
        <f t="shared" si="85"/>
        <v>168171.01</v>
      </c>
      <c r="F4348" s="104">
        <v>197023</v>
      </c>
      <c r="G4348" s="104">
        <v>168171.01</v>
      </c>
      <c r="H4348" s="105"/>
      <c r="I4348" s="105"/>
      <c r="J4348" s="106"/>
      <c r="K4348" s="107"/>
      <c r="L4348" s="105"/>
      <c r="M4348" s="105"/>
      <c r="N4348" s="106"/>
      <c r="O4348" s="107"/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1714</v>
      </c>
      <c r="B4349" s="111" t="s">
        <v>499</v>
      </c>
      <c r="C4349" s="112" t="s">
        <v>500</v>
      </c>
      <c r="D4349" s="21">
        <f t="shared" si="84"/>
        <v>12500</v>
      </c>
      <c r="E4349" s="24">
        <f t="shared" si="85"/>
        <v>0</v>
      </c>
      <c r="F4349" s="104">
        <v>12500</v>
      </c>
      <c r="G4349" s="104">
        <v>0</v>
      </c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1714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1714</v>
      </c>
      <c r="B4351" s="111" t="s">
        <v>503</v>
      </c>
      <c r="C4351" s="112" t="s">
        <v>504</v>
      </c>
      <c r="D4351" s="21">
        <f t="shared" si="84"/>
        <v>848.75</v>
      </c>
      <c r="E4351" s="24">
        <f t="shared" si="85"/>
        <v>0</v>
      </c>
      <c r="F4351" s="104">
        <v>848.75</v>
      </c>
      <c r="G4351" s="104">
        <v>0</v>
      </c>
      <c r="H4351" s="105"/>
      <c r="I4351" s="105"/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1714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1714</v>
      </c>
      <c r="B4353" s="111" t="s">
        <v>507</v>
      </c>
      <c r="C4353" s="112" t="s">
        <v>508</v>
      </c>
      <c r="D4353" s="21">
        <f t="shared" si="84"/>
        <v>10790</v>
      </c>
      <c r="E4353" s="24">
        <f t="shared" si="85"/>
        <v>0</v>
      </c>
      <c r="F4353" s="104">
        <v>10790</v>
      </c>
      <c r="G4353" s="104">
        <v>0</v>
      </c>
      <c r="H4353" s="113"/>
      <c r="I4353" s="113"/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1714</v>
      </c>
      <c r="B4354" s="111" t="s">
        <v>509</v>
      </c>
      <c r="C4354" s="112" t="s">
        <v>510</v>
      </c>
      <c r="D4354" s="21">
        <f t="shared" si="84"/>
        <v>50000</v>
      </c>
      <c r="E4354" s="24">
        <f t="shared" si="85"/>
        <v>0</v>
      </c>
      <c r="F4354" s="104">
        <v>50000</v>
      </c>
      <c r="G4354" s="104">
        <v>0</v>
      </c>
      <c r="H4354" s="105"/>
      <c r="I4354" s="105"/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1714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1714</v>
      </c>
      <c r="B4356" s="111" t="s">
        <v>513</v>
      </c>
      <c r="C4356" s="112" t="s">
        <v>514</v>
      </c>
      <c r="D4356" s="21">
        <f t="shared" si="84"/>
        <v>22495.200000000001</v>
      </c>
      <c r="E4356" s="24">
        <f t="shared" si="85"/>
        <v>22495.200000000001</v>
      </c>
      <c r="F4356" s="104">
        <v>22495.200000000001</v>
      </c>
      <c r="G4356" s="104">
        <v>22495.200000000001</v>
      </c>
      <c r="H4356" s="113"/>
      <c r="I4356" s="113"/>
      <c r="J4356" s="31"/>
      <c r="K4356" s="32"/>
      <c r="L4356" s="113"/>
      <c r="M4356" s="113"/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1714</v>
      </c>
      <c r="B4357" s="111" t="s">
        <v>515</v>
      </c>
      <c r="C4357" s="112" t="s">
        <v>516</v>
      </c>
      <c r="D4357" s="21">
        <f t="shared" si="84"/>
        <v>0</v>
      </c>
      <c r="E4357" s="24">
        <f t="shared" si="85"/>
        <v>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1714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1714</v>
      </c>
      <c r="B4359" s="111" t="s">
        <v>519</v>
      </c>
      <c r="C4359" s="112" t="s">
        <v>520</v>
      </c>
      <c r="D4359" s="21">
        <f t="shared" si="84"/>
        <v>38073.1</v>
      </c>
      <c r="E4359" s="24">
        <f t="shared" si="85"/>
        <v>42188.13</v>
      </c>
      <c r="F4359" s="104">
        <v>38073.1</v>
      </c>
      <c r="G4359" s="104">
        <v>42188.13</v>
      </c>
      <c r="H4359" s="105"/>
      <c r="I4359" s="105"/>
      <c r="J4359" s="106"/>
      <c r="K4359" s="107"/>
      <c r="L4359" s="105"/>
      <c r="M4359" s="105"/>
      <c r="N4359" s="106"/>
      <c r="O4359" s="107"/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1714</v>
      </c>
      <c r="B4360" s="111" t="s">
        <v>521</v>
      </c>
      <c r="C4360" s="112" t="s">
        <v>1588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1714</v>
      </c>
      <c r="B4361" s="111" t="s">
        <v>522</v>
      </c>
      <c r="C4361" s="112" t="s">
        <v>1589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1714</v>
      </c>
      <c r="B4362" s="111" t="s">
        <v>523</v>
      </c>
      <c r="C4362" s="112" t="s">
        <v>1670</v>
      </c>
      <c r="D4362" s="21">
        <f t="shared" si="84"/>
        <v>12236</v>
      </c>
      <c r="E4362" s="24">
        <f t="shared" si="85"/>
        <v>11875</v>
      </c>
      <c r="F4362" s="104">
        <v>12236</v>
      </c>
      <c r="G4362" s="104">
        <v>11875</v>
      </c>
      <c r="H4362" s="113"/>
      <c r="I4362" s="113"/>
      <c r="J4362" s="31"/>
      <c r="K4362" s="32"/>
      <c r="L4362" s="113"/>
      <c r="M4362" s="113"/>
      <c r="N4362" s="31"/>
      <c r="O4362" s="32"/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1714</v>
      </c>
      <c r="B4363" s="111" t="s">
        <v>524</v>
      </c>
      <c r="C4363" s="112" t="s">
        <v>525</v>
      </c>
      <c r="D4363" s="21">
        <f t="shared" si="84"/>
        <v>0</v>
      </c>
      <c r="E4363" s="24">
        <f t="shared" si="85"/>
        <v>0</v>
      </c>
      <c r="F4363" s="104">
        <v>0</v>
      </c>
      <c r="G4363" s="104">
        <v>0</v>
      </c>
      <c r="H4363" s="113"/>
      <c r="I4363" s="113"/>
      <c r="J4363" s="31"/>
      <c r="K4363" s="32"/>
      <c r="L4363" s="113"/>
      <c r="M4363" s="113"/>
      <c r="N4363" s="31"/>
      <c r="O4363" s="32"/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1714</v>
      </c>
      <c r="B4364" s="111" t="s">
        <v>526</v>
      </c>
      <c r="C4364" s="112" t="s">
        <v>527</v>
      </c>
      <c r="D4364" s="21">
        <f t="shared" si="84"/>
        <v>0</v>
      </c>
      <c r="E4364" s="24">
        <f t="shared" si="85"/>
        <v>0</v>
      </c>
      <c r="F4364" s="104"/>
      <c r="G4364" s="104"/>
      <c r="H4364" s="113"/>
      <c r="I4364" s="113"/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1714</v>
      </c>
      <c r="B4365" s="111" t="s">
        <v>528</v>
      </c>
      <c r="C4365" s="112" t="s">
        <v>529</v>
      </c>
      <c r="D4365" s="21">
        <f t="shared" si="84"/>
        <v>0</v>
      </c>
      <c r="E4365" s="24">
        <f t="shared" si="85"/>
        <v>0</v>
      </c>
      <c r="F4365" s="104"/>
      <c r="G4365" s="104"/>
      <c r="H4365" s="113"/>
      <c r="I4365" s="113"/>
      <c r="J4365" s="31"/>
      <c r="K4365" s="32"/>
      <c r="L4365" s="113"/>
      <c r="M4365" s="113"/>
      <c r="N4365" s="31"/>
      <c r="O4365" s="32"/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1714</v>
      </c>
      <c r="B4366" s="111" t="s">
        <v>530</v>
      </c>
      <c r="C4366" s="112" t="s">
        <v>531</v>
      </c>
      <c r="D4366" s="21">
        <f t="shared" si="84"/>
        <v>0</v>
      </c>
      <c r="E4366" s="24">
        <f t="shared" si="85"/>
        <v>0</v>
      </c>
      <c r="F4366" s="104"/>
      <c r="G4366" s="104"/>
      <c r="H4366" s="113"/>
      <c r="I4366" s="113"/>
      <c r="J4366" s="31"/>
      <c r="K4366" s="32"/>
      <c r="L4366" s="113"/>
      <c r="M4366" s="113"/>
      <c r="N4366" s="31"/>
      <c r="O4366" s="32"/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1714</v>
      </c>
      <c r="B4367" s="111" t="s">
        <v>532</v>
      </c>
      <c r="C4367" s="112" t="s">
        <v>533</v>
      </c>
      <c r="D4367" s="21">
        <f t="shared" si="84"/>
        <v>1010160</v>
      </c>
      <c r="E4367" s="24">
        <f t="shared" si="85"/>
        <v>204894.23</v>
      </c>
      <c r="F4367" s="104">
        <v>1010160</v>
      </c>
      <c r="G4367" s="104">
        <v>204894.23</v>
      </c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1714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1714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1714</v>
      </c>
      <c r="B4370" s="111" t="s">
        <v>538</v>
      </c>
      <c r="C4370" s="112" t="s">
        <v>1671</v>
      </c>
      <c r="D4370" s="21">
        <f t="shared" si="84"/>
        <v>0</v>
      </c>
      <c r="E4370" s="24">
        <f t="shared" si="85"/>
        <v>0</v>
      </c>
      <c r="F4370" s="104"/>
      <c r="G4370" s="104"/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1714</v>
      </c>
      <c r="B4371" s="111" t="s">
        <v>539</v>
      </c>
      <c r="C4371" s="112" t="s">
        <v>540</v>
      </c>
      <c r="D4371" s="21">
        <f t="shared" si="84"/>
        <v>0</v>
      </c>
      <c r="E4371" s="24">
        <f t="shared" si="85"/>
        <v>0</v>
      </c>
      <c r="F4371" s="104"/>
      <c r="G4371" s="104"/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1714</v>
      </c>
      <c r="B4372" s="111" t="s">
        <v>541</v>
      </c>
      <c r="C4372" s="112" t="s">
        <v>542</v>
      </c>
      <c r="D4372" s="21">
        <f t="shared" si="84"/>
        <v>0</v>
      </c>
      <c r="E4372" s="24">
        <f t="shared" si="85"/>
        <v>0</v>
      </c>
      <c r="F4372" s="104"/>
      <c r="G4372" s="104"/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1714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1714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1714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1714</v>
      </c>
      <c r="B4376" s="111" t="s">
        <v>549</v>
      </c>
      <c r="C4376" s="112" t="s">
        <v>550</v>
      </c>
      <c r="D4376" s="21">
        <f t="shared" si="84"/>
        <v>0</v>
      </c>
      <c r="E4376" s="24">
        <f t="shared" si="85"/>
        <v>0</v>
      </c>
      <c r="F4376" s="104">
        <v>0</v>
      </c>
      <c r="G4376" s="104">
        <v>0</v>
      </c>
      <c r="H4376" s="105"/>
      <c r="I4376" s="105"/>
      <c r="J4376" s="106"/>
      <c r="K4376" s="107"/>
      <c r="L4376" s="105"/>
      <c r="M4376" s="105"/>
      <c r="N4376" s="106"/>
      <c r="O4376" s="107"/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1714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1714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7750</v>
      </c>
      <c r="F4378" s="104">
        <v>0</v>
      </c>
      <c r="G4378" s="104">
        <v>7750</v>
      </c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1714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1714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1714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1714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1714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1714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1714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1714</v>
      </c>
      <c r="B4386" s="111" t="s">
        <v>569</v>
      </c>
      <c r="C4386" s="112" t="s">
        <v>570</v>
      </c>
      <c r="D4386" s="21">
        <f t="shared" si="84"/>
        <v>219.5</v>
      </c>
      <c r="E4386" s="24">
        <f t="shared" si="85"/>
        <v>16008</v>
      </c>
      <c r="F4386" s="104">
        <v>219.5</v>
      </c>
      <c r="G4386" s="104">
        <v>16008</v>
      </c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1714</v>
      </c>
      <c r="B4387" s="111" t="s">
        <v>571</v>
      </c>
      <c r="C4387" s="112" t="s">
        <v>572</v>
      </c>
      <c r="D4387" s="21">
        <f t="shared" si="84"/>
        <v>47466.39</v>
      </c>
      <c r="E4387" s="24">
        <f t="shared" si="85"/>
        <v>0</v>
      </c>
      <c r="F4387" s="104">
        <v>47466.39</v>
      </c>
      <c r="G4387" s="104">
        <v>0</v>
      </c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1714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1714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1714</v>
      </c>
      <c r="B4390" s="111" t="s">
        <v>577</v>
      </c>
      <c r="C4390" s="112" t="s">
        <v>1590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1714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0</v>
      </c>
      <c r="F4391" s="104">
        <v>0</v>
      </c>
      <c r="G4391" s="104">
        <v>0</v>
      </c>
      <c r="H4391" s="113"/>
      <c r="I4391" s="113"/>
      <c r="J4391" s="31"/>
      <c r="K4391" s="32"/>
      <c r="L4391" s="113"/>
      <c r="M4391" s="113"/>
      <c r="N4391" s="31"/>
      <c r="O4391" s="32"/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1714</v>
      </c>
      <c r="B4392" s="111" t="s">
        <v>580</v>
      </c>
      <c r="C4392" s="112" t="s">
        <v>581</v>
      </c>
      <c r="D4392" s="21">
        <f t="shared" si="86"/>
        <v>95092</v>
      </c>
      <c r="E4392" s="24">
        <f t="shared" si="87"/>
        <v>38471.85</v>
      </c>
      <c r="F4392" s="104">
        <v>95092</v>
      </c>
      <c r="G4392" s="104">
        <v>38471.85</v>
      </c>
      <c r="H4392" s="113"/>
      <c r="I4392" s="113"/>
      <c r="J4392" s="31"/>
      <c r="K4392" s="32"/>
      <c r="L4392" s="113"/>
      <c r="M4392" s="113"/>
      <c r="N4392" s="31"/>
      <c r="O4392" s="32"/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1714</v>
      </c>
      <c r="B4393" s="111" t="s">
        <v>582</v>
      </c>
      <c r="C4393" s="112" t="s">
        <v>1591</v>
      </c>
      <c r="D4393" s="21">
        <f t="shared" si="86"/>
        <v>211959.23</v>
      </c>
      <c r="E4393" s="24">
        <f t="shared" si="87"/>
        <v>1501506.31</v>
      </c>
      <c r="F4393" s="104">
        <v>211959.23</v>
      </c>
      <c r="G4393" s="104">
        <v>1501506.31</v>
      </c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1714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/>
      <c r="I4394" s="113"/>
      <c r="J4394" s="31"/>
      <c r="K4394" s="32"/>
      <c r="L4394" s="113"/>
      <c r="M4394" s="113"/>
      <c r="N4394" s="31"/>
      <c r="O4394" s="32"/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1714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1714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1714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1714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1714</v>
      </c>
      <c r="B4399" s="111" t="s">
        <v>593</v>
      </c>
      <c r="C4399" s="112" t="s">
        <v>1592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1714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1714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1714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1714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1714</v>
      </c>
      <c r="B4404" s="111" t="s">
        <v>602</v>
      </c>
      <c r="C4404" s="112" t="s">
        <v>1672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1714</v>
      </c>
      <c r="B4405" s="111" t="s">
        <v>1593</v>
      </c>
      <c r="C4405" s="112" t="s">
        <v>1594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1714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1714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1714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1714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1714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1714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1714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1714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1714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0</v>
      </c>
      <c r="F4414" s="104"/>
      <c r="G4414" s="104"/>
      <c r="H4414" s="105"/>
      <c r="I4414" s="105"/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1714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6250</v>
      </c>
      <c r="F4415" s="104">
        <v>0</v>
      </c>
      <c r="G4415" s="104">
        <v>6250</v>
      </c>
      <c r="H4415" s="113"/>
      <c r="I4415" s="113"/>
      <c r="J4415" s="31"/>
      <c r="K4415" s="32"/>
      <c r="L4415" s="113"/>
      <c r="M4415" s="113"/>
      <c r="N4415" s="31"/>
      <c r="O4415" s="32"/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1714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5270</v>
      </c>
      <c r="F4416" s="104">
        <v>0</v>
      </c>
      <c r="G4416" s="104">
        <v>5270</v>
      </c>
      <c r="H4416" s="113"/>
      <c r="I4416" s="113"/>
      <c r="J4416" s="31"/>
      <c r="K4416" s="32"/>
      <c r="L4416" s="113"/>
      <c r="M4416" s="113"/>
      <c r="N4416" s="31"/>
      <c r="O4416" s="32"/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1714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1714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45199.5</v>
      </c>
      <c r="F4418" s="104">
        <v>0</v>
      </c>
      <c r="G4418" s="104">
        <v>45199.5</v>
      </c>
      <c r="H4418" s="113"/>
      <c r="I4418" s="113"/>
      <c r="J4418" s="31"/>
      <c r="K4418" s="32"/>
      <c r="L4418" s="113"/>
      <c r="M4418" s="113"/>
      <c r="N4418" s="31"/>
      <c r="O4418" s="32"/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1714</v>
      </c>
      <c r="B4419" s="111" t="s">
        <v>629</v>
      </c>
      <c r="C4419" s="112" t="s">
        <v>630</v>
      </c>
      <c r="D4419" s="21">
        <f t="shared" si="86"/>
        <v>0</v>
      </c>
      <c r="E4419" s="24">
        <f t="shared" si="87"/>
        <v>228873.5</v>
      </c>
      <c r="F4419" s="104">
        <v>0</v>
      </c>
      <c r="G4419" s="104">
        <v>228873.5</v>
      </c>
      <c r="H4419" s="105"/>
      <c r="I4419" s="105"/>
      <c r="J4419" s="106"/>
      <c r="K4419" s="107"/>
      <c r="L4419" s="105"/>
      <c r="M4419" s="105"/>
      <c r="N4419" s="106"/>
      <c r="O4419" s="107"/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1714</v>
      </c>
      <c r="B4420" s="111" t="s">
        <v>631</v>
      </c>
      <c r="C4420" s="112" t="s">
        <v>632</v>
      </c>
      <c r="D4420" s="21">
        <f t="shared" si="86"/>
        <v>0</v>
      </c>
      <c r="E4420" s="24">
        <f t="shared" si="87"/>
        <v>198041.5</v>
      </c>
      <c r="F4420" s="104">
        <v>0</v>
      </c>
      <c r="G4420" s="104">
        <v>198041.5</v>
      </c>
      <c r="H4420" s="113"/>
      <c r="I4420" s="113"/>
      <c r="J4420" s="31"/>
      <c r="K4420" s="32"/>
      <c r="L4420" s="113"/>
      <c r="M4420" s="113"/>
      <c r="N4420" s="31"/>
      <c r="O4420" s="32"/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1714</v>
      </c>
      <c r="B4421" s="111" t="s">
        <v>633</v>
      </c>
      <c r="C4421" s="112" t="s">
        <v>1595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1714</v>
      </c>
      <c r="B4422" s="111" t="s">
        <v>634</v>
      </c>
      <c r="C4422" s="112" t="s">
        <v>1596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1714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1714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1714</v>
      </c>
      <c r="B4425" s="111" t="s">
        <v>639</v>
      </c>
      <c r="C4425" s="112" t="s">
        <v>640</v>
      </c>
      <c r="D4425" s="21">
        <f t="shared" si="86"/>
        <v>0</v>
      </c>
      <c r="E4425" s="24">
        <f t="shared" si="87"/>
        <v>626385.5</v>
      </c>
      <c r="F4425" s="104">
        <v>0</v>
      </c>
      <c r="G4425" s="104">
        <v>626385.5</v>
      </c>
      <c r="H4425" s="105"/>
      <c r="I4425" s="105"/>
      <c r="J4425" s="106"/>
      <c r="K4425" s="107"/>
      <c r="L4425" s="105"/>
      <c r="M4425" s="105"/>
      <c r="N4425" s="106"/>
      <c r="O4425" s="107"/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1714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197687</v>
      </c>
      <c r="F4426" s="104">
        <v>0</v>
      </c>
      <c r="G4426" s="104">
        <v>197687</v>
      </c>
      <c r="H4426" s="113"/>
      <c r="I4426" s="113"/>
      <c r="J4426" s="31"/>
      <c r="K4426" s="32"/>
      <c r="L4426" s="113"/>
      <c r="M4426" s="113"/>
      <c r="N4426" s="31"/>
      <c r="O4426" s="32"/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1714</v>
      </c>
      <c r="B4427" s="111" t="s">
        <v>643</v>
      </c>
      <c r="C4427" s="112" t="s">
        <v>644</v>
      </c>
      <c r="D4427" s="21">
        <f t="shared" si="86"/>
        <v>14946.49</v>
      </c>
      <c r="E4427" s="24">
        <f t="shared" si="87"/>
        <v>0</v>
      </c>
      <c r="F4427" s="104">
        <v>14946.49</v>
      </c>
      <c r="G4427" s="104">
        <v>0</v>
      </c>
      <c r="H4427" s="113"/>
      <c r="I4427" s="113"/>
      <c r="J4427" s="31"/>
      <c r="K4427" s="32"/>
      <c r="L4427" s="113"/>
      <c r="M4427" s="113"/>
      <c r="N4427" s="31"/>
      <c r="O4427" s="32"/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1714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10496.89</v>
      </c>
      <c r="F4428" s="104">
        <v>0</v>
      </c>
      <c r="G4428" s="104">
        <v>10496.89</v>
      </c>
      <c r="H4428" s="113"/>
      <c r="I4428" s="113"/>
      <c r="J4428" s="31"/>
      <c r="K4428" s="32"/>
      <c r="L4428" s="113"/>
      <c r="M4428" s="113"/>
      <c r="N4428" s="31"/>
      <c r="O4428" s="32"/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1714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30413</v>
      </c>
      <c r="F4429" s="104">
        <v>0</v>
      </c>
      <c r="G4429" s="104">
        <v>30413</v>
      </c>
      <c r="H4429" s="113"/>
      <c r="I4429" s="113"/>
      <c r="J4429" s="31"/>
      <c r="K4429" s="32"/>
      <c r="L4429" s="113"/>
      <c r="M4429" s="113"/>
      <c r="N4429" s="31"/>
      <c r="O4429" s="32"/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1714</v>
      </c>
      <c r="B4430" s="111" t="s">
        <v>649</v>
      </c>
      <c r="C4430" s="112" t="s">
        <v>650</v>
      </c>
      <c r="D4430" s="21">
        <f t="shared" si="86"/>
        <v>0</v>
      </c>
      <c r="E4430" s="24">
        <f t="shared" si="87"/>
        <v>31546</v>
      </c>
      <c r="F4430" s="104">
        <v>0</v>
      </c>
      <c r="G4430" s="104">
        <v>31546</v>
      </c>
      <c r="H4430" s="105"/>
      <c r="I4430" s="105"/>
      <c r="J4430" s="106"/>
      <c r="K4430" s="107"/>
      <c r="L4430" s="105"/>
      <c r="M4430" s="105"/>
      <c r="N4430" s="106"/>
      <c r="O4430" s="107"/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1714</v>
      </c>
      <c r="B4431" s="111" t="s">
        <v>651</v>
      </c>
      <c r="C4431" s="112" t="s">
        <v>652</v>
      </c>
      <c r="D4431" s="21">
        <f t="shared" si="86"/>
        <v>0</v>
      </c>
      <c r="E4431" s="24">
        <f t="shared" si="87"/>
        <v>60938</v>
      </c>
      <c r="F4431" s="104">
        <v>0</v>
      </c>
      <c r="G4431" s="104">
        <v>60938</v>
      </c>
      <c r="H4431" s="113"/>
      <c r="I4431" s="113"/>
      <c r="J4431" s="31"/>
      <c r="K4431" s="32"/>
      <c r="L4431" s="113"/>
      <c r="M4431" s="113"/>
      <c r="N4431" s="31"/>
      <c r="O4431" s="32"/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1714</v>
      </c>
      <c r="B4432" s="111" t="s">
        <v>653</v>
      </c>
      <c r="C4432" s="112" t="s">
        <v>1597</v>
      </c>
      <c r="D4432" s="21">
        <f t="shared" si="86"/>
        <v>0</v>
      </c>
      <c r="E4432" s="24">
        <f t="shared" si="87"/>
        <v>5217</v>
      </c>
      <c r="F4432" s="104">
        <v>0</v>
      </c>
      <c r="G4432" s="104">
        <v>5217</v>
      </c>
      <c r="H4432" s="113"/>
      <c r="I4432" s="113"/>
      <c r="J4432" s="31"/>
      <c r="K4432" s="32"/>
      <c r="L4432" s="113"/>
      <c r="M4432" s="113"/>
      <c r="N4432" s="31"/>
      <c r="O4432" s="32"/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1714</v>
      </c>
      <c r="B4433" s="111" t="s">
        <v>654</v>
      </c>
      <c r="C4433" s="112" t="s">
        <v>1598</v>
      </c>
      <c r="D4433" s="21">
        <f t="shared" si="86"/>
        <v>0</v>
      </c>
      <c r="E4433" s="24">
        <f t="shared" si="87"/>
        <v>0</v>
      </c>
      <c r="F4433" s="104"/>
      <c r="G4433" s="104"/>
      <c r="H4433" s="113"/>
      <c r="I4433" s="113"/>
      <c r="J4433" s="31"/>
      <c r="K4433" s="32"/>
      <c r="L4433" s="113"/>
      <c r="M4433" s="113"/>
      <c r="N4433" s="31"/>
      <c r="O4433" s="32"/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1714</v>
      </c>
      <c r="B4434" s="111" t="s">
        <v>655</v>
      </c>
      <c r="C4434" s="112" t="s">
        <v>1599</v>
      </c>
      <c r="D4434" s="21">
        <f t="shared" si="86"/>
        <v>0</v>
      </c>
      <c r="E4434" s="24">
        <f t="shared" si="87"/>
        <v>8081.16</v>
      </c>
      <c r="F4434" s="104">
        <v>0</v>
      </c>
      <c r="G4434" s="104">
        <v>8081.16</v>
      </c>
      <c r="H4434" s="113"/>
      <c r="I4434" s="113"/>
      <c r="J4434" s="31"/>
      <c r="K4434" s="32"/>
      <c r="L4434" s="113"/>
      <c r="M4434" s="113"/>
      <c r="N4434" s="31"/>
      <c r="O4434" s="32"/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1714</v>
      </c>
      <c r="B4435" s="111" t="s">
        <v>656</v>
      </c>
      <c r="C4435" s="112" t="s">
        <v>1600</v>
      </c>
      <c r="D4435" s="21">
        <f t="shared" si="86"/>
        <v>0</v>
      </c>
      <c r="E4435" s="24">
        <f t="shared" si="87"/>
        <v>14230</v>
      </c>
      <c r="F4435" s="104">
        <v>0</v>
      </c>
      <c r="G4435" s="104">
        <v>14230</v>
      </c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1714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1714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1714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0</v>
      </c>
      <c r="F4438" s="104"/>
      <c r="G4438" s="104"/>
      <c r="H4438" s="113"/>
      <c r="I4438" s="113"/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1714</v>
      </c>
      <c r="B4439" s="111" t="s">
        <v>663</v>
      </c>
      <c r="C4439" s="112" t="s">
        <v>664</v>
      </c>
      <c r="D4439" s="21">
        <f t="shared" si="86"/>
        <v>0</v>
      </c>
      <c r="E4439" s="24">
        <f t="shared" si="87"/>
        <v>3310727.5</v>
      </c>
      <c r="F4439" s="104">
        <v>0</v>
      </c>
      <c r="G4439" s="104">
        <v>3310727.5</v>
      </c>
      <c r="H4439" s="113"/>
      <c r="I4439" s="113"/>
      <c r="J4439" s="31"/>
      <c r="K4439" s="32"/>
      <c r="L4439" s="113"/>
      <c r="M4439" s="113"/>
      <c r="N4439" s="31"/>
      <c r="O4439" s="32"/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1714</v>
      </c>
      <c r="B4440" s="111" t="s">
        <v>665</v>
      </c>
      <c r="C4440" s="112" t="s">
        <v>666</v>
      </c>
      <c r="D4440" s="21">
        <f t="shared" si="86"/>
        <v>0</v>
      </c>
      <c r="E4440" s="24">
        <f t="shared" si="87"/>
        <v>1939092.92</v>
      </c>
      <c r="F4440" s="104">
        <v>0</v>
      </c>
      <c r="G4440" s="104">
        <v>1939092.92</v>
      </c>
      <c r="H4440" s="113"/>
      <c r="I4440" s="113"/>
      <c r="J4440" s="31"/>
      <c r="K4440" s="32"/>
      <c r="L4440" s="113"/>
      <c r="M4440" s="113"/>
      <c r="N4440" s="31"/>
      <c r="O4440" s="32"/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1714</v>
      </c>
      <c r="B4441" s="111" t="s">
        <v>667</v>
      </c>
      <c r="C4441" s="112" t="s">
        <v>668</v>
      </c>
      <c r="D4441" s="21">
        <f t="shared" si="86"/>
        <v>0</v>
      </c>
      <c r="E4441" s="24">
        <f t="shared" si="87"/>
        <v>15029</v>
      </c>
      <c r="F4441" s="104">
        <v>0</v>
      </c>
      <c r="G4441" s="104">
        <v>15029</v>
      </c>
      <c r="H4441" s="113"/>
      <c r="I4441" s="113"/>
      <c r="J4441" s="31"/>
      <c r="K4441" s="32"/>
      <c r="L4441" s="113"/>
      <c r="M4441" s="113"/>
      <c r="N4441" s="31"/>
      <c r="O4441" s="32"/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1714</v>
      </c>
      <c r="B4442" s="111" t="s">
        <v>669</v>
      </c>
      <c r="C4442" s="112" t="s">
        <v>670</v>
      </c>
      <c r="D4442" s="21">
        <f t="shared" si="86"/>
        <v>0</v>
      </c>
      <c r="E4442" s="24">
        <f t="shared" si="87"/>
        <v>3350</v>
      </c>
      <c r="F4442" s="104">
        <v>0</v>
      </c>
      <c r="G4442" s="104">
        <v>3350</v>
      </c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1714</v>
      </c>
      <c r="B4443" s="111" t="s">
        <v>671</v>
      </c>
      <c r="C4443" s="112" t="s">
        <v>1601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1714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0</v>
      </c>
      <c r="F4444" s="104"/>
      <c r="G4444" s="104"/>
      <c r="H4444" s="113"/>
      <c r="I4444" s="113"/>
      <c r="J4444" s="31"/>
      <c r="K4444" s="32"/>
      <c r="L4444" s="113"/>
      <c r="M4444" s="113"/>
      <c r="N4444" s="31"/>
      <c r="O4444" s="32"/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1714</v>
      </c>
      <c r="B4445" s="111" t="s">
        <v>674</v>
      </c>
      <c r="C4445" s="112" t="s">
        <v>675</v>
      </c>
      <c r="D4445" s="21">
        <f t="shared" si="86"/>
        <v>3310727.5</v>
      </c>
      <c r="E4445" s="24">
        <f t="shared" si="87"/>
        <v>13350308.390000001</v>
      </c>
      <c r="F4445" s="104">
        <v>3310727.5</v>
      </c>
      <c r="G4445" s="104">
        <v>13350308.390000001</v>
      </c>
      <c r="H4445" s="105"/>
      <c r="I4445" s="105"/>
      <c r="J4445" s="106"/>
      <c r="K4445" s="107"/>
      <c r="L4445" s="105"/>
      <c r="M4445" s="105"/>
      <c r="N4445" s="106"/>
      <c r="O4445" s="107"/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1714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1714</v>
      </c>
      <c r="B4447" s="111" t="s">
        <v>678</v>
      </c>
      <c r="C4447" s="112" t="s">
        <v>679</v>
      </c>
      <c r="D4447" s="21">
        <f t="shared" si="86"/>
        <v>228428</v>
      </c>
      <c r="E4447" s="24">
        <f t="shared" si="87"/>
        <v>2280609.7000000002</v>
      </c>
      <c r="F4447" s="104">
        <v>228428</v>
      </c>
      <c r="G4447" s="104">
        <v>2280609.7000000002</v>
      </c>
      <c r="H4447" s="113"/>
      <c r="I4447" s="113"/>
      <c r="J4447" s="31"/>
      <c r="K4447" s="32"/>
      <c r="L4447" s="113"/>
      <c r="M4447" s="113"/>
      <c r="N4447" s="31"/>
      <c r="O4447" s="32"/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1714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89633.84</v>
      </c>
      <c r="F4448" s="104">
        <v>0</v>
      </c>
      <c r="G4448" s="104">
        <v>89633.84</v>
      </c>
      <c r="H4448" s="113"/>
      <c r="I4448" s="113"/>
      <c r="J4448" s="31"/>
      <c r="K4448" s="32"/>
      <c r="L4448" s="113"/>
      <c r="M4448" s="113"/>
      <c r="N4448" s="31"/>
      <c r="O4448" s="32"/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1714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43839.77</v>
      </c>
      <c r="F4449" s="104">
        <v>0</v>
      </c>
      <c r="G4449" s="104">
        <v>43839.77</v>
      </c>
      <c r="H4449" s="113"/>
      <c r="I4449" s="113"/>
      <c r="J4449" s="31"/>
      <c r="K4449" s="32"/>
      <c r="L4449" s="113"/>
      <c r="M4449" s="113"/>
      <c r="N4449" s="31"/>
      <c r="O4449" s="32"/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1714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210431.9</v>
      </c>
      <c r="F4450" s="104">
        <v>0</v>
      </c>
      <c r="G4450" s="104">
        <v>210431.9</v>
      </c>
      <c r="H4450" s="105"/>
      <c r="I4450" s="105"/>
      <c r="J4450" s="106"/>
      <c r="K4450" s="107"/>
      <c r="L4450" s="105"/>
      <c r="M4450" s="105"/>
      <c r="N4450" s="106"/>
      <c r="O4450" s="107"/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1714</v>
      </c>
      <c r="B4451" s="111" t="s">
        <v>686</v>
      </c>
      <c r="C4451" s="112" t="s">
        <v>687</v>
      </c>
      <c r="D4451" s="21">
        <f t="shared" si="86"/>
        <v>0</v>
      </c>
      <c r="E4451" s="24">
        <f t="shared" si="87"/>
        <v>0</v>
      </c>
      <c r="F4451" s="104"/>
      <c r="G4451" s="104"/>
      <c r="H4451" s="113"/>
      <c r="I4451" s="113"/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1714</v>
      </c>
      <c r="B4452" s="111" t="s">
        <v>688</v>
      </c>
      <c r="C4452" s="112" t="s">
        <v>689</v>
      </c>
      <c r="D4452" s="21">
        <f t="shared" si="86"/>
        <v>0</v>
      </c>
      <c r="E4452" s="24">
        <f t="shared" si="87"/>
        <v>0</v>
      </c>
      <c r="F4452" s="104"/>
      <c r="G4452" s="104"/>
      <c r="H4452" s="113"/>
      <c r="I4452" s="113"/>
      <c r="J4452" s="31"/>
      <c r="K4452" s="32"/>
      <c r="L4452" s="113"/>
      <c r="M4452" s="113"/>
      <c r="N4452" s="31"/>
      <c r="O4452" s="32"/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1714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0</v>
      </c>
      <c r="F4453" s="104"/>
      <c r="G4453" s="104"/>
      <c r="H4453" s="113"/>
      <c r="I4453" s="113"/>
      <c r="J4453" s="31"/>
      <c r="K4453" s="32"/>
      <c r="L4453" s="113"/>
      <c r="M4453" s="113"/>
      <c r="N4453" s="31"/>
      <c r="O4453" s="32"/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1714</v>
      </c>
      <c r="B4454" s="111" t="s">
        <v>692</v>
      </c>
      <c r="C4454" s="112" t="s">
        <v>693</v>
      </c>
      <c r="D4454" s="21">
        <f t="shared" si="88"/>
        <v>13430.5</v>
      </c>
      <c r="E4454" s="24">
        <f t="shared" si="89"/>
        <v>0</v>
      </c>
      <c r="F4454" s="104">
        <v>13430.5</v>
      </c>
      <c r="G4454" s="104">
        <v>0</v>
      </c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1714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59994</v>
      </c>
      <c r="F4455" s="104">
        <v>0</v>
      </c>
      <c r="G4455" s="104">
        <v>59994</v>
      </c>
      <c r="H4455" s="105"/>
      <c r="I4455" s="105"/>
      <c r="J4455" s="106"/>
      <c r="K4455" s="107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1714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228428</v>
      </c>
      <c r="F4456" s="104">
        <v>0</v>
      </c>
      <c r="G4456" s="104">
        <v>228428</v>
      </c>
      <c r="H4456" s="105"/>
      <c r="I4456" s="105"/>
      <c r="J4456" s="106"/>
      <c r="K4456" s="107"/>
      <c r="L4456" s="105"/>
      <c r="M4456" s="105"/>
      <c r="N4456" s="106"/>
      <c r="O4456" s="107"/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1714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1714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0</v>
      </c>
      <c r="F4458" s="104"/>
      <c r="G4458" s="104"/>
      <c r="H4458" s="105"/>
      <c r="I4458" s="105"/>
      <c r="J4458" s="106"/>
      <c r="K4458" s="107"/>
      <c r="L4458" s="105"/>
      <c r="M4458" s="105"/>
      <c r="N4458" s="106"/>
      <c r="O4458" s="107"/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1714</v>
      </c>
      <c r="B4459" s="111" t="s">
        <v>702</v>
      </c>
      <c r="C4459" s="112" t="s">
        <v>1602</v>
      </c>
      <c r="D4459" s="21">
        <f t="shared" si="88"/>
        <v>0</v>
      </c>
      <c r="E4459" s="24">
        <f t="shared" si="89"/>
        <v>89024</v>
      </c>
      <c r="F4459" s="104">
        <v>0</v>
      </c>
      <c r="G4459" s="104">
        <v>89024</v>
      </c>
      <c r="H4459" s="113"/>
      <c r="I4459" s="113"/>
      <c r="J4459" s="31"/>
      <c r="K4459" s="32"/>
      <c r="L4459" s="113"/>
      <c r="M4459" s="113"/>
      <c r="N4459" s="31"/>
      <c r="O4459" s="32"/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1714</v>
      </c>
      <c r="B4460" s="111" t="s">
        <v>703</v>
      </c>
      <c r="C4460" s="112" t="s">
        <v>704</v>
      </c>
      <c r="D4460" s="21">
        <f t="shared" si="88"/>
        <v>0</v>
      </c>
      <c r="E4460" s="24">
        <f t="shared" si="89"/>
        <v>0</v>
      </c>
      <c r="F4460" s="104"/>
      <c r="G4460" s="104"/>
      <c r="H4460" s="105"/>
      <c r="I4460" s="105"/>
      <c r="J4460" s="106"/>
      <c r="K4460" s="107"/>
      <c r="L4460" s="105"/>
      <c r="M4460" s="105"/>
      <c r="N4460" s="106"/>
      <c r="O4460" s="107"/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1714</v>
      </c>
      <c r="B4461" s="111" t="s">
        <v>705</v>
      </c>
      <c r="C4461" s="112" t="s">
        <v>1673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1714</v>
      </c>
      <c r="B4462" s="111" t="s">
        <v>706</v>
      </c>
      <c r="C4462" s="112" t="s">
        <v>1674</v>
      </c>
      <c r="D4462" s="21">
        <f t="shared" si="88"/>
        <v>0</v>
      </c>
      <c r="E4462" s="24">
        <f t="shared" si="89"/>
        <v>0</v>
      </c>
      <c r="F4462" s="104"/>
      <c r="G4462" s="104"/>
      <c r="H4462" s="113"/>
      <c r="I4462" s="113"/>
      <c r="J4462" s="31"/>
      <c r="K4462" s="32"/>
      <c r="L4462" s="113"/>
      <c r="M4462" s="113"/>
      <c r="N4462" s="31"/>
      <c r="O4462" s="32"/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1714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1714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1714</v>
      </c>
      <c r="B4465" s="111" t="s">
        <v>711</v>
      </c>
      <c r="C4465" s="112" t="s">
        <v>712</v>
      </c>
      <c r="D4465" s="21">
        <f t="shared" si="88"/>
        <v>0</v>
      </c>
      <c r="E4465" s="24">
        <f t="shared" si="89"/>
        <v>0</v>
      </c>
      <c r="F4465" s="104"/>
      <c r="G4465" s="104"/>
      <c r="H4465" s="113"/>
      <c r="I4465" s="113"/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1714</v>
      </c>
      <c r="B4466" s="111" t="s">
        <v>713</v>
      </c>
      <c r="C4466" s="112" t="s">
        <v>714</v>
      </c>
      <c r="D4466" s="21">
        <f t="shared" si="88"/>
        <v>6751.66</v>
      </c>
      <c r="E4466" s="24">
        <f t="shared" si="89"/>
        <v>0</v>
      </c>
      <c r="F4466" s="104">
        <v>6751.66</v>
      </c>
      <c r="G4466" s="104">
        <v>0</v>
      </c>
      <c r="H4466" s="113"/>
      <c r="I4466" s="113"/>
      <c r="J4466" s="31"/>
      <c r="K4466" s="32"/>
      <c r="L4466" s="113"/>
      <c r="M4466" s="113"/>
      <c r="N4466" s="31"/>
      <c r="O4466" s="32"/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1714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1714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1714</v>
      </c>
      <c r="B4469" s="111" t="s">
        <v>719</v>
      </c>
      <c r="C4469" s="112" t="s">
        <v>720</v>
      </c>
      <c r="D4469" s="21">
        <f t="shared" si="88"/>
        <v>12250308.390000001</v>
      </c>
      <c r="E4469" s="24">
        <f t="shared" si="89"/>
        <v>0</v>
      </c>
      <c r="F4469" s="104">
        <v>12250308.390000001</v>
      </c>
      <c r="G4469" s="104">
        <v>0</v>
      </c>
      <c r="H4469" s="105"/>
      <c r="I4469" s="105"/>
      <c r="J4469" s="106"/>
      <c r="K4469" s="107"/>
      <c r="L4469" s="105"/>
      <c r="M4469" s="105"/>
      <c r="N4469" s="106"/>
      <c r="O4469" s="107"/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1714</v>
      </c>
      <c r="B4470" s="111" t="s">
        <v>721</v>
      </c>
      <c r="C4470" s="112" t="s">
        <v>722</v>
      </c>
      <c r="D4470" s="21">
        <f t="shared" si="88"/>
        <v>0</v>
      </c>
      <c r="E4470" s="24">
        <f t="shared" si="89"/>
        <v>0</v>
      </c>
      <c r="F4470" s="104"/>
      <c r="G4470" s="104"/>
      <c r="H4470" s="105"/>
      <c r="I4470" s="105"/>
      <c r="J4470" s="106"/>
      <c r="K4470" s="107"/>
      <c r="L4470" s="105"/>
      <c r="M4470" s="105"/>
      <c r="N4470" s="106"/>
      <c r="O4470" s="107"/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1714</v>
      </c>
      <c r="B4471" s="111" t="s">
        <v>723</v>
      </c>
      <c r="C4471" s="112" t="s">
        <v>724</v>
      </c>
      <c r="D4471" s="21">
        <f t="shared" si="88"/>
        <v>2280609.7000000002</v>
      </c>
      <c r="E4471" s="24">
        <f t="shared" si="89"/>
        <v>0</v>
      </c>
      <c r="F4471" s="104">
        <v>2280609.7000000002</v>
      </c>
      <c r="G4471" s="104">
        <v>0</v>
      </c>
      <c r="H4471" s="105"/>
      <c r="I4471" s="105"/>
      <c r="J4471" s="106"/>
      <c r="K4471" s="107"/>
      <c r="L4471" s="105"/>
      <c r="M4471" s="105"/>
      <c r="N4471" s="106"/>
      <c r="O4471" s="107"/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1714</v>
      </c>
      <c r="B4472" s="111" t="s">
        <v>1603</v>
      </c>
      <c r="C4472" s="112" t="s">
        <v>1604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1714</v>
      </c>
      <c r="B4473" s="111" t="s">
        <v>1605</v>
      </c>
      <c r="C4473" s="112" t="s">
        <v>1606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1714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1714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107532.5</v>
      </c>
      <c r="F4475" s="104">
        <v>0</v>
      </c>
      <c r="G4475" s="104">
        <v>107532.5</v>
      </c>
      <c r="H4475" s="113"/>
      <c r="I4475" s="113"/>
      <c r="J4475" s="31"/>
      <c r="K4475" s="32"/>
      <c r="L4475" s="113"/>
      <c r="M4475" s="113"/>
      <c r="N4475" s="31"/>
      <c r="O4475" s="32"/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1714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30814</v>
      </c>
      <c r="F4476" s="104">
        <v>0</v>
      </c>
      <c r="G4476" s="104">
        <v>30814</v>
      </c>
      <c r="H4476" s="105"/>
      <c r="I4476" s="105"/>
      <c r="J4476" s="106"/>
      <c r="K4476" s="107"/>
      <c r="L4476" s="105"/>
      <c r="M4476" s="105"/>
      <c r="N4476" s="106"/>
      <c r="O4476" s="107"/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1714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1714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1714</v>
      </c>
      <c r="B4479" s="111" t="s">
        <v>1607</v>
      </c>
      <c r="C4479" s="112" t="s">
        <v>1608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1714</v>
      </c>
      <c r="B4480" s="111" t="s">
        <v>1609</v>
      </c>
      <c r="C4480" s="112" t="s">
        <v>1610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1714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6097.5</v>
      </c>
      <c r="F4481" s="104">
        <v>0</v>
      </c>
      <c r="G4481" s="104">
        <v>6097.5</v>
      </c>
      <c r="H4481" s="113"/>
      <c r="I4481" s="113"/>
      <c r="J4481" s="31"/>
      <c r="K4481" s="32"/>
      <c r="L4481" s="113"/>
      <c r="M4481" s="113"/>
      <c r="N4481" s="31"/>
      <c r="O4481" s="32"/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1714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4040</v>
      </c>
      <c r="F4482" s="104">
        <v>0</v>
      </c>
      <c r="G4482" s="104">
        <v>4040</v>
      </c>
      <c r="H4482" s="113"/>
      <c r="I4482" s="113"/>
      <c r="J4482" s="31"/>
      <c r="K4482" s="32"/>
      <c r="L4482" s="113"/>
      <c r="M4482" s="113"/>
      <c r="N4482" s="31"/>
      <c r="O4482" s="32"/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1714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3590</v>
      </c>
      <c r="F4483" s="104">
        <v>0</v>
      </c>
      <c r="G4483" s="104">
        <v>3590</v>
      </c>
      <c r="H4483" s="105"/>
      <c r="I4483" s="105"/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1714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1714</v>
      </c>
      <c r="B4485" s="111" t="s">
        <v>743</v>
      </c>
      <c r="C4485" s="112" t="s">
        <v>744</v>
      </c>
      <c r="D4485" s="21">
        <f t="shared" si="88"/>
        <v>61252.7</v>
      </c>
      <c r="E4485" s="24">
        <f t="shared" si="89"/>
        <v>0</v>
      </c>
      <c r="F4485" s="104">
        <v>61252.7</v>
      </c>
      <c r="G4485" s="104">
        <v>0</v>
      </c>
      <c r="H4485" s="105"/>
      <c r="I4485" s="105"/>
      <c r="J4485" s="106"/>
      <c r="K4485" s="107"/>
      <c r="L4485" s="105"/>
      <c r="M4485" s="105"/>
      <c r="N4485" s="106"/>
      <c r="O4485" s="107"/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1714</v>
      </c>
      <c r="B4486" s="111" t="s">
        <v>745</v>
      </c>
      <c r="C4486" s="112" t="s">
        <v>746</v>
      </c>
      <c r="D4486" s="21">
        <f t="shared" si="88"/>
        <v>8717.57</v>
      </c>
      <c r="E4486" s="24">
        <f t="shared" si="89"/>
        <v>0</v>
      </c>
      <c r="F4486" s="104">
        <v>8717.57</v>
      </c>
      <c r="G4486" s="104">
        <v>0</v>
      </c>
      <c r="H4486" s="113"/>
      <c r="I4486" s="113"/>
      <c r="J4486" s="31"/>
      <c r="K4486" s="32"/>
      <c r="L4486" s="113"/>
      <c r="M4486" s="113"/>
      <c r="N4486" s="31"/>
      <c r="O4486" s="32"/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1714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1714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1714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1714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1714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0</v>
      </c>
      <c r="F4491" s="104"/>
      <c r="G4491" s="104"/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1714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1160</v>
      </c>
      <c r="F4492" s="104">
        <v>0</v>
      </c>
      <c r="G4492" s="104">
        <v>1160</v>
      </c>
      <c r="H4492" s="105"/>
      <c r="I4492" s="105"/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1714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1714</v>
      </c>
      <c r="B4494" s="111" t="s">
        <v>761</v>
      </c>
      <c r="C4494" s="112" t="s">
        <v>762</v>
      </c>
      <c r="D4494" s="21">
        <f t="shared" si="88"/>
        <v>311.25</v>
      </c>
      <c r="E4494" s="24">
        <f t="shared" si="89"/>
        <v>0</v>
      </c>
      <c r="F4494" s="104">
        <v>311.25</v>
      </c>
      <c r="G4494" s="104">
        <v>0</v>
      </c>
      <c r="H4494" s="113"/>
      <c r="I4494" s="113"/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1714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1714</v>
      </c>
      <c r="B4496" s="111" t="s">
        <v>765</v>
      </c>
      <c r="C4496" s="112" t="s">
        <v>1675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1714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1714</v>
      </c>
      <c r="B4498" s="111" t="s">
        <v>768</v>
      </c>
      <c r="C4498" s="112" t="s">
        <v>1676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1714</v>
      </c>
      <c r="B4499" s="111" t="s">
        <v>769</v>
      </c>
      <c r="C4499" s="112" t="s">
        <v>1677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1714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1714</v>
      </c>
      <c r="B4501" s="111" t="s">
        <v>772</v>
      </c>
      <c r="C4501" s="112" t="s">
        <v>1678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1714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1714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1714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1714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1714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1714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1714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1714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1714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1714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1714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2315</v>
      </c>
      <c r="F4512" s="104">
        <v>0</v>
      </c>
      <c r="G4512" s="104">
        <v>2315</v>
      </c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1714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36626</v>
      </c>
      <c r="F4513" s="104">
        <v>0</v>
      </c>
      <c r="G4513" s="104">
        <v>36626</v>
      </c>
      <c r="H4513" s="113"/>
      <c r="I4513" s="113"/>
      <c r="J4513" s="31"/>
      <c r="K4513" s="32"/>
      <c r="L4513" s="113"/>
      <c r="M4513" s="113"/>
      <c r="N4513" s="31"/>
      <c r="O4513" s="32"/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1714</v>
      </c>
      <c r="B4514" s="111" t="s">
        <v>797</v>
      </c>
      <c r="C4514" s="112" t="s">
        <v>798</v>
      </c>
      <c r="D4514" s="21">
        <f t="shared" si="88"/>
        <v>2315</v>
      </c>
      <c r="E4514" s="24">
        <f t="shared" si="89"/>
        <v>0</v>
      </c>
      <c r="F4514" s="104">
        <v>2315</v>
      </c>
      <c r="G4514" s="104">
        <v>0</v>
      </c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1714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1714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1714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1714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1714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10790</v>
      </c>
      <c r="F4519" s="104">
        <v>0</v>
      </c>
      <c r="G4519" s="104">
        <v>10790</v>
      </c>
      <c r="H4519" s="113"/>
      <c r="I4519" s="113"/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1714</v>
      </c>
      <c r="B4520" s="111" t="s">
        <v>809</v>
      </c>
      <c r="C4520" s="112" t="s">
        <v>1679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1714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1714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1714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0</v>
      </c>
      <c r="F4523" s="104"/>
      <c r="G4523" s="104"/>
      <c r="H4523" s="113"/>
      <c r="I4523" s="113"/>
      <c r="J4523" s="31"/>
      <c r="K4523" s="32"/>
      <c r="L4523" s="113"/>
      <c r="M4523" s="113"/>
      <c r="N4523" s="31"/>
      <c r="O4523" s="32"/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1714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47466.39</v>
      </c>
      <c r="F4524" s="104">
        <v>0</v>
      </c>
      <c r="G4524" s="104">
        <v>47466.39</v>
      </c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1714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1714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0</v>
      </c>
      <c r="F4526" s="104"/>
      <c r="G4526" s="104"/>
      <c r="H4526" s="105"/>
      <c r="I4526" s="105"/>
      <c r="J4526" s="106"/>
      <c r="K4526" s="107"/>
      <c r="L4526" s="105"/>
      <c r="M4526" s="105"/>
      <c r="N4526" s="106"/>
      <c r="O4526" s="107"/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1714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1714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1714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1714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2393010</v>
      </c>
      <c r="F4530" s="104">
        <v>0</v>
      </c>
      <c r="G4530" s="104">
        <v>2393010</v>
      </c>
      <c r="H4530" s="113"/>
      <c r="I4530" s="113"/>
      <c r="J4530" s="31"/>
      <c r="K4530" s="32"/>
      <c r="L4530" s="113"/>
      <c r="M4530" s="113"/>
      <c r="N4530" s="31"/>
      <c r="O4530" s="32"/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1714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1714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1714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1714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1714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96566.8</v>
      </c>
      <c r="F4535" s="104">
        <v>0</v>
      </c>
      <c r="G4535" s="104">
        <v>96566.8</v>
      </c>
      <c r="H4535" s="105"/>
      <c r="I4535" s="105"/>
      <c r="J4535" s="106"/>
      <c r="K4535" s="107"/>
      <c r="L4535" s="105"/>
      <c r="M4535" s="105"/>
      <c r="N4535" s="106"/>
      <c r="O4535" s="107"/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1714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1714</v>
      </c>
      <c r="B4537" s="111" t="s">
        <v>1611</v>
      </c>
      <c r="C4537" s="112" t="s">
        <v>1612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1714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1714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1714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1714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1714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1714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1714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1714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1714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1714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1714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11500</v>
      </c>
      <c r="F4548" s="104">
        <v>0</v>
      </c>
      <c r="G4548" s="104">
        <v>11500</v>
      </c>
      <c r="H4548" s="113"/>
      <c r="I4548" s="113"/>
      <c r="J4548" s="31"/>
      <c r="K4548" s="32"/>
      <c r="L4548" s="113"/>
      <c r="M4548" s="113"/>
      <c r="N4548" s="31"/>
      <c r="O4548" s="32"/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1714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1714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1714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2725</v>
      </c>
      <c r="F4551" s="104">
        <v>0</v>
      </c>
      <c r="G4551" s="104">
        <v>2725</v>
      </c>
      <c r="H4551" s="113"/>
      <c r="I4551" s="113"/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1714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1714</v>
      </c>
      <c r="B4553" s="111" t="s">
        <v>870</v>
      </c>
      <c r="C4553" s="112" t="s">
        <v>1680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1714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1714</v>
      </c>
      <c r="B4555" s="111" t="s">
        <v>873</v>
      </c>
      <c r="C4555" s="112" t="s">
        <v>1681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1714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1714</v>
      </c>
      <c r="B4557" s="111" t="s">
        <v>876</v>
      </c>
      <c r="C4557" s="112" t="s">
        <v>1682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1714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119800</v>
      </c>
      <c r="F4558" s="104">
        <v>0</v>
      </c>
      <c r="G4558" s="104">
        <v>119800</v>
      </c>
      <c r="H4558" s="113"/>
      <c r="I4558" s="113"/>
      <c r="J4558" s="31"/>
      <c r="K4558" s="32"/>
      <c r="L4558" s="113"/>
      <c r="M4558" s="113"/>
      <c r="N4558" s="31"/>
      <c r="O4558" s="32"/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1714</v>
      </c>
      <c r="B4559" s="111" t="s">
        <v>879</v>
      </c>
      <c r="C4559" s="112" t="s">
        <v>1683</v>
      </c>
      <c r="D4559" s="21">
        <f t="shared" si="90"/>
        <v>0</v>
      </c>
      <c r="E4559" s="24">
        <f t="shared" si="91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1714</v>
      </c>
      <c r="B4560" s="111" t="s">
        <v>880</v>
      </c>
      <c r="C4560" s="112" t="s">
        <v>1684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1714</v>
      </c>
      <c r="B4561" s="111" t="s">
        <v>881</v>
      </c>
      <c r="C4561" s="112" t="s">
        <v>1685</v>
      </c>
      <c r="D4561" s="21">
        <f t="shared" si="90"/>
        <v>0</v>
      </c>
      <c r="E4561" s="24">
        <f t="shared" si="91"/>
        <v>0</v>
      </c>
      <c r="F4561" s="104"/>
      <c r="G4561" s="104"/>
      <c r="H4561" s="113"/>
      <c r="I4561" s="113"/>
      <c r="J4561" s="31"/>
      <c r="K4561" s="32"/>
      <c r="L4561" s="113"/>
      <c r="M4561" s="113"/>
      <c r="N4561" s="31"/>
      <c r="O4561" s="32"/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1714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26550</v>
      </c>
      <c r="F4562" s="104">
        <v>0</v>
      </c>
      <c r="G4562" s="104">
        <v>26550</v>
      </c>
      <c r="H4562" s="113"/>
      <c r="I4562" s="113"/>
      <c r="J4562" s="31"/>
      <c r="K4562" s="32"/>
      <c r="L4562" s="113"/>
      <c r="M4562" s="113"/>
      <c r="N4562" s="31"/>
      <c r="O4562" s="32"/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1714</v>
      </c>
      <c r="B4563" s="111" t="s">
        <v>884</v>
      </c>
      <c r="C4563" s="112" t="s">
        <v>885</v>
      </c>
      <c r="D4563" s="21">
        <f t="shared" si="90"/>
        <v>1876190</v>
      </c>
      <c r="E4563" s="24">
        <f t="shared" si="91"/>
        <v>0</v>
      </c>
      <c r="F4563" s="104">
        <v>1876190</v>
      </c>
      <c r="G4563" s="104">
        <v>0</v>
      </c>
      <c r="H4563" s="105"/>
      <c r="I4563" s="105"/>
      <c r="J4563" s="106"/>
      <c r="K4563" s="107"/>
      <c r="L4563" s="105"/>
      <c r="M4563" s="105"/>
      <c r="N4563" s="106"/>
      <c r="O4563" s="107"/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1714</v>
      </c>
      <c r="B4564" s="111" t="s">
        <v>886</v>
      </c>
      <c r="C4564" s="112" t="s">
        <v>887</v>
      </c>
      <c r="D4564" s="21">
        <f t="shared" si="90"/>
        <v>85620</v>
      </c>
      <c r="E4564" s="24">
        <f t="shared" si="91"/>
        <v>0</v>
      </c>
      <c r="F4564" s="104">
        <v>85620</v>
      </c>
      <c r="G4564" s="104">
        <v>0</v>
      </c>
      <c r="H4564" s="113"/>
      <c r="I4564" s="113"/>
      <c r="J4564" s="31"/>
      <c r="K4564" s="32"/>
      <c r="L4564" s="113"/>
      <c r="M4564" s="113"/>
      <c r="N4564" s="31"/>
      <c r="O4564" s="32"/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1714</v>
      </c>
      <c r="B4565" s="111" t="s">
        <v>888</v>
      </c>
      <c r="C4565" s="112" t="s">
        <v>1686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1714</v>
      </c>
      <c r="B4566" s="111" t="s">
        <v>889</v>
      </c>
      <c r="C4566" s="112" t="s">
        <v>890</v>
      </c>
      <c r="D4566" s="21">
        <f t="shared" si="90"/>
        <v>58100</v>
      </c>
      <c r="E4566" s="24">
        <f t="shared" si="91"/>
        <v>0</v>
      </c>
      <c r="F4566" s="104">
        <v>58100</v>
      </c>
      <c r="G4566" s="104">
        <v>0</v>
      </c>
      <c r="H4566" s="105"/>
      <c r="I4566" s="105"/>
      <c r="J4566" s="106"/>
      <c r="K4566" s="107"/>
      <c r="L4566" s="105"/>
      <c r="M4566" s="105"/>
      <c r="N4566" s="106"/>
      <c r="O4566" s="107"/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1714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1714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1714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1714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1714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1714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1714</v>
      </c>
      <c r="B4573" s="111" t="s">
        <v>903</v>
      </c>
      <c r="C4573" s="112" t="s">
        <v>904</v>
      </c>
      <c r="D4573" s="21">
        <f t="shared" si="90"/>
        <v>142030</v>
      </c>
      <c r="E4573" s="24">
        <f t="shared" si="91"/>
        <v>0</v>
      </c>
      <c r="F4573" s="104">
        <v>142030</v>
      </c>
      <c r="G4573" s="104">
        <v>0</v>
      </c>
      <c r="H4573" s="105"/>
      <c r="I4573" s="105"/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1714</v>
      </c>
      <c r="B4574" s="111" t="s">
        <v>905</v>
      </c>
      <c r="C4574" s="112" t="s">
        <v>906</v>
      </c>
      <c r="D4574" s="21">
        <f t="shared" si="90"/>
        <v>97280</v>
      </c>
      <c r="E4574" s="24">
        <f t="shared" si="91"/>
        <v>0</v>
      </c>
      <c r="F4574" s="104">
        <v>97280</v>
      </c>
      <c r="G4574" s="104">
        <v>0</v>
      </c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1714</v>
      </c>
      <c r="B4575" s="111" t="s">
        <v>907</v>
      </c>
      <c r="C4575" s="112" t="s">
        <v>908</v>
      </c>
      <c r="D4575" s="21">
        <f t="shared" si="90"/>
        <v>98738</v>
      </c>
      <c r="E4575" s="24">
        <f t="shared" si="91"/>
        <v>0</v>
      </c>
      <c r="F4575" s="104">
        <v>98738</v>
      </c>
      <c r="G4575" s="104">
        <v>0</v>
      </c>
      <c r="H4575" s="113"/>
      <c r="I4575" s="113"/>
      <c r="J4575" s="31"/>
      <c r="K4575" s="32"/>
      <c r="L4575" s="113"/>
      <c r="M4575" s="113"/>
      <c r="N4575" s="31"/>
      <c r="O4575" s="32"/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1714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1714</v>
      </c>
      <c r="B4577" s="111" t="s">
        <v>911</v>
      </c>
      <c r="C4577" s="112" t="s">
        <v>912</v>
      </c>
      <c r="D4577" s="21">
        <f t="shared" si="90"/>
        <v>288960</v>
      </c>
      <c r="E4577" s="24">
        <f t="shared" si="91"/>
        <v>0</v>
      </c>
      <c r="F4577" s="104">
        <v>288960</v>
      </c>
      <c r="G4577" s="104">
        <v>0</v>
      </c>
      <c r="H4577" s="105"/>
      <c r="I4577" s="105"/>
      <c r="J4577" s="106"/>
      <c r="K4577" s="107"/>
      <c r="L4577" s="105"/>
      <c r="M4577" s="105"/>
      <c r="N4577" s="106"/>
      <c r="O4577" s="107"/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1714</v>
      </c>
      <c r="B4578" s="111" t="s">
        <v>913</v>
      </c>
      <c r="C4578" s="112" t="s">
        <v>914</v>
      </c>
      <c r="D4578" s="21">
        <f t="shared" si="90"/>
        <v>181626</v>
      </c>
      <c r="E4578" s="24">
        <f t="shared" si="91"/>
        <v>0</v>
      </c>
      <c r="F4578" s="104">
        <v>181626</v>
      </c>
      <c r="G4578" s="104">
        <v>0</v>
      </c>
      <c r="H4578" s="113"/>
      <c r="I4578" s="113"/>
      <c r="J4578" s="31"/>
      <c r="K4578" s="32"/>
      <c r="L4578" s="113"/>
      <c r="M4578" s="113"/>
      <c r="N4578" s="31"/>
      <c r="O4578" s="32"/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1714</v>
      </c>
      <c r="B4579" s="111" t="s">
        <v>915</v>
      </c>
      <c r="C4579" s="112" t="s">
        <v>916</v>
      </c>
      <c r="D4579" s="21">
        <f t="shared" si="90"/>
        <v>80415</v>
      </c>
      <c r="E4579" s="24">
        <f t="shared" si="91"/>
        <v>0</v>
      </c>
      <c r="F4579" s="104">
        <v>80415</v>
      </c>
      <c r="G4579" s="104">
        <v>0</v>
      </c>
      <c r="H4579" s="105"/>
      <c r="I4579" s="105"/>
      <c r="J4579" s="106"/>
      <c r="K4579" s="107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1714</v>
      </c>
      <c r="B4580" s="111" t="s">
        <v>917</v>
      </c>
      <c r="C4580" s="112" t="s">
        <v>918</v>
      </c>
      <c r="D4580" s="21">
        <f t="shared" si="90"/>
        <v>119845</v>
      </c>
      <c r="E4580" s="24">
        <f t="shared" si="91"/>
        <v>0</v>
      </c>
      <c r="F4580" s="104">
        <v>119845</v>
      </c>
      <c r="G4580" s="104">
        <v>0</v>
      </c>
      <c r="H4580" s="105"/>
      <c r="I4580" s="105"/>
      <c r="J4580" s="106"/>
      <c r="K4580" s="107"/>
      <c r="L4580" s="105"/>
      <c r="M4580" s="105"/>
      <c r="N4580" s="106"/>
      <c r="O4580" s="107"/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1714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87920</v>
      </c>
      <c r="E4581" s="24">
        <f t="shared" ref="E4581:E4644" si="93">G4581+I4581+K4581+M4581+O4581+Q4581+S4581+U4581+W4581+Y4581+AA4581+AC4581</f>
        <v>0</v>
      </c>
      <c r="F4581" s="104">
        <v>87920</v>
      </c>
      <c r="G4581" s="104">
        <v>0</v>
      </c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1714</v>
      </c>
      <c r="B4582" s="111" t="s">
        <v>921</v>
      </c>
      <c r="C4582" s="112" t="s">
        <v>922</v>
      </c>
      <c r="D4582" s="21">
        <f t="shared" si="92"/>
        <v>40270</v>
      </c>
      <c r="E4582" s="24">
        <f t="shared" si="93"/>
        <v>0</v>
      </c>
      <c r="F4582" s="104">
        <v>40270</v>
      </c>
      <c r="G4582" s="104">
        <v>0</v>
      </c>
      <c r="H4582" s="105"/>
      <c r="I4582" s="105"/>
      <c r="J4582" s="106"/>
      <c r="K4582" s="107"/>
      <c r="L4582" s="105"/>
      <c r="M4582" s="105"/>
      <c r="N4582" s="106"/>
      <c r="O4582" s="107"/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1714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1714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1714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1714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1714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1714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1714</v>
      </c>
      <c r="B4589" s="111" t="s">
        <v>935</v>
      </c>
      <c r="C4589" s="112" t="s">
        <v>936</v>
      </c>
      <c r="D4589" s="21">
        <f t="shared" si="92"/>
        <v>5600</v>
      </c>
      <c r="E4589" s="24">
        <f t="shared" si="93"/>
        <v>0</v>
      </c>
      <c r="F4589" s="104">
        <v>5600</v>
      </c>
      <c r="G4589" s="104">
        <v>0</v>
      </c>
      <c r="H4589" s="113"/>
      <c r="I4589" s="113"/>
      <c r="J4589" s="31"/>
      <c r="K4589" s="32"/>
      <c r="L4589" s="113"/>
      <c r="M4589" s="113"/>
      <c r="N4589" s="31"/>
      <c r="O4589" s="32"/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1714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1714</v>
      </c>
      <c r="B4591" s="111" t="s">
        <v>939</v>
      </c>
      <c r="C4591" s="112" t="s">
        <v>940</v>
      </c>
      <c r="D4591" s="21">
        <f t="shared" si="92"/>
        <v>166660</v>
      </c>
      <c r="E4591" s="24">
        <f t="shared" si="93"/>
        <v>0</v>
      </c>
      <c r="F4591" s="104">
        <v>166660</v>
      </c>
      <c r="G4591" s="104">
        <v>0</v>
      </c>
      <c r="H4591" s="113"/>
      <c r="I4591" s="113"/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1714</v>
      </c>
      <c r="B4592" s="111" t="s">
        <v>941</v>
      </c>
      <c r="C4592" s="112" t="s">
        <v>1613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1714</v>
      </c>
      <c r="B4593" s="111" t="s">
        <v>1614</v>
      </c>
      <c r="C4593" s="112" t="s">
        <v>1615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1714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1714</v>
      </c>
      <c r="B4595" s="111" t="s">
        <v>944</v>
      </c>
      <c r="C4595" s="112" t="s">
        <v>945</v>
      </c>
      <c r="D4595" s="21">
        <f t="shared" si="92"/>
        <v>34955</v>
      </c>
      <c r="E4595" s="24">
        <f t="shared" si="93"/>
        <v>0</v>
      </c>
      <c r="F4595" s="104">
        <v>34955</v>
      </c>
      <c r="G4595" s="104">
        <v>0</v>
      </c>
      <c r="H4595" s="113"/>
      <c r="I4595" s="113"/>
      <c r="J4595" s="31"/>
      <c r="K4595" s="32"/>
      <c r="L4595" s="113"/>
      <c r="M4595" s="113"/>
      <c r="N4595" s="31"/>
      <c r="O4595" s="32"/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1714</v>
      </c>
      <c r="B4596" s="111" t="s">
        <v>946</v>
      </c>
      <c r="C4596" s="112" t="s">
        <v>947</v>
      </c>
      <c r="D4596" s="21">
        <f t="shared" si="92"/>
        <v>54432.5</v>
      </c>
      <c r="E4596" s="24">
        <f t="shared" si="93"/>
        <v>0</v>
      </c>
      <c r="F4596" s="104">
        <v>54432.5</v>
      </c>
      <c r="G4596" s="104">
        <v>0</v>
      </c>
      <c r="H4596" s="113"/>
      <c r="I4596" s="113"/>
      <c r="J4596" s="31"/>
      <c r="K4596" s="32"/>
      <c r="L4596" s="113"/>
      <c r="M4596" s="113"/>
      <c r="N4596" s="31"/>
      <c r="O4596" s="32"/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1714</v>
      </c>
      <c r="B4597" s="111" t="s">
        <v>948</v>
      </c>
      <c r="C4597" s="112" t="s">
        <v>949</v>
      </c>
      <c r="D4597" s="21">
        <f t="shared" si="92"/>
        <v>7179.3</v>
      </c>
      <c r="E4597" s="24">
        <f t="shared" si="93"/>
        <v>0</v>
      </c>
      <c r="F4597" s="104">
        <v>7179.3</v>
      </c>
      <c r="G4597" s="104">
        <v>0</v>
      </c>
      <c r="H4597" s="105"/>
      <c r="I4597" s="105"/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1714</v>
      </c>
      <c r="B4598" s="111" t="s">
        <v>950</v>
      </c>
      <c r="C4598" s="112" t="s">
        <v>951</v>
      </c>
      <c r="D4598" s="21">
        <f t="shared" si="92"/>
        <v>1800</v>
      </c>
      <c r="E4598" s="24">
        <f t="shared" si="93"/>
        <v>0</v>
      </c>
      <c r="F4598" s="104">
        <v>1800</v>
      </c>
      <c r="G4598" s="104">
        <v>0</v>
      </c>
      <c r="H4598" s="105"/>
      <c r="I4598" s="105"/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1714</v>
      </c>
      <c r="B4599" s="111" t="s">
        <v>952</v>
      </c>
      <c r="C4599" s="112" t="s">
        <v>953</v>
      </c>
      <c r="D4599" s="21">
        <f t="shared" si="92"/>
        <v>11933</v>
      </c>
      <c r="E4599" s="24">
        <f t="shared" si="93"/>
        <v>0</v>
      </c>
      <c r="F4599" s="104">
        <v>11933</v>
      </c>
      <c r="G4599" s="104">
        <v>0</v>
      </c>
      <c r="H4599" s="105"/>
      <c r="I4599" s="105"/>
      <c r="J4599" s="106"/>
      <c r="K4599" s="107"/>
      <c r="L4599" s="105"/>
      <c r="M4599" s="105"/>
      <c r="N4599" s="106"/>
      <c r="O4599" s="107"/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1714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1714</v>
      </c>
      <c r="B4601" s="111" t="s">
        <v>956</v>
      </c>
      <c r="C4601" s="112" t="s">
        <v>1616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1714</v>
      </c>
      <c r="B4602" s="111" t="s">
        <v>957</v>
      </c>
      <c r="C4602" s="112" t="s">
        <v>1687</v>
      </c>
      <c r="D4602" s="21">
        <f t="shared" si="92"/>
        <v>118000</v>
      </c>
      <c r="E4602" s="24">
        <f t="shared" si="93"/>
        <v>0</v>
      </c>
      <c r="F4602" s="104">
        <v>118000</v>
      </c>
      <c r="G4602" s="104">
        <v>0</v>
      </c>
      <c r="H4602" s="113"/>
      <c r="I4602" s="113"/>
      <c r="J4602" s="31"/>
      <c r="K4602" s="32"/>
      <c r="L4602" s="113"/>
      <c r="M4602" s="113"/>
      <c r="N4602" s="31"/>
      <c r="O4602" s="32"/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1714</v>
      </c>
      <c r="B4603" s="111" t="s">
        <v>958</v>
      </c>
      <c r="C4603" s="112" t="s">
        <v>1688</v>
      </c>
      <c r="D4603" s="21">
        <f t="shared" si="92"/>
        <v>12000</v>
      </c>
      <c r="E4603" s="24">
        <f t="shared" si="93"/>
        <v>0</v>
      </c>
      <c r="F4603" s="104">
        <v>12000</v>
      </c>
      <c r="G4603" s="104">
        <v>0</v>
      </c>
      <c r="H4603" s="113"/>
      <c r="I4603" s="113"/>
      <c r="J4603" s="31"/>
      <c r="K4603" s="32"/>
      <c r="L4603" s="113"/>
      <c r="M4603" s="113"/>
      <c r="N4603" s="31"/>
      <c r="O4603" s="32"/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1714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1714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1714</v>
      </c>
      <c r="B4606" s="111" t="s">
        <v>963</v>
      </c>
      <c r="C4606" s="112" t="s">
        <v>1689</v>
      </c>
      <c r="D4606" s="21">
        <f t="shared" si="92"/>
        <v>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1714</v>
      </c>
      <c r="B4607" s="111" t="s">
        <v>964</v>
      </c>
      <c r="C4607" s="112" t="s">
        <v>1690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1714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1714</v>
      </c>
      <c r="B4609" s="111" t="s">
        <v>967</v>
      </c>
      <c r="C4609" s="112" t="s">
        <v>968</v>
      </c>
      <c r="D4609" s="21">
        <f t="shared" si="92"/>
        <v>45900</v>
      </c>
      <c r="E4609" s="24">
        <f t="shared" si="93"/>
        <v>0</v>
      </c>
      <c r="F4609" s="104">
        <v>45900</v>
      </c>
      <c r="G4609" s="104">
        <v>0</v>
      </c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1714</v>
      </c>
      <c r="B4610" s="111" t="s">
        <v>969</v>
      </c>
      <c r="C4610" s="112" t="s">
        <v>970</v>
      </c>
      <c r="D4610" s="21">
        <f t="shared" si="92"/>
        <v>535100</v>
      </c>
      <c r="E4610" s="24">
        <f t="shared" si="93"/>
        <v>0</v>
      </c>
      <c r="F4610" s="104">
        <v>535100</v>
      </c>
      <c r="G4610" s="104">
        <v>0</v>
      </c>
      <c r="H4610" s="105"/>
      <c r="I4610" s="105"/>
      <c r="J4610" s="106"/>
      <c r="K4610" s="107"/>
      <c r="L4610" s="105"/>
      <c r="M4610" s="105"/>
      <c r="N4610" s="106"/>
      <c r="O4610" s="107"/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1714</v>
      </c>
      <c r="B4611" s="111" t="s">
        <v>971</v>
      </c>
      <c r="C4611" s="112" t="s">
        <v>972</v>
      </c>
      <c r="D4611" s="21">
        <f t="shared" si="92"/>
        <v>0</v>
      </c>
      <c r="E4611" s="24">
        <f t="shared" si="93"/>
        <v>0</v>
      </c>
      <c r="F4611" s="104"/>
      <c r="G4611" s="104"/>
      <c r="H4611" s="105"/>
      <c r="I4611" s="105"/>
      <c r="J4611" s="106"/>
      <c r="K4611" s="107"/>
      <c r="L4611" s="105"/>
      <c r="M4611" s="105"/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1714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1714</v>
      </c>
      <c r="B4613" s="111" t="s">
        <v>975</v>
      </c>
      <c r="C4613" s="112" t="s">
        <v>1617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1714</v>
      </c>
      <c r="B4614" s="111" t="s">
        <v>976</v>
      </c>
      <c r="C4614" s="112" t="s">
        <v>1618</v>
      </c>
      <c r="D4614" s="21">
        <f t="shared" si="92"/>
        <v>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/>
      <c r="M4614" s="113"/>
      <c r="N4614" s="31"/>
      <c r="O4614" s="32"/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1714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1714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1714</v>
      </c>
      <c r="B4617" s="111" t="s">
        <v>981</v>
      </c>
      <c r="C4617" s="112" t="s">
        <v>982</v>
      </c>
      <c r="D4617" s="21">
        <f t="shared" si="92"/>
        <v>0</v>
      </c>
      <c r="E4617" s="24">
        <f t="shared" si="93"/>
        <v>0</v>
      </c>
      <c r="F4617" s="104"/>
      <c r="G4617" s="104"/>
      <c r="H4617" s="105"/>
      <c r="I4617" s="105"/>
      <c r="J4617" s="106"/>
      <c r="K4617" s="107"/>
      <c r="L4617" s="105"/>
      <c r="M4617" s="105"/>
      <c r="N4617" s="106"/>
      <c r="O4617" s="107"/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1714</v>
      </c>
      <c r="B4618" s="111" t="s">
        <v>983</v>
      </c>
      <c r="C4618" s="112" t="s">
        <v>1619</v>
      </c>
      <c r="D4618" s="21">
        <f t="shared" si="92"/>
        <v>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1714</v>
      </c>
      <c r="B4619" s="111" t="s">
        <v>984</v>
      </c>
      <c r="C4619" s="112" t="s">
        <v>1620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1714</v>
      </c>
      <c r="B4620" s="111" t="s">
        <v>985</v>
      </c>
      <c r="C4620" s="112" t="s">
        <v>1621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1714</v>
      </c>
      <c r="B4621" s="111" t="s">
        <v>986</v>
      </c>
      <c r="C4621" s="112" t="s">
        <v>1622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1714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1714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1714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1714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1714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1714</v>
      </c>
      <c r="B4627" s="111" t="s">
        <v>996</v>
      </c>
      <c r="C4627" s="112" t="s">
        <v>1691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1714</v>
      </c>
      <c r="B4628" s="111" t="s">
        <v>997</v>
      </c>
      <c r="C4628" s="112" t="s">
        <v>1692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1714</v>
      </c>
      <c r="B4629" s="111" t="s">
        <v>998</v>
      </c>
      <c r="C4629" s="112" t="s">
        <v>1693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1714</v>
      </c>
      <c r="B4630" s="111" t="s">
        <v>999</v>
      </c>
      <c r="C4630" s="112" t="s">
        <v>1694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1714</v>
      </c>
      <c r="B4631" s="111" t="s">
        <v>1000</v>
      </c>
      <c r="C4631" s="112" t="s">
        <v>1623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1714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1714</v>
      </c>
      <c r="B4633" s="111" t="s">
        <v>1003</v>
      </c>
      <c r="C4633" s="112" t="s">
        <v>1624</v>
      </c>
      <c r="D4633" s="21">
        <f t="shared" si="92"/>
        <v>1552</v>
      </c>
      <c r="E4633" s="24">
        <f t="shared" si="93"/>
        <v>0</v>
      </c>
      <c r="F4633" s="104">
        <v>1552</v>
      </c>
      <c r="G4633" s="104">
        <v>0</v>
      </c>
      <c r="H4633" s="113"/>
      <c r="I4633" s="113"/>
      <c r="J4633" s="31"/>
      <c r="K4633" s="32"/>
      <c r="L4633" s="113"/>
      <c r="M4633" s="113"/>
      <c r="N4633" s="31"/>
      <c r="O4633" s="32"/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1714</v>
      </c>
      <c r="B4634" s="111" t="s">
        <v>1004</v>
      </c>
      <c r="C4634" s="112" t="s">
        <v>1625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1714</v>
      </c>
      <c r="B4635" s="111" t="s">
        <v>1005</v>
      </c>
      <c r="C4635" s="112" t="s">
        <v>1626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1714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1714</v>
      </c>
      <c r="B4637" s="111" t="s">
        <v>1008</v>
      </c>
      <c r="C4637" s="112" t="s">
        <v>1009</v>
      </c>
      <c r="D4637" s="21">
        <f t="shared" si="92"/>
        <v>0</v>
      </c>
      <c r="E4637" s="24">
        <f t="shared" si="93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1714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1714</v>
      </c>
      <c r="B4639" s="111" t="s">
        <v>1012</v>
      </c>
      <c r="C4639" s="112" t="s">
        <v>1013</v>
      </c>
      <c r="D4639" s="21">
        <f t="shared" si="92"/>
        <v>0</v>
      </c>
      <c r="E4639" s="24">
        <f t="shared" si="93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1714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1714</v>
      </c>
      <c r="B4641" s="111" t="s">
        <v>1016</v>
      </c>
      <c r="C4641" s="112" t="s">
        <v>1017</v>
      </c>
      <c r="D4641" s="21">
        <f t="shared" si="92"/>
        <v>0</v>
      </c>
      <c r="E4641" s="24">
        <f t="shared" si="93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1714</v>
      </c>
      <c r="B4642" s="111" t="s">
        <v>1018</v>
      </c>
      <c r="C4642" s="112" t="s">
        <v>1019</v>
      </c>
      <c r="D4642" s="21">
        <f t="shared" si="92"/>
        <v>9512.86</v>
      </c>
      <c r="E4642" s="24">
        <f t="shared" si="93"/>
        <v>0</v>
      </c>
      <c r="F4642" s="104">
        <v>9512.86</v>
      </c>
      <c r="G4642" s="104">
        <v>0</v>
      </c>
      <c r="H4642" s="113"/>
      <c r="I4642" s="113"/>
      <c r="J4642" s="31"/>
      <c r="K4642" s="32"/>
      <c r="L4642" s="113"/>
      <c r="M4642" s="113"/>
      <c r="N4642" s="31"/>
      <c r="O4642" s="32"/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1714</v>
      </c>
      <c r="B4643" s="111" t="s">
        <v>1020</v>
      </c>
      <c r="C4643" s="112" t="s">
        <v>1021</v>
      </c>
      <c r="D4643" s="21">
        <f t="shared" si="92"/>
        <v>510</v>
      </c>
      <c r="E4643" s="24">
        <f t="shared" si="93"/>
        <v>0</v>
      </c>
      <c r="F4643" s="104">
        <v>510</v>
      </c>
      <c r="G4643" s="104">
        <v>0</v>
      </c>
      <c r="H4643" s="105"/>
      <c r="I4643" s="105"/>
      <c r="J4643" s="106"/>
      <c r="K4643" s="107"/>
      <c r="L4643" s="105"/>
      <c r="M4643" s="105"/>
      <c r="N4643" s="106"/>
      <c r="O4643" s="107"/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1714</v>
      </c>
      <c r="B4644" s="111" t="s">
        <v>1022</v>
      </c>
      <c r="C4644" s="112" t="s">
        <v>1023</v>
      </c>
      <c r="D4644" s="21">
        <f t="shared" si="92"/>
        <v>34623.599999999999</v>
      </c>
      <c r="E4644" s="24">
        <f t="shared" si="93"/>
        <v>0</v>
      </c>
      <c r="F4644" s="104">
        <v>34623.599999999999</v>
      </c>
      <c r="G4644" s="104">
        <v>0</v>
      </c>
      <c r="H4644" s="113"/>
      <c r="I4644" s="113"/>
      <c r="J4644" s="31"/>
      <c r="K4644" s="32"/>
      <c r="L4644" s="113"/>
      <c r="M4644" s="113"/>
      <c r="N4644" s="31"/>
      <c r="O4644" s="32"/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1714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1714</v>
      </c>
      <c r="B4646" s="111" t="s">
        <v>1026</v>
      </c>
      <c r="C4646" s="112" t="s">
        <v>1027</v>
      </c>
      <c r="D4646" s="21">
        <f t="shared" si="94"/>
        <v>0</v>
      </c>
      <c r="E4646" s="24">
        <f t="shared" si="95"/>
        <v>0</v>
      </c>
      <c r="F4646" s="104"/>
      <c r="G4646" s="104"/>
      <c r="H4646" s="105"/>
      <c r="I4646" s="105"/>
      <c r="J4646" s="106"/>
      <c r="K4646" s="107"/>
      <c r="L4646" s="105"/>
      <c r="M4646" s="105"/>
      <c r="N4646" s="106"/>
      <c r="O4646" s="107"/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1714</v>
      </c>
      <c r="B4647" s="111" t="s">
        <v>1028</v>
      </c>
      <c r="C4647" s="112" t="s">
        <v>1029</v>
      </c>
      <c r="D4647" s="21">
        <f t="shared" si="94"/>
        <v>133663.78</v>
      </c>
      <c r="E4647" s="24">
        <f t="shared" si="95"/>
        <v>0</v>
      </c>
      <c r="F4647" s="104">
        <v>133663.78</v>
      </c>
      <c r="G4647" s="104">
        <v>0</v>
      </c>
      <c r="H4647" s="113"/>
      <c r="I4647" s="113"/>
      <c r="J4647" s="31"/>
      <c r="K4647" s="32"/>
      <c r="L4647" s="113"/>
      <c r="M4647" s="113"/>
      <c r="N4647" s="31"/>
      <c r="O4647" s="32"/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1714</v>
      </c>
      <c r="B4648" s="111" t="s">
        <v>1030</v>
      </c>
      <c r="C4648" s="112" t="s">
        <v>1031</v>
      </c>
      <c r="D4648" s="21">
        <f t="shared" si="94"/>
        <v>18989</v>
      </c>
      <c r="E4648" s="24">
        <f t="shared" si="95"/>
        <v>0</v>
      </c>
      <c r="F4648" s="104">
        <v>18989</v>
      </c>
      <c r="G4648" s="104">
        <v>0</v>
      </c>
      <c r="H4648" s="113"/>
      <c r="I4648" s="113"/>
      <c r="J4648" s="31"/>
      <c r="K4648" s="32"/>
      <c r="L4648" s="113"/>
      <c r="M4648" s="113"/>
      <c r="N4648" s="31"/>
      <c r="O4648" s="32"/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1714</v>
      </c>
      <c r="B4649" s="111" t="s">
        <v>1032</v>
      </c>
      <c r="C4649" s="112" t="s">
        <v>1033</v>
      </c>
      <c r="D4649" s="21">
        <f t="shared" si="94"/>
        <v>43505</v>
      </c>
      <c r="E4649" s="24">
        <f t="shared" si="95"/>
        <v>0</v>
      </c>
      <c r="F4649" s="104">
        <v>43505</v>
      </c>
      <c r="G4649" s="104">
        <v>0</v>
      </c>
      <c r="H4649" s="105"/>
      <c r="I4649" s="105"/>
      <c r="J4649" s="106"/>
      <c r="K4649" s="107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1714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1714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1714</v>
      </c>
      <c r="B4652" s="111" t="s">
        <v>1038</v>
      </c>
      <c r="C4652" s="112" t="s">
        <v>1039</v>
      </c>
      <c r="D4652" s="21">
        <f t="shared" si="94"/>
        <v>0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1714</v>
      </c>
      <c r="B4653" s="111" t="s">
        <v>1040</v>
      </c>
      <c r="C4653" s="112" t="s">
        <v>1041</v>
      </c>
      <c r="D4653" s="21">
        <f t="shared" si="94"/>
        <v>20720</v>
      </c>
      <c r="E4653" s="24">
        <f t="shared" si="95"/>
        <v>0</v>
      </c>
      <c r="F4653" s="104">
        <v>20720</v>
      </c>
      <c r="G4653" s="104">
        <v>0</v>
      </c>
      <c r="H4653" s="105"/>
      <c r="I4653" s="105"/>
      <c r="J4653" s="106"/>
      <c r="K4653" s="107"/>
      <c r="L4653" s="105"/>
      <c r="M4653" s="105"/>
      <c r="N4653" s="106"/>
      <c r="O4653" s="107"/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1714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1714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1714</v>
      </c>
      <c r="B4656" s="111" t="s">
        <v>1046</v>
      </c>
      <c r="C4656" s="112" t="s">
        <v>1047</v>
      </c>
      <c r="D4656" s="21">
        <f t="shared" si="94"/>
        <v>0</v>
      </c>
      <c r="E4656" s="24">
        <f t="shared" si="95"/>
        <v>0</v>
      </c>
      <c r="F4656" s="104"/>
      <c r="G4656" s="104"/>
      <c r="H4656" s="105"/>
      <c r="I4656" s="105"/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1714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1714</v>
      </c>
      <c r="B4658" s="111" t="s">
        <v>1050</v>
      </c>
      <c r="C4658" s="112" t="s">
        <v>1051</v>
      </c>
      <c r="D4658" s="21">
        <f t="shared" si="94"/>
        <v>45580.15</v>
      </c>
      <c r="E4658" s="24">
        <f t="shared" si="95"/>
        <v>0</v>
      </c>
      <c r="F4658" s="104">
        <v>45580.15</v>
      </c>
      <c r="G4658" s="104">
        <v>0</v>
      </c>
      <c r="H4658" s="105"/>
      <c r="I4658" s="105"/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1714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1714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1714</v>
      </c>
      <c r="B4661" s="111" t="s">
        <v>1056</v>
      </c>
      <c r="C4661" s="112" t="s">
        <v>1057</v>
      </c>
      <c r="D4661" s="21">
        <f t="shared" si="94"/>
        <v>87500</v>
      </c>
      <c r="E4661" s="24">
        <f t="shared" si="95"/>
        <v>0</v>
      </c>
      <c r="F4661" s="104">
        <v>87500</v>
      </c>
      <c r="G4661" s="104">
        <v>0</v>
      </c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1714</v>
      </c>
      <c r="B4662" s="111" t="s">
        <v>1058</v>
      </c>
      <c r="C4662" s="112" t="s">
        <v>1059</v>
      </c>
      <c r="D4662" s="21">
        <f t="shared" si="94"/>
        <v>150950</v>
      </c>
      <c r="E4662" s="24">
        <f t="shared" si="95"/>
        <v>0</v>
      </c>
      <c r="F4662" s="104">
        <v>150950</v>
      </c>
      <c r="G4662" s="104">
        <v>0</v>
      </c>
      <c r="H4662" s="113"/>
      <c r="I4662" s="113"/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1714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1714</v>
      </c>
      <c r="B4664" s="111" t="s">
        <v>1062</v>
      </c>
      <c r="C4664" s="112" t="s">
        <v>1063</v>
      </c>
      <c r="D4664" s="21">
        <f t="shared" si="94"/>
        <v>57546.6</v>
      </c>
      <c r="E4664" s="24">
        <f t="shared" si="95"/>
        <v>0</v>
      </c>
      <c r="F4664" s="104">
        <v>57546.6</v>
      </c>
      <c r="G4664" s="104">
        <v>0</v>
      </c>
      <c r="H4664" s="113"/>
      <c r="I4664" s="113"/>
      <c r="J4664" s="31"/>
      <c r="K4664" s="32"/>
      <c r="L4664" s="113"/>
      <c r="M4664" s="113"/>
      <c r="N4664" s="31"/>
      <c r="O4664" s="32"/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1714</v>
      </c>
      <c r="B4665" s="111" t="s">
        <v>1064</v>
      </c>
      <c r="C4665" s="112" t="s">
        <v>1065</v>
      </c>
      <c r="D4665" s="21">
        <f t="shared" si="94"/>
        <v>49912</v>
      </c>
      <c r="E4665" s="24">
        <f t="shared" si="95"/>
        <v>0</v>
      </c>
      <c r="F4665" s="104">
        <v>49912</v>
      </c>
      <c r="G4665" s="104">
        <v>0</v>
      </c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1714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1714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1714</v>
      </c>
      <c r="B4668" s="111" t="s">
        <v>1070</v>
      </c>
      <c r="C4668" s="112" t="s">
        <v>1071</v>
      </c>
      <c r="D4668" s="21">
        <f t="shared" si="94"/>
        <v>29380</v>
      </c>
      <c r="E4668" s="24">
        <f t="shared" si="95"/>
        <v>0</v>
      </c>
      <c r="F4668" s="104">
        <v>29380</v>
      </c>
      <c r="G4668" s="104">
        <v>0</v>
      </c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1714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1714</v>
      </c>
      <c r="B4670" s="111" t="s">
        <v>1074</v>
      </c>
      <c r="C4670" s="112" t="s">
        <v>1075</v>
      </c>
      <c r="D4670" s="21">
        <f t="shared" si="94"/>
        <v>9936</v>
      </c>
      <c r="E4670" s="24">
        <f t="shared" si="95"/>
        <v>0</v>
      </c>
      <c r="F4670" s="104">
        <v>9936</v>
      </c>
      <c r="G4670" s="104">
        <v>0</v>
      </c>
      <c r="H4670" s="105"/>
      <c r="I4670" s="105"/>
      <c r="J4670" s="106"/>
      <c r="K4670" s="107"/>
      <c r="L4670" s="105"/>
      <c r="M4670" s="105"/>
      <c r="N4670" s="106"/>
      <c r="O4670" s="107"/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1714</v>
      </c>
      <c r="B4671" s="111" t="s">
        <v>1076</v>
      </c>
      <c r="C4671" s="112" t="s">
        <v>1077</v>
      </c>
      <c r="D4671" s="21">
        <f t="shared" si="94"/>
        <v>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1714</v>
      </c>
      <c r="B4672" s="111" t="s">
        <v>1078</v>
      </c>
      <c r="C4672" s="112" t="s">
        <v>1079</v>
      </c>
      <c r="D4672" s="21">
        <f t="shared" si="94"/>
        <v>351616.02</v>
      </c>
      <c r="E4672" s="24">
        <f t="shared" si="95"/>
        <v>0</v>
      </c>
      <c r="F4672" s="104">
        <v>351616.02</v>
      </c>
      <c r="G4672" s="104">
        <v>0</v>
      </c>
      <c r="H4672" s="113"/>
      <c r="I4672" s="113"/>
      <c r="J4672" s="31"/>
      <c r="K4672" s="32"/>
      <c r="L4672" s="113"/>
      <c r="M4672" s="113"/>
      <c r="N4672" s="31"/>
      <c r="O4672" s="32"/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1714</v>
      </c>
      <c r="B4673" s="111" t="s">
        <v>1080</v>
      </c>
      <c r="C4673" s="112" t="s">
        <v>1081</v>
      </c>
      <c r="D4673" s="21">
        <f t="shared" si="94"/>
        <v>101110</v>
      </c>
      <c r="E4673" s="24">
        <f t="shared" si="95"/>
        <v>0</v>
      </c>
      <c r="F4673" s="104">
        <v>101110</v>
      </c>
      <c r="G4673" s="104">
        <v>0</v>
      </c>
      <c r="H4673" s="113"/>
      <c r="I4673" s="113"/>
      <c r="J4673" s="31"/>
      <c r="K4673" s="32"/>
      <c r="L4673" s="113"/>
      <c r="M4673" s="113"/>
      <c r="N4673" s="31"/>
      <c r="O4673" s="32"/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1714</v>
      </c>
      <c r="B4674" s="111" t="s">
        <v>1082</v>
      </c>
      <c r="C4674" s="112" t="s">
        <v>1083</v>
      </c>
      <c r="D4674" s="21">
        <f t="shared" si="94"/>
        <v>20450</v>
      </c>
      <c r="E4674" s="24">
        <f t="shared" si="95"/>
        <v>0</v>
      </c>
      <c r="F4674" s="104">
        <v>20450</v>
      </c>
      <c r="G4674" s="104">
        <v>0</v>
      </c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1714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1714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1714</v>
      </c>
      <c r="B4677" s="111" t="s">
        <v>1088</v>
      </c>
      <c r="C4677" s="112" t="s">
        <v>1089</v>
      </c>
      <c r="D4677" s="21">
        <f t="shared" si="94"/>
        <v>147398.67000000001</v>
      </c>
      <c r="E4677" s="24">
        <f t="shared" si="95"/>
        <v>6107</v>
      </c>
      <c r="F4677" s="104">
        <v>147398.67000000001</v>
      </c>
      <c r="G4677" s="104">
        <v>6107</v>
      </c>
      <c r="H4677" s="113"/>
      <c r="I4677" s="113"/>
      <c r="J4677" s="31"/>
      <c r="K4677" s="32"/>
      <c r="L4677" s="113"/>
      <c r="M4677" s="113"/>
      <c r="N4677" s="31"/>
      <c r="O4677" s="32"/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1714</v>
      </c>
      <c r="B4678" s="111" t="s">
        <v>1090</v>
      </c>
      <c r="C4678" s="112" t="s">
        <v>1091</v>
      </c>
      <c r="D4678" s="21">
        <f t="shared" si="94"/>
        <v>770.4</v>
      </c>
      <c r="E4678" s="24">
        <f t="shared" si="95"/>
        <v>0</v>
      </c>
      <c r="F4678" s="104">
        <v>770.4</v>
      </c>
      <c r="G4678" s="104">
        <v>0</v>
      </c>
      <c r="H4678" s="113"/>
      <c r="I4678" s="113"/>
      <c r="J4678" s="31"/>
      <c r="K4678" s="32"/>
      <c r="L4678" s="113"/>
      <c r="M4678" s="113"/>
      <c r="N4678" s="31"/>
      <c r="O4678" s="32"/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1714</v>
      </c>
      <c r="B4679" s="111" t="s">
        <v>1092</v>
      </c>
      <c r="C4679" s="112" t="s">
        <v>1093</v>
      </c>
      <c r="D4679" s="21">
        <f t="shared" si="94"/>
        <v>10554.94</v>
      </c>
      <c r="E4679" s="24">
        <f t="shared" si="95"/>
        <v>0</v>
      </c>
      <c r="F4679" s="104">
        <v>10554.94</v>
      </c>
      <c r="G4679" s="104">
        <v>0</v>
      </c>
      <c r="H4679" s="113"/>
      <c r="I4679" s="113"/>
      <c r="J4679" s="31"/>
      <c r="K4679" s="32"/>
      <c r="L4679" s="113"/>
      <c r="M4679" s="113"/>
      <c r="N4679" s="31"/>
      <c r="O4679" s="32"/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1714</v>
      </c>
      <c r="B4680" s="111" t="s">
        <v>1094</v>
      </c>
      <c r="C4680" s="112" t="s">
        <v>1095</v>
      </c>
      <c r="D4680" s="21">
        <f t="shared" si="94"/>
        <v>7062</v>
      </c>
      <c r="E4680" s="24">
        <f t="shared" si="95"/>
        <v>0</v>
      </c>
      <c r="F4680" s="104">
        <v>7062</v>
      </c>
      <c r="G4680" s="104">
        <v>0</v>
      </c>
      <c r="H4680" s="113"/>
      <c r="I4680" s="113"/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1714</v>
      </c>
      <c r="B4681" s="111" t="s">
        <v>1096</v>
      </c>
      <c r="C4681" s="112" t="s">
        <v>1097</v>
      </c>
      <c r="D4681" s="21">
        <f t="shared" si="94"/>
        <v>2385</v>
      </c>
      <c r="E4681" s="24">
        <f t="shared" si="95"/>
        <v>0</v>
      </c>
      <c r="F4681" s="104">
        <v>2385</v>
      </c>
      <c r="G4681" s="104">
        <v>0</v>
      </c>
      <c r="H4681" s="113"/>
      <c r="I4681" s="113"/>
      <c r="J4681" s="31"/>
      <c r="K4681" s="32"/>
      <c r="L4681" s="113"/>
      <c r="M4681" s="113"/>
      <c r="N4681" s="31"/>
      <c r="O4681" s="32"/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1714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1714</v>
      </c>
      <c r="B4683" s="111" t="s">
        <v>1100</v>
      </c>
      <c r="C4683" s="112" t="s">
        <v>1101</v>
      </c>
      <c r="D4683" s="21">
        <f t="shared" si="94"/>
        <v>11510.28</v>
      </c>
      <c r="E4683" s="24">
        <f t="shared" si="95"/>
        <v>0</v>
      </c>
      <c r="F4683" s="104">
        <v>11510.28</v>
      </c>
      <c r="G4683" s="104">
        <v>0</v>
      </c>
      <c r="H4683" s="113"/>
      <c r="I4683" s="113"/>
      <c r="J4683" s="31"/>
      <c r="K4683" s="32"/>
      <c r="L4683" s="113"/>
      <c r="M4683" s="113"/>
      <c r="N4683" s="31"/>
      <c r="O4683" s="32"/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1714</v>
      </c>
      <c r="B4684" s="111" t="s">
        <v>1102</v>
      </c>
      <c r="C4684" s="112" t="s">
        <v>1103</v>
      </c>
      <c r="D4684" s="21">
        <f t="shared" si="94"/>
        <v>523719.75</v>
      </c>
      <c r="E4684" s="24">
        <f t="shared" si="95"/>
        <v>0</v>
      </c>
      <c r="F4684" s="104">
        <v>523719.75</v>
      </c>
      <c r="G4684" s="104">
        <v>0</v>
      </c>
      <c r="H4684" s="113"/>
      <c r="I4684" s="113"/>
      <c r="J4684" s="31"/>
      <c r="K4684" s="32"/>
      <c r="L4684" s="113"/>
      <c r="M4684" s="113"/>
      <c r="N4684" s="31"/>
      <c r="O4684" s="32"/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1714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1714</v>
      </c>
      <c r="B4686" s="111" t="s">
        <v>1106</v>
      </c>
      <c r="C4686" s="112" t="s">
        <v>1107</v>
      </c>
      <c r="D4686" s="21">
        <f t="shared" si="94"/>
        <v>326532.86</v>
      </c>
      <c r="E4686" s="24">
        <f t="shared" si="95"/>
        <v>0</v>
      </c>
      <c r="F4686" s="104">
        <v>326532.86</v>
      </c>
      <c r="G4686" s="104">
        <v>0</v>
      </c>
      <c r="H4686" s="113"/>
      <c r="I4686" s="113"/>
      <c r="J4686" s="31"/>
      <c r="K4686" s="32"/>
      <c r="L4686" s="113"/>
      <c r="M4686" s="113"/>
      <c r="N4686" s="31"/>
      <c r="O4686" s="32"/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1714</v>
      </c>
      <c r="B4687" s="111" t="s">
        <v>1108</v>
      </c>
      <c r="C4687" s="112" t="s">
        <v>1109</v>
      </c>
      <c r="D4687" s="21">
        <f t="shared" si="94"/>
        <v>144247</v>
      </c>
      <c r="E4687" s="24">
        <f t="shared" si="95"/>
        <v>0</v>
      </c>
      <c r="F4687" s="104">
        <v>144247</v>
      </c>
      <c r="G4687" s="104">
        <v>0</v>
      </c>
      <c r="H4687" s="113"/>
      <c r="I4687" s="113"/>
      <c r="J4687" s="31"/>
      <c r="K4687" s="32"/>
      <c r="L4687" s="113"/>
      <c r="M4687" s="113"/>
      <c r="N4687" s="31"/>
      <c r="O4687" s="32"/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1714</v>
      </c>
      <c r="B4688" s="111" t="s">
        <v>1110</v>
      </c>
      <c r="C4688" s="112" t="s">
        <v>1111</v>
      </c>
      <c r="D4688" s="21">
        <f t="shared" si="94"/>
        <v>85377</v>
      </c>
      <c r="E4688" s="24">
        <f t="shared" si="95"/>
        <v>0</v>
      </c>
      <c r="F4688" s="104">
        <v>85377</v>
      </c>
      <c r="G4688" s="104">
        <v>0</v>
      </c>
      <c r="H4688" s="113"/>
      <c r="I4688" s="113"/>
      <c r="J4688" s="31"/>
      <c r="K4688" s="32"/>
      <c r="L4688" s="113"/>
      <c r="M4688" s="113"/>
      <c r="N4688" s="31"/>
      <c r="O4688" s="32"/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1714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1714</v>
      </c>
      <c r="B4690" s="111" t="s">
        <v>1114</v>
      </c>
      <c r="C4690" s="112" t="s">
        <v>1115</v>
      </c>
      <c r="D4690" s="21">
        <f t="shared" si="94"/>
        <v>182797.43</v>
      </c>
      <c r="E4690" s="24">
        <f t="shared" si="95"/>
        <v>0</v>
      </c>
      <c r="F4690" s="104">
        <v>182797.43</v>
      </c>
      <c r="G4690" s="104">
        <v>0</v>
      </c>
      <c r="H4690" s="113"/>
      <c r="I4690" s="113"/>
      <c r="J4690" s="31"/>
      <c r="K4690" s="32"/>
      <c r="L4690" s="113"/>
      <c r="M4690" s="113"/>
      <c r="N4690" s="31"/>
      <c r="O4690" s="32"/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1714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1714</v>
      </c>
      <c r="B4692" s="111" t="s">
        <v>1118</v>
      </c>
      <c r="C4692" s="112" t="s">
        <v>1119</v>
      </c>
      <c r="D4692" s="21">
        <f t="shared" si="94"/>
        <v>2590</v>
      </c>
      <c r="E4692" s="24">
        <f t="shared" si="95"/>
        <v>0</v>
      </c>
      <c r="F4692" s="104">
        <v>2590</v>
      </c>
      <c r="G4692" s="104">
        <v>0</v>
      </c>
      <c r="H4692" s="113"/>
      <c r="I4692" s="113"/>
      <c r="J4692" s="31"/>
      <c r="K4692" s="32"/>
      <c r="L4692" s="113"/>
      <c r="M4692" s="113"/>
      <c r="N4692" s="31"/>
      <c r="O4692" s="32"/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1704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1714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1714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1714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1714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1714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1714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1714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1714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1714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1714</v>
      </c>
      <c r="B4702" s="111" t="s">
        <v>1138</v>
      </c>
      <c r="C4702" s="112" t="s">
        <v>1627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1714</v>
      </c>
      <c r="B4703" s="111" t="s">
        <v>1139</v>
      </c>
      <c r="C4703" s="112" t="s">
        <v>1140</v>
      </c>
      <c r="D4703" s="21">
        <f t="shared" si="94"/>
        <v>11000</v>
      </c>
      <c r="E4703" s="24">
        <f t="shared" si="95"/>
        <v>0</v>
      </c>
      <c r="F4703" s="104">
        <v>11000</v>
      </c>
      <c r="G4703" s="104">
        <v>0</v>
      </c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1714</v>
      </c>
      <c r="B4704" s="111" t="s">
        <v>1141</v>
      </c>
      <c r="C4704" s="112" t="s">
        <v>1628</v>
      </c>
      <c r="D4704" s="21">
        <f t="shared" si="94"/>
        <v>10790</v>
      </c>
      <c r="E4704" s="24">
        <f t="shared" si="95"/>
        <v>0</v>
      </c>
      <c r="F4704" s="104">
        <v>10790</v>
      </c>
      <c r="G4704" s="104">
        <v>0</v>
      </c>
      <c r="H4704" s="113"/>
      <c r="I4704" s="113"/>
      <c r="J4704" s="31"/>
      <c r="K4704" s="32"/>
      <c r="L4704" s="113"/>
      <c r="M4704" s="113"/>
      <c r="N4704" s="31"/>
      <c r="O4704" s="32"/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1714</v>
      </c>
      <c r="B4705" s="111" t="s">
        <v>1142</v>
      </c>
      <c r="C4705" s="112" t="s">
        <v>1143</v>
      </c>
      <c r="D4705" s="21">
        <f t="shared" si="94"/>
        <v>180813</v>
      </c>
      <c r="E4705" s="24">
        <f t="shared" si="95"/>
        <v>0</v>
      </c>
      <c r="F4705" s="104">
        <v>180813</v>
      </c>
      <c r="G4705" s="104">
        <v>0</v>
      </c>
      <c r="H4705" s="113"/>
      <c r="I4705" s="113"/>
      <c r="J4705" s="31"/>
      <c r="K4705" s="32"/>
      <c r="L4705" s="113"/>
      <c r="M4705" s="113"/>
      <c r="N4705" s="31"/>
      <c r="O4705" s="32"/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1714</v>
      </c>
      <c r="B4706" s="111" t="s">
        <v>1144</v>
      </c>
      <c r="C4706" s="112" t="s">
        <v>1629</v>
      </c>
      <c r="D4706" s="21">
        <f t="shared" si="94"/>
        <v>0</v>
      </c>
      <c r="E4706" s="24">
        <f t="shared" si="95"/>
        <v>0</v>
      </c>
      <c r="F4706" s="104"/>
      <c r="G4706" s="104"/>
      <c r="H4706" s="113"/>
      <c r="I4706" s="113"/>
      <c r="J4706" s="31"/>
      <c r="K4706" s="32"/>
      <c r="L4706" s="113"/>
      <c r="M4706" s="113"/>
      <c r="N4706" s="31"/>
      <c r="O4706" s="32"/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1714</v>
      </c>
      <c r="B4707" s="111" t="s">
        <v>1145</v>
      </c>
      <c r="C4707" s="112" t="s">
        <v>1630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1714</v>
      </c>
      <c r="B4708" s="111" t="s">
        <v>1631</v>
      </c>
      <c r="C4708" s="112" t="s">
        <v>1632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1714</v>
      </c>
      <c r="B4709" s="111" t="s">
        <v>1146</v>
      </c>
      <c r="C4709" s="112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1714</v>
      </c>
      <c r="B4710" s="111" t="s">
        <v>1147</v>
      </c>
      <c r="C4710" s="112" t="s">
        <v>1634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1714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1714</v>
      </c>
      <c r="B4712" s="111" t="s">
        <v>1150</v>
      </c>
      <c r="C4712" s="112" t="s">
        <v>1635</v>
      </c>
      <c r="D4712" s="21">
        <f t="shared" si="96"/>
        <v>763826.3</v>
      </c>
      <c r="E4712" s="24">
        <f t="shared" si="97"/>
        <v>53581.599999999999</v>
      </c>
      <c r="F4712" s="104">
        <v>763826.3</v>
      </c>
      <c r="G4712" s="104">
        <v>53581.599999999999</v>
      </c>
      <c r="H4712" s="105"/>
      <c r="I4712" s="105"/>
      <c r="J4712" s="106"/>
      <c r="K4712" s="107"/>
      <c r="L4712" s="105"/>
      <c r="M4712" s="105"/>
      <c r="N4712" s="106"/>
      <c r="O4712" s="107"/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1714</v>
      </c>
      <c r="B4713" s="111" t="s">
        <v>1151</v>
      </c>
      <c r="C4713" s="112" t="s">
        <v>1636</v>
      </c>
      <c r="D4713" s="21">
        <f t="shared" si="96"/>
        <v>67676.25</v>
      </c>
      <c r="E4713" s="24">
        <f t="shared" si="97"/>
        <v>2740</v>
      </c>
      <c r="F4713" s="104">
        <v>67676.25</v>
      </c>
      <c r="G4713" s="104">
        <v>2740</v>
      </c>
      <c r="H4713" s="113"/>
      <c r="I4713" s="113"/>
      <c r="J4713" s="31"/>
      <c r="K4713" s="32"/>
      <c r="L4713" s="113"/>
      <c r="M4713" s="113"/>
      <c r="N4713" s="31"/>
      <c r="O4713" s="32"/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1714</v>
      </c>
      <c r="B4714" s="111" t="s">
        <v>1152</v>
      </c>
      <c r="C4714" s="112" t="s">
        <v>1637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1714</v>
      </c>
      <c r="B4715" s="111" t="s">
        <v>1153</v>
      </c>
      <c r="C4715" s="112" t="s">
        <v>1638</v>
      </c>
      <c r="D4715" s="21">
        <f t="shared" si="96"/>
        <v>0</v>
      </c>
      <c r="E4715" s="24">
        <f t="shared" si="9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1714</v>
      </c>
      <c r="B4716" s="111" t="s">
        <v>1154</v>
      </c>
      <c r="C4716" s="112" t="s">
        <v>1639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1714</v>
      </c>
      <c r="B4717" s="111" t="s">
        <v>1155</v>
      </c>
      <c r="C4717" s="112" t="s">
        <v>1156</v>
      </c>
      <c r="D4717" s="21">
        <f t="shared" si="96"/>
        <v>50000</v>
      </c>
      <c r="E4717" s="24">
        <f t="shared" si="97"/>
        <v>0</v>
      </c>
      <c r="F4717" s="104">
        <v>50000</v>
      </c>
      <c r="G4717" s="104">
        <v>0</v>
      </c>
      <c r="H4717" s="113"/>
      <c r="I4717" s="113"/>
      <c r="J4717" s="31"/>
      <c r="K4717" s="32"/>
      <c r="L4717" s="113"/>
      <c r="M4717" s="113"/>
      <c r="N4717" s="31"/>
      <c r="O4717" s="32"/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1714</v>
      </c>
      <c r="B4718" s="111" t="s">
        <v>1157</v>
      </c>
      <c r="C4718" s="112" t="s">
        <v>1158</v>
      </c>
      <c r="D4718" s="21">
        <f t="shared" si="96"/>
        <v>30000</v>
      </c>
      <c r="E4718" s="24">
        <f t="shared" si="97"/>
        <v>0</v>
      </c>
      <c r="F4718" s="104">
        <v>30000</v>
      </c>
      <c r="G4718" s="104">
        <v>0</v>
      </c>
      <c r="H4718" s="113"/>
      <c r="I4718" s="113"/>
      <c r="J4718" s="31"/>
      <c r="K4718" s="32"/>
      <c r="L4718" s="113"/>
      <c r="M4718" s="113"/>
      <c r="N4718" s="31"/>
      <c r="O4718" s="32"/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1714</v>
      </c>
      <c r="B4719" s="111" t="s">
        <v>1159</v>
      </c>
      <c r="C4719" s="112" t="s">
        <v>1160</v>
      </c>
      <c r="D4719" s="21">
        <f t="shared" si="96"/>
        <v>15000</v>
      </c>
      <c r="E4719" s="24">
        <f t="shared" si="97"/>
        <v>0</v>
      </c>
      <c r="F4719" s="104">
        <v>15000</v>
      </c>
      <c r="G4719" s="104">
        <v>0</v>
      </c>
      <c r="H4719" s="113"/>
      <c r="I4719" s="113"/>
      <c r="J4719" s="31"/>
      <c r="K4719" s="32"/>
      <c r="L4719" s="113"/>
      <c r="M4719" s="113"/>
      <c r="N4719" s="31"/>
      <c r="O4719" s="32"/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1714</v>
      </c>
      <c r="B4720" s="111" t="s">
        <v>1161</v>
      </c>
      <c r="C4720" s="112" t="s">
        <v>1640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1714</v>
      </c>
      <c r="B4721" s="111" t="s">
        <v>1162</v>
      </c>
      <c r="C4721" s="112" t="s">
        <v>1163</v>
      </c>
      <c r="D4721" s="21">
        <f t="shared" si="96"/>
        <v>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1714</v>
      </c>
      <c r="B4722" s="111" t="s">
        <v>1164</v>
      </c>
      <c r="C4722" s="112" t="s">
        <v>1641</v>
      </c>
      <c r="D4722" s="21">
        <f t="shared" si="96"/>
        <v>13200</v>
      </c>
      <c r="E4722" s="24">
        <f t="shared" si="97"/>
        <v>0</v>
      </c>
      <c r="F4722" s="104">
        <v>13200</v>
      </c>
      <c r="G4722" s="104">
        <v>0</v>
      </c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1714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1714</v>
      </c>
      <c r="B4724" s="111" t="s">
        <v>1167</v>
      </c>
      <c r="C4724" s="112" t="s">
        <v>1642</v>
      </c>
      <c r="D4724" s="21">
        <f t="shared" si="96"/>
        <v>0</v>
      </c>
      <c r="E4724" s="24">
        <f t="shared" si="97"/>
        <v>0</v>
      </c>
      <c r="F4724" s="104"/>
      <c r="G4724" s="104"/>
      <c r="H4724" s="113"/>
      <c r="I4724" s="113"/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1714</v>
      </c>
      <c r="B4725" s="111" t="s">
        <v>1168</v>
      </c>
      <c r="C4725" s="112" t="s">
        <v>1643</v>
      </c>
      <c r="D4725" s="21">
        <f t="shared" si="96"/>
        <v>13833.33</v>
      </c>
      <c r="E4725" s="24">
        <f t="shared" si="97"/>
        <v>0</v>
      </c>
      <c r="F4725" s="104">
        <v>13833.33</v>
      </c>
      <c r="G4725" s="104">
        <v>0</v>
      </c>
      <c r="H4725" s="105"/>
      <c r="I4725" s="105"/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1714</v>
      </c>
      <c r="B4726" s="111" t="s">
        <v>1169</v>
      </c>
      <c r="C4726" s="112" t="s">
        <v>1644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1714</v>
      </c>
      <c r="B4727" s="111" t="s">
        <v>1170</v>
      </c>
      <c r="C4727" s="112" t="s">
        <v>1171</v>
      </c>
      <c r="D4727" s="21">
        <f t="shared" si="96"/>
        <v>0</v>
      </c>
      <c r="E4727" s="24">
        <f t="shared" si="9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1714</v>
      </c>
      <c r="B4728" s="111" t="s">
        <v>1172</v>
      </c>
      <c r="C4728" s="112" t="s">
        <v>1645</v>
      </c>
      <c r="D4728" s="21">
        <f t="shared" si="96"/>
        <v>0</v>
      </c>
      <c r="E4728" s="24">
        <f t="shared" si="9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1714</v>
      </c>
      <c r="B4729" s="111" t="s">
        <v>1173</v>
      </c>
      <c r="C4729" s="112" t="s">
        <v>1646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1714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1714</v>
      </c>
      <c r="B4731" s="111" t="s">
        <v>1176</v>
      </c>
      <c r="C4731" s="112" t="s">
        <v>1177</v>
      </c>
      <c r="D4731" s="21">
        <f t="shared" si="96"/>
        <v>4768.22</v>
      </c>
      <c r="E4731" s="24">
        <f t="shared" si="97"/>
        <v>0</v>
      </c>
      <c r="F4731" s="104">
        <v>4768.22</v>
      </c>
      <c r="G4731" s="104">
        <v>0</v>
      </c>
      <c r="H4731" s="113"/>
      <c r="I4731" s="113"/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1714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1714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1714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1714</v>
      </c>
      <c r="B4735" s="111" t="s">
        <v>1184</v>
      </c>
      <c r="C4735" s="112" t="s">
        <v>1185</v>
      </c>
      <c r="D4735" s="21">
        <f t="shared" si="96"/>
        <v>0</v>
      </c>
      <c r="E4735" s="24">
        <f t="shared" si="9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1714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1714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1714</v>
      </c>
      <c r="B4738" s="111" t="s">
        <v>1190</v>
      </c>
      <c r="C4738" s="112" t="s">
        <v>1191</v>
      </c>
      <c r="D4738" s="21">
        <f t="shared" si="96"/>
        <v>15466.67</v>
      </c>
      <c r="E4738" s="24">
        <f t="shared" si="97"/>
        <v>0</v>
      </c>
      <c r="F4738" s="104">
        <v>15466.67</v>
      </c>
      <c r="G4738" s="104">
        <v>0</v>
      </c>
      <c r="H4738" s="113"/>
      <c r="I4738" s="113"/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1714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1714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1714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1714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1714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1714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1714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1714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1714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1714</v>
      </c>
      <c r="B4748" s="111" t="s">
        <v>1210</v>
      </c>
      <c r="C4748" s="112" t="s">
        <v>1647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1714</v>
      </c>
      <c r="B4749" s="111" t="s">
        <v>1211</v>
      </c>
      <c r="C4749" s="112" t="s">
        <v>1212</v>
      </c>
      <c r="D4749" s="21">
        <f t="shared" si="96"/>
        <v>33370.629999999997</v>
      </c>
      <c r="E4749" s="24">
        <f t="shared" si="97"/>
        <v>0</v>
      </c>
      <c r="F4749" s="104">
        <v>33370.629999999997</v>
      </c>
      <c r="G4749" s="104">
        <v>0</v>
      </c>
      <c r="H4749" s="113"/>
      <c r="I4749" s="113"/>
      <c r="J4749" s="31"/>
      <c r="K4749" s="32"/>
      <c r="L4749" s="113"/>
      <c r="M4749" s="113"/>
      <c r="N4749" s="31"/>
      <c r="O4749" s="32"/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1714</v>
      </c>
      <c r="B4750" s="111" t="s">
        <v>1213</v>
      </c>
      <c r="C4750" s="112" t="s">
        <v>1214</v>
      </c>
      <c r="D4750" s="21">
        <f t="shared" si="96"/>
        <v>22145.22</v>
      </c>
      <c r="E4750" s="24">
        <f t="shared" si="97"/>
        <v>0</v>
      </c>
      <c r="F4750" s="104">
        <v>22145.22</v>
      </c>
      <c r="G4750" s="104">
        <v>0</v>
      </c>
      <c r="H4750" s="113"/>
      <c r="I4750" s="113"/>
      <c r="J4750" s="31"/>
      <c r="K4750" s="32"/>
      <c r="L4750" s="113"/>
      <c r="M4750" s="113"/>
      <c r="N4750" s="31"/>
      <c r="O4750" s="32"/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1714</v>
      </c>
      <c r="B4751" s="111" t="s">
        <v>1215</v>
      </c>
      <c r="C4751" s="112" t="s">
        <v>1216</v>
      </c>
      <c r="D4751" s="21">
        <f t="shared" si="96"/>
        <v>9394.24</v>
      </c>
      <c r="E4751" s="24">
        <f t="shared" si="97"/>
        <v>0</v>
      </c>
      <c r="F4751" s="104">
        <v>9394.24</v>
      </c>
      <c r="G4751" s="104">
        <v>0</v>
      </c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1714</v>
      </c>
      <c r="B4752" s="111" t="s">
        <v>1217</v>
      </c>
      <c r="C4752" s="112" t="s">
        <v>1218</v>
      </c>
      <c r="D4752" s="21">
        <f t="shared" si="96"/>
        <v>2780</v>
      </c>
      <c r="E4752" s="24">
        <f t="shared" si="97"/>
        <v>0</v>
      </c>
      <c r="F4752" s="104">
        <v>2780</v>
      </c>
      <c r="G4752" s="104">
        <v>0</v>
      </c>
      <c r="H4752" s="113"/>
      <c r="I4752" s="113"/>
      <c r="J4752" s="31"/>
      <c r="K4752" s="32"/>
      <c r="L4752" s="113"/>
      <c r="M4752" s="113"/>
      <c r="N4752" s="31"/>
      <c r="O4752" s="32"/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1714</v>
      </c>
      <c r="B4753" s="111" t="s">
        <v>1219</v>
      </c>
      <c r="C4753" s="112" t="s">
        <v>1220</v>
      </c>
      <c r="D4753" s="21">
        <f t="shared" si="96"/>
        <v>0</v>
      </c>
      <c r="E4753" s="24">
        <f t="shared" si="97"/>
        <v>0</v>
      </c>
      <c r="F4753" s="104"/>
      <c r="G4753" s="104"/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1714</v>
      </c>
      <c r="B4754" s="111" t="s">
        <v>1221</v>
      </c>
      <c r="C4754" s="112" t="s">
        <v>1222</v>
      </c>
      <c r="D4754" s="21">
        <f t="shared" si="96"/>
        <v>0</v>
      </c>
      <c r="E4754" s="24">
        <f t="shared" si="97"/>
        <v>0</v>
      </c>
      <c r="F4754" s="104"/>
      <c r="G4754" s="104"/>
      <c r="H4754" s="113"/>
      <c r="I4754" s="113"/>
      <c r="J4754" s="31"/>
      <c r="K4754" s="32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1714</v>
      </c>
      <c r="B4755" s="111" t="s">
        <v>1223</v>
      </c>
      <c r="C4755" s="112" t="s">
        <v>1224</v>
      </c>
      <c r="D4755" s="21">
        <f t="shared" si="96"/>
        <v>0</v>
      </c>
      <c r="E4755" s="24">
        <f t="shared" si="97"/>
        <v>0</v>
      </c>
      <c r="F4755" s="104"/>
      <c r="G4755" s="104"/>
      <c r="H4755" s="113"/>
      <c r="I4755" s="113"/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1714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1714</v>
      </c>
      <c r="B4757" s="111" t="s">
        <v>1227</v>
      </c>
      <c r="C4757" s="112" t="s">
        <v>1228</v>
      </c>
      <c r="D4757" s="21">
        <f t="shared" si="96"/>
        <v>8608.33</v>
      </c>
      <c r="E4757" s="24">
        <f t="shared" si="97"/>
        <v>0</v>
      </c>
      <c r="F4757" s="104">
        <v>8608.33</v>
      </c>
      <c r="G4757" s="104">
        <v>0</v>
      </c>
      <c r="H4757" s="105"/>
      <c r="I4757" s="105"/>
      <c r="J4757" s="106"/>
      <c r="K4757" s="107"/>
      <c r="L4757" s="105"/>
      <c r="M4757" s="105"/>
      <c r="N4757" s="106"/>
      <c r="O4757" s="107"/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1714</v>
      </c>
      <c r="B4758" s="111" t="s">
        <v>1229</v>
      </c>
      <c r="C4758" s="112" t="s">
        <v>1230</v>
      </c>
      <c r="D4758" s="21">
        <f t="shared" si="96"/>
        <v>22630</v>
      </c>
      <c r="E4758" s="24">
        <f t="shared" si="97"/>
        <v>0</v>
      </c>
      <c r="F4758" s="104">
        <v>22630</v>
      </c>
      <c r="G4758" s="104">
        <v>0</v>
      </c>
      <c r="H4758" s="105"/>
      <c r="I4758" s="105"/>
      <c r="J4758" s="106"/>
      <c r="K4758" s="107"/>
      <c r="L4758" s="105"/>
      <c r="M4758" s="105"/>
      <c r="N4758" s="106"/>
      <c r="O4758" s="107"/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1714</v>
      </c>
      <c r="B4759" s="111" t="s">
        <v>1231</v>
      </c>
      <c r="C4759" s="112" t="s">
        <v>1232</v>
      </c>
      <c r="D4759" s="21">
        <f t="shared" si="96"/>
        <v>42898.33</v>
      </c>
      <c r="E4759" s="24">
        <f t="shared" si="97"/>
        <v>0</v>
      </c>
      <c r="F4759" s="104">
        <v>42898.33</v>
      </c>
      <c r="G4759" s="104">
        <v>0</v>
      </c>
      <c r="H4759" s="105"/>
      <c r="I4759" s="105"/>
      <c r="J4759" s="106"/>
      <c r="K4759" s="107"/>
      <c r="L4759" s="105"/>
      <c r="M4759" s="105"/>
      <c r="N4759" s="106"/>
      <c r="O4759" s="107"/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1714</v>
      </c>
      <c r="B4760" s="111" t="s">
        <v>1233</v>
      </c>
      <c r="C4760" s="112" t="s">
        <v>1234</v>
      </c>
      <c r="D4760" s="21">
        <f t="shared" si="96"/>
        <v>41474.65</v>
      </c>
      <c r="E4760" s="24">
        <f t="shared" si="97"/>
        <v>0</v>
      </c>
      <c r="F4760" s="104">
        <v>41474.65</v>
      </c>
      <c r="G4760" s="104">
        <v>0</v>
      </c>
      <c r="H4760" s="105"/>
      <c r="I4760" s="105"/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1714</v>
      </c>
      <c r="B4761" s="111" t="s">
        <v>1235</v>
      </c>
      <c r="C4761" s="112" t="s">
        <v>1236</v>
      </c>
      <c r="D4761" s="21">
        <f t="shared" si="96"/>
        <v>5134.5</v>
      </c>
      <c r="E4761" s="24">
        <f t="shared" si="97"/>
        <v>0</v>
      </c>
      <c r="F4761" s="104">
        <v>5134.5</v>
      </c>
      <c r="G4761" s="104">
        <v>0</v>
      </c>
      <c r="H4761" s="113"/>
      <c r="I4761" s="113"/>
      <c r="J4761" s="31"/>
      <c r="K4761" s="32"/>
      <c r="L4761" s="113"/>
      <c r="M4761" s="113"/>
      <c r="N4761" s="31"/>
      <c r="O4761" s="32"/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1714</v>
      </c>
      <c r="B4762" s="111" t="s">
        <v>1237</v>
      </c>
      <c r="C4762" s="112" t="s">
        <v>1238</v>
      </c>
      <c r="D4762" s="21">
        <f t="shared" si="96"/>
        <v>2155.5</v>
      </c>
      <c r="E4762" s="24">
        <f t="shared" si="97"/>
        <v>0</v>
      </c>
      <c r="F4762" s="104">
        <v>2155.5</v>
      </c>
      <c r="G4762" s="104">
        <v>0</v>
      </c>
      <c r="H4762" s="105"/>
      <c r="I4762" s="105"/>
      <c r="J4762" s="106"/>
      <c r="K4762" s="107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1714</v>
      </c>
      <c r="B4763" s="111" t="s">
        <v>1239</v>
      </c>
      <c r="C4763" s="112" t="s">
        <v>1240</v>
      </c>
      <c r="D4763" s="21">
        <f t="shared" si="96"/>
        <v>1023</v>
      </c>
      <c r="E4763" s="24">
        <f t="shared" si="97"/>
        <v>0</v>
      </c>
      <c r="F4763" s="104">
        <v>1023</v>
      </c>
      <c r="G4763" s="104">
        <v>0</v>
      </c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1714</v>
      </c>
      <c r="B4764" s="111" t="s">
        <v>1241</v>
      </c>
      <c r="C4764" s="112" t="s">
        <v>1242</v>
      </c>
      <c r="D4764" s="21">
        <f t="shared" si="96"/>
        <v>264032.40999999997</v>
      </c>
      <c r="E4764" s="24">
        <f t="shared" si="97"/>
        <v>0</v>
      </c>
      <c r="F4764" s="104">
        <v>264032.40999999997</v>
      </c>
      <c r="G4764" s="104">
        <v>0</v>
      </c>
      <c r="H4764" s="113"/>
      <c r="I4764" s="113"/>
      <c r="J4764" s="31"/>
      <c r="K4764" s="32"/>
      <c r="L4764" s="113"/>
      <c r="M4764" s="113"/>
      <c r="N4764" s="31"/>
      <c r="O4764" s="32"/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1714</v>
      </c>
      <c r="B4765" s="111" t="s">
        <v>1243</v>
      </c>
      <c r="C4765" s="112" t="s">
        <v>1244</v>
      </c>
      <c r="D4765" s="21">
        <f t="shared" si="96"/>
        <v>45310.25</v>
      </c>
      <c r="E4765" s="24">
        <f t="shared" si="97"/>
        <v>0</v>
      </c>
      <c r="F4765" s="104">
        <v>45310.25</v>
      </c>
      <c r="G4765" s="104">
        <v>0</v>
      </c>
      <c r="H4765" s="113"/>
      <c r="I4765" s="113"/>
      <c r="J4765" s="31"/>
      <c r="K4765" s="32"/>
      <c r="L4765" s="113"/>
      <c r="M4765" s="113"/>
      <c r="N4765" s="31"/>
      <c r="O4765" s="32"/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1714</v>
      </c>
      <c r="B4766" s="111" t="s">
        <v>1245</v>
      </c>
      <c r="C4766" s="112" t="s">
        <v>1246</v>
      </c>
      <c r="D4766" s="21">
        <f t="shared" si="96"/>
        <v>30334.720000000001</v>
      </c>
      <c r="E4766" s="24">
        <f t="shared" si="97"/>
        <v>0</v>
      </c>
      <c r="F4766" s="104">
        <v>30334.720000000001</v>
      </c>
      <c r="G4766" s="104">
        <v>0</v>
      </c>
      <c r="H4766" s="105"/>
      <c r="I4766" s="105"/>
      <c r="J4766" s="106"/>
      <c r="K4766" s="107"/>
      <c r="L4766" s="105"/>
      <c r="M4766" s="105"/>
      <c r="N4766" s="106"/>
      <c r="O4766" s="107"/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1714</v>
      </c>
      <c r="B4767" s="111" t="s">
        <v>1247</v>
      </c>
      <c r="C4767" s="112" t="s">
        <v>1248</v>
      </c>
      <c r="D4767" s="21">
        <f t="shared" si="96"/>
        <v>11580.29</v>
      </c>
      <c r="E4767" s="24">
        <f t="shared" si="97"/>
        <v>0</v>
      </c>
      <c r="F4767" s="104">
        <v>11580.29</v>
      </c>
      <c r="G4767" s="104">
        <v>0</v>
      </c>
      <c r="H4767" s="105"/>
      <c r="I4767" s="105"/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1714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1714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1714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1714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1714</v>
      </c>
      <c r="B4772" s="111" t="s">
        <v>1648</v>
      </c>
      <c r="C4772" s="112" t="s">
        <v>1649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1714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1714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1714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1714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1714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1714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1714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1714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1714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1714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1714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1714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1714</v>
      </c>
      <c r="B4785" s="111" t="s">
        <v>1650</v>
      </c>
      <c r="C4785" s="112" t="s">
        <v>1651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1714</v>
      </c>
      <c r="B4786" s="111" t="s">
        <v>1281</v>
      </c>
      <c r="C4786" s="112" t="s">
        <v>1282</v>
      </c>
      <c r="D4786" s="21">
        <f t="shared" si="98"/>
        <v>573389.75</v>
      </c>
      <c r="E4786" s="24">
        <f t="shared" si="99"/>
        <v>0</v>
      </c>
      <c r="F4786" s="104">
        <v>573389.75</v>
      </c>
      <c r="G4786" s="104">
        <v>0</v>
      </c>
      <c r="H4786" s="105"/>
      <c r="I4786" s="105"/>
      <c r="J4786" s="106"/>
      <c r="K4786" s="107"/>
      <c r="L4786" s="105"/>
      <c r="M4786" s="105"/>
      <c r="N4786" s="106"/>
      <c r="O4786" s="107"/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1714</v>
      </c>
      <c r="B4787" s="111" t="s">
        <v>1283</v>
      </c>
      <c r="C4787" s="112" t="s">
        <v>1652</v>
      </c>
      <c r="D4787" s="21">
        <f t="shared" si="98"/>
        <v>185709.8</v>
      </c>
      <c r="E4787" s="24">
        <f t="shared" si="99"/>
        <v>0</v>
      </c>
      <c r="F4787" s="104">
        <v>185709.8</v>
      </c>
      <c r="G4787" s="104">
        <v>0</v>
      </c>
      <c r="H4787" s="113"/>
      <c r="I4787" s="113"/>
      <c r="J4787" s="31"/>
      <c r="K4787" s="32"/>
      <c r="L4787" s="113"/>
      <c r="M4787" s="113"/>
      <c r="N4787" s="31"/>
      <c r="O4787" s="32"/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1714</v>
      </c>
      <c r="B4788" s="111" t="s">
        <v>1653</v>
      </c>
      <c r="C4788" s="112" t="s">
        <v>1654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1714</v>
      </c>
      <c r="B4789" s="111" t="s">
        <v>1655</v>
      </c>
      <c r="C4789" s="112" t="s">
        <v>1656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1714</v>
      </c>
      <c r="B4790" s="111" t="s">
        <v>1284</v>
      </c>
      <c r="C4790" s="112" t="s">
        <v>1285</v>
      </c>
      <c r="D4790" s="21">
        <f t="shared" si="98"/>
        <v>0</v>
      </c>
      <c r="E4790" s="24">
        <f t="shared" si="99"/>
        <v>0</v>
      </c>
      <c r="F4790" s="104"/>
      <c r="G4790" s="104"/>
      <c r="H4790" s="105"/>
      <c r="I4790" s="105"/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1714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1714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1714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1714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1714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1714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1714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1714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1714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1714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1714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1714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1714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1714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1714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1714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1714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1714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1714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1714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1714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1714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1714</v>
      </c>
      <c r="B4813" s="111" t="s">
        <v>1330</v>
      </c>
      <c r="C4813" s="112" t="s">
        <v>1657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1714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1714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1714</v>
      </c>
      <c r="B4816" s="111" t="s">
        <v>1335</v>
      </c>
      <c r="C4816" s="112" t="s">
        <v>1658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1714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1714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1714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1714</v>
      </c>
      <c r="B4820" s="111" t="s">
        <v>1342</v>
      </c>
      <c r="C4820" s="112" t="s">
        <v>1695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1714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1714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1714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1714</v>
      </c>
      <c r="B4824" s="111" t="s">
        <v>1349</v>
      </c>
      <c r="C4824" s="112" t="s">
        <v>1350</v>
      </c>
      <c r="D4824" s="21">
        <f t="shared" si="98"/>
        <v>30972.18</v>
      </c>
      <c r="E4824" s="24">
        <f t="shared" si="99"/>
        <v>0</v>
      </c>
      <c r="F4824" s="104">
        <v>30972.18</v>
      </c>
      <c r="G4824" s="104">
        <v>0</v>
      </c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1714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1714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1714</v>
      </c>
      <c r="B4827" s="111" t="s">
        <v>1355</v>
      </c>
      <c r="C4827" s="112" t="s">
        <v>1659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1714</v>
      </c>
      <c r="B4828" s="111" t="s">
        <v>1356</v>
      </c>
      <c r="C4828" s="112" t="s">
        <v>1660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1714</v>
      </c>
      <c r="B4829" s="111" t="s">
        <v>1357</v>
      </c>
      <c r="C4829" s="112" t="s">
        <v>1661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1714</v>
      </c>
      <c r="B4830" s="111" t="s">
        <v>1358</v>
      </c>
      <c r="C4830" s="112" t="s">
        <v>1662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1714</v>
      </c>
      <c r="B4831" s="111" t="s">
        <v>1359</v>
      </c>
      <c r="C4831" s="112" t="s">
        <v>1663</v>
      </c>
      <c r="D4831" s="21">
        <f t="shared" si="98"/>
        <v>0</v>
      </c>
      <c r="E4831" s="24">
        <f t="shared" si="99"/>
        <v>0</v>
      </c>
      <c r="F4831" s="104"/>
      <c r="G4831" s="104"/>
      <c r="H4831" s="105"/>
      <c r="I4831" s="105"/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1714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1715</v>
      </c>
      <c r="B4833" s="111" t="s">
        <v>3</v>
      </c>
      <c r="C4833" s="112" t="s">
        <v>4</v>
      </c>
      <c r="D4833" s="21">
        <f t="shared" si="98"/>
        <v>206309</v>
      </c>
      <c r="E4833" s="24">
        <f t="shared" si="99"/>
        <v>206309</v>
      </c>
      <c r="F4833" s="104">
        <v>206309</v>
      </c>
      <c r="G4833" s="104">
        <v>206309</v>
      </c>
      <c r="H4833" s="105"/>
      <c r="I4833" s="105"/>
      <c r="J4833" s="106"/>
      <c r="K4833" s="107"/>
      <c r="L4833" s="105"/>
      <c r="M4833" s="105"/>
      <c r="N4833" s="106"/>
      <c r="O4833" s="107"/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1715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1715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1715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1715</v>
      </c>
      <c r="B4837" s="111" t="s">
        <v>11</v>
      </c>
      <c r="C4837" s="112" t="s">
        <v>1438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1715</v>
      </c>
      <c r="B4838" s="111" t="s">
        <v>12</v>
      </c>
      <c r="C4838" s="112" t="s">
        <v>1439</v>
      </c>
      <c r="D4838" s="21">
        <f t="shared" si="100"/>
        <v>0</v>
      </c>
      <c r="E4838" s="24">
        <f t="shared" si="101"/>
        <v>0</v>
      </c>
      <c r="F4838" s="104">
        <v>0</v>
      </c>
      <c r="G4838" s="104">
        <v>0</v>
      </c>
      <c r="H4838" s="105"/>
      <c r="I4838" s="105"/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1715</v>
      </c>
      <c r="B4839" s="111" t="s">
        <v>1440</v>
      </c>
      <c r="C4839" s="112" t="s">
        <v>1441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1715</v>
      </c>
      <c r="B4840" s="111" t="s">
        <v>1442</v>
      </c>
      <c r="C4840" s="112" t="s">
        <v>1443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1715</v>
      </c>
      <c r="B4841" s="111" t="s">
        <v>13</v>
      </c>
      <c r="C4841" s="112" t="s">
        <v>1444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1715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1715</v>
      </c>
      <c r="B4843" s="111" t="s">
        <v>16</v>
      </c>
      <c r="C4843" s="112" t="s">
        <v>1445</v>
      </c>
      <c r="D4843" s="21">
        <f t="shared" si="100"/>
        <v>0</v>
      </c>
      <c r="E4843" s="24">
        <f t="shared" si="101"/>
        <v>9</v>
      </c>
      <c r="F4843" s="104">
        <v>0</v>
      </c>
      <c r="G4843" s="104">
        <v>9</v>
      </c>
      <c r="H4843" s="113"/>
      <c r="I4843" s="113"/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1715</v>
      </c>
      <c r="B4844" s="111" t="s">
        <v>17</v>
      </c>
      <c r="C4844" s="112" t="s">
        <v>1446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1715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1715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1715</v>
      </c>
      <c r="B4847" s="111" t="s">
        <v>22</v>
      </c>
      <c r="C4847" s="112" t="s">
        <v>1447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1715</v>
      </c>
      <c r="B4848" s="111" t="s">
        <v>23</v>
      </c>
      <c r="C4848" s="112" t="s">
        <v>1700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1715</v>
      </c>
      <c r="B4849" s="111" t="s">
        <v>24</v>
      </c>
      <c r="C4849" s="112" t="s">
        <v>1448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1715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1715</v>
      </c>
      <c r="B4851" s="111" t="s">
        <v>27</v>
      </c>
      <c r="C4851" s="112" t="s">
        <v>1449</v>
      </c>
      <c r="D4851" s="21">
        <f t="shared" si="100"/>
        <v>19195451.710000001</v>
      </c>
      <c r="E4851" s="24">
        <f t="shared" si="101"/>
        <v>21165625.420000002</v>
      </c>
      <c r="F4851" s="104">
        <v>19195451.710000001</v>
      </c>
      <c r="G4851" s="104">
        <v>21165625.420000002</v>
      </c>
      <c r="H4851" s="113"/>
      <c r="I4851" s="113"/>
      <c r="J4851" s="31"/>
      <c r="K4851" s="32"/>
      <c r="L4851" s="113"/>
      <c r="M4851" s="113"/>
      <c r="N4851" s="31"/>
      <c r="O4851" s="32"/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1715</v>
      </c>
      <c r="B4852" s="111" t="s">
        <v>28</v>
      </c>
      <c r="C4852" s="112" t="s">
        <v>1450</v>
      </c>
      <c r="D4852" s="21">
        <f t="shared" si="100"/>
        <v>14457.19</v>
      </c>
      <c r="E4852" s="24">
        <f t="shared" si="101"/>
        <v>368876.66</v>
      </c>
      <c r="F4852" s="104">
        <v>14457.19</v>
      </c>
      <c r="G4852" s="104">
        <v>368876.66</v>
      </c>
      <c r="H4852" s="105"/>
      <c r="I4852" s="105"/>
      <c r="J4852" s="106"/>
      <c r="K4852" s="107"/>
      <c r="L4852" s="105"/>
      <c r="M4852" s="105"/>
      <c r="N4852" s="106"/>
      <c r="O4852" s="107"/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1715</v>
      </c>
      <c r="B4853" s="111" t="s">
        <v>29</v>
      </c>
      <c r="C4853" s="112" t="s">
        <v>1451</v>
      </c>
      <c r="D4853" s="21">
        <f t="shared" si="100"/>
        <v>120000</v>
      </c>
      <c r="E4853" s="24">
        <f t="shared" si="101"/>
        <v>0</v>
      </c>
      <c r="F4853" s="104">
        <v>120000</v>
      </c>
      <c r="G4853" s="104">
        <v>0</v>
      </c>
      <c r="H4853" s="113"/>
      <c r="I4853" s="113"/>
      <c r="J4853" s="31"/>
      <c r="K4853" s="32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1715</v>
      </c>
      <c r="B4854" s="111" t="s">
        <v>30</v>
      </c>
      <c r="C4854" s="112" t="s">
        <v>1452</v>
      </c>
      <c r="D4854" s="21">
        <f t="shared" si="100"/>
        <v>0</v>
      </c>
      <c r="E4854" s="24">
        <f t="shared" si="101"/>
        <v>312056.07</v>
      </c>
      <c r="F4854" s="104">
        <v>0</v>
      </c>
      <c r="G4854" s="104">
        <v>312056.07</v>
      </c>
      <c r="H4854" s="113"/>
      <c r="I4854" s="113"/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1715</v>
      </c>
      <c r="B4855" s="111" t="s">
        <v>31</v>
      </c>
      <c r="C4855" s="112" t="s">
        <v>1664</v>
      </c>
      <c r="D4855" s="21">
        <f t="shared" si="100"/>
        <v>11190</v>
      </c>
      <c r="E4855" s="24">
        <f t="shared" si="101"/>
        <v>0</v>
      </c>
      <c r="F4855" s="104">
        <v>11190</v>
      </c>
      <c r="G4855" s="104">
        <v>0</v>
      </c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1715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1715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1715</v>
      </c>
      <c r="B4858" s="111" t="s">
        <v>36</v>
      </c>
      <c r="C4858" s="112" t="s">
        <v>1453</v>
      </c>
      <c r="D4858" s="21">
        <f t="shared" si="100"/>
        <v>0</v>
      </c>
      <c r="E4858" s="24">
        <f t="shared" si="101"/>
        <v>0</v>
      </c>
      <c r="F4858" s="104">
        <v>0</v>
      </c>
      <c r="G4858" s="104">
        <v>0</v>
      </c>
      <c r="H4858" s="113"/>
      <c r="I4858" s="113"/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1715</v>
      </c>
      <c r="B4859" s="111" t="s">
        <v>37</v>
      </c>
      <c r="C4859" s="112" t="s">
        <v>1454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1715</v>
      </c>
      <c r="B4860" s="111" t="s">
        <v>38</v>
      </c>
      <c r="C4860" s="112" t="s">
        <v>1455</v>
      </c>
      <c r="D4860" s="21">
        <f t="shared" si="100"/>
        <v>0</v>
      </c>
      <c r="E4860" s="24">
        <f t="shared" si="101"/>
        <v>0</v>
      </c>
      <c r="F4860" s="104">
        <v>0</v>
      </c>
      <c r="G4860" s="104">
        <v>0</v>
      </c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1715</v>
      </c>
      <c r="B4861" s="111" t="s">
        <v>39</v>
      </c>
      <c r="C4861" s="112" t="s">
        <v>1456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1715</v>
      </c>
      <c r="B4862" s="111" t="s">
        <v>40</v>
      </c>
      <c r="C4862" s="112" t="s">
        <v>1457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1715</v>
      </c>
      <c r="B4863" s="111" t="s">
        <v>1458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1715</v>
      </c>
      <c r="B4864" s="111" t="s">
        <v>1459</v>
      </c>
      <c r="C4864" s="112" t="s">
        <v>58</v>
      </c>
      <c r="D4864" s="21">
        <f t="shared" si="100"/>
        <v>0</v>
      </c>
      <c r="E4864" s="24">
        <f t="shared" si="101"/>
        <v>4930</v>
      </c>
      <c r="F4864" s="104">
        <v>0</v>
      </c>
      <c r="G4864" s="104">
        <v>4930</v>
      </c>
      <c r="H4864" s="105"/>
      <c r="I4864" s="105"/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1715</v>
      </c>
      <c r="B4865" s="111" t="s">
        <v>1460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1715</v>
      </c>
      <c r="B4866" s="111" t="s">
        <v>1461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1715</v>
      </c>
      <c r="B4867" s="111" t="s">
        <v>1462</v>
      </c>
      <c r="C4867" s="112" t="s">
        <v>1463</v>
      </c>
      <c r="D4867" s="21">
        <f t="shared" si="100"/>
        <v>7250</v>
      </c>
      <c r="E4867" s="24">
        <f t="shared" si="101"/>
        <v>16250</v>
      </c>
      <c r="F4867" s="104">
        <v>7250</v>
      </c>
      <c r="G4867" s="104">
        <v>16250</v>
      </c>
      <c r="H4867" s="113"/>
      <c r="I4867" s="113"/>
      <c r="J4867" s="31"/>
      <c r="K4867" s="32"/>
      <c r="L4867" s="113"/>
      <c r="M4867" s="113"/>
      <c r="N4867" s="31"/>
      <c r="O4867" s="32"/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1715</v>
      </c>
      <c r="B4868" s="111" t="s">
        <v>1464</v>
      </c>
      <c r="C4868" s="112" t="s">
        <v>67</v>
      </c>
      <c r="D4868" s="21">
        <f t="shared" si="100"/>
        <v>2547192.61</v>
      </c>
      <c r="E4868" s="24">
        <f t="shared" si="101"/>
        <v>2547192.61</v>
      </c>
      <c r="F4868" s="104">
        <v>2547192.61</v>
      </c>
      <c r="G4868" s="104">
        <v>2547192.61</v>
      </c>
      <c r="H4868" s="113"/>
      <c r="I4868" s="113"/>
      <c r="J4868" s="31"/>
      <c r="K4868" s="32"/>
      <c r="L4868" s="113"/>
      <c r="M4868" s="113"/>
      <c r="N4868" s="31"/>
      <c r="O4868" s="32"/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1715</v>
      </c>
      <c r="B4869" s="111" t="s">
        <v>1465</v>
      </c>
      <c r="C4869" s="112" t="s">
        <v>1466</v>
      </c>
      <c r="D4869" s="21">
        <f t="shared" si="100"/>
        <v>861050</v>
      </c>
      <c r="E4869" s="24">
        <f t="shared" si="101"/>
        <v>0</v>
      </c>
      <c r="F4869" s="104">
        <v>861050</v>
      </c>
      <c r="G4869" s="104">
        <v>0</v>
      </c>
      <c r="H4869" s="113"/>
      <c r="I4869" s="113"/>
      <c r="J4869" s="31"/>
      <c r="K4869" s="32"/>
      <c r="L4869" s="113"/>
      <c r="M4869" s="113"/>
      <c r="N4869" s="31"/>
      <c r="O4869" s="32"/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1715</v>
      </c>
      <c r="B4870" s="111" t="s">
        <v>1467</v>
      </c>
      <c r="C4870" s="112" t="s">
        <v>1468</v>
      </c>
      <c r="D4870" s="21">
        <f t="shared" si="100"/>
        <v>34407.5</v>
      </c>
      <c r="E4870" s="24">
        <f t="shared" si="101"/>
        <v>0</v>
      </c>
      <c r="F4870" s="104">
        <v>34407.5</v>
      </c>
      <c r="G4870" s="104">
        <v>0</v>
      </c>
      <c r="H4870" s="113"/>
      <c r="I4870" s="113"/>
      <c r="J4870" s="31"/>
      <c r="K4870" s="32"/>
      <c r="L4870" s="113"/>
      <c r="M4870" s="113"/>
      <c r="N4870" s="31"/>
      <c r="O4870" s="32"/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1715</v>
      </c>
      <c r="B4871" s="111" t="s">
        <v>1469</v>
      </c>
      <c r="C4871" s="112" t="s">
        <v>1470</v>
      </c>
      <c r="D4871" s="21">
        <f t="shared" si="100"/>
        <v>16202.5</v>
      </c>
      <c r="E4871" s="24">
        <f t="shared" si="101"/>
        <v>0</v>
      </c>
      <c r="F4871" s="104">
        <v>16202.5</v>
      </c>
      <c r="G4871" s="104">
        <v>0</v>
      </c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1715</v>
      </c>
      <c r="B4872" s="111" t="s">
        <v>1471</v>
      </c>
      <c r="C4872" s="112" t="s">
        <v>68</v>
      </c>
      <c r="D4872" s="21">
        <f t="shared" si="100"/>
        <v>111328.1</v>
      </c>
      <c r="E4872" s="24">
        <f t="shared" si="101"/>
        <v>111328.1</v>
      </c>
      <c r="F4872" s="104">
        <v>111328.1</v>
      </c>
      <c r="G4872" s="104">
        <v>111328.1</v>
      </c>
      <c r="H4872" s="113"/>
      <c r="I4872" s="113"/>
      <c r="J4872" s="31"/>
      <c r="K4872" s="32"/>
      <c r="L4872" s="113"/>
      <c r="M4872" s="113"/>
      <c r="N4872" s="31"/>
      <c r="O4872" s="32"/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1715</v>
      </c>
      <c r="B4873" s="111" t="s">
        <v>1472</v>
      </c>
      <c r="C4873" s="112" t="s">
        <v>1473</v>
      </c>
      <c r="D4873" s="21">
        <f t="shared" si="100"/>
        <v>5995</v>
      </c>
      <c r="E4873" s="24">
        <f t="shared" si="101"/>
        <v>0</v>
      </c>
      <c r="F4873" s="104">
        <v>5995</v>
      </c>
      <c r="G4873" s="104">
        <v>0</v>
      </c>
      <c r="H4873" s="113"/>
      <c r="I4873" s="113"/>
      <c r="J4873" s="31"/>
      <c r="K4873" s="32"/>
      <c r="L4873" s="113"/>
      <c r="M4873" s="113"/>
      <c r="N4873" s="31"/>
      <c r="O4873" s="32"/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1715</v>
      </c>
      <c r="B4874" s="111" t="s">
        <v>1474</v>
      </c>
      <c r="C4874" s="112" t="s">
        <v>1475</v>
      </c>
      <c r="D4874" s="21">
        <f t="shared" si="100"/>
        <v>0</v>
      </c>
      <c r="E4874" s="24">
        <f t="shared" si="101"/>
        <v>664</v>
      </c>
      <c r="F4874" s="104">
        <v>0</v>
      </c>
      <c r="G4874" s="104">
        <v>664</v>
      </c>
      <c r="H4874" s="113"/>
      <c r="I4874" s="113"/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1715</v>
      </c>
      <c r="B4875" s="111" t="s">
        <v>1476</v>
      </c>
      <c r="C4875" s="112" t="s">
        <v>1477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1715</v>
      </c>
      <c r="B4876" s="111" t="s">
        <v>1478</v>
      </c>
      <c r="C4876" s="112" t="s">
        <v>1479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1715</v>
      </c>
      <c r="B4877" s="111" t="s">
        <v>1480</v>
      </c>
      <c r="C4877" s="112" t="s">
        <v>1481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1715</v>
      </c>
      <c r="B4878" s="111" t="s">
        <v>1482</v>
      </c>
      <c r="C4878" s="112" t="s">
        <v>1483</v>
      </c>
      <c r="D4878" s="21">
        <f t="shared" si="100"/>
        <v>94595</v>
      </c>
      <c r="E4878" s="24">
        <f t="shared" si="101"/>
        <v>53609.2</v>
      </c>
      <c r="F4878" s="104">
        <v>94595</v>
      </c>
      <c r="G4878" s="104">
        <v>53609.2</v>
      </c>
      <c r="H4878" s="105"/>
      <c r="I4878" s="105"/>
      <c r="J4878" s="106"/>
      <c r="K4878" s="107"/>
      <c r="L4878" s="105"/>
      <c r="M4878" s="105"/>
      <c r="N4878" s="106"/>
      <c r="O4878" s="107"/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1715</v>
      </c>
      <c r="B4879" s="111" t="s">
        <v>1484</v>
      </c>
      <c r="C4879" s="112" t="s">
        <v>1485</v>
      </c>
      <c r="D4879" s="21">
        <f t="shared" si="100"/>
        <v>29122</v>
      </c>
      <c r="E4879" s="24">
        <f t="shared" si="101"/>
        <v>17867.78</v>
      </c>
      <c r="F4879" s="104">
        <v>29122</v>
      </c>
      <c r="G4879" s="104">
        <v>17867.78</v>
      </c>
      <c r="H4879" s="105"/>
      <c r="I4879" s="105"/>
      <c r="J4879" s="106"/>
      <c r="K4879" s="107"/>
      <c r="L4879" s="105"/>
      <c r="M4879" s="105"/>
      <c r="N4879" s="106"/>
      <c r="O4879" s="107"/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1715</v>
      </c>
      <c r="B4880" s="111" t="s">
        <v>1486</v>
      </c>
      <c r="C4880" s="112" t="s">
        <v>1487</v>
      </c>
      <c r="D4880" s="21">
        <f t="shared" si="100"/>
        <v>931</v>
      </c>
      <c r="E4880" s="24">
        <f t="shared" si="101"/>
        <v>0</v>
      </c>
      <c r="F4880" s="104">
        <v>931</v>
      </c>
      <c r="G4880" s="104">
        <v>0</v>
      </c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1715</v>
      </c>
      <c r="B4881" s="111" t="s">
        <v>1488</v>
      </c>
      <c r="C4881" s="112" t="s">
        <v>1489</v>
      </c>
      <c r="D4881" s="21">
        <f t="shared" si="100"/>
        <v>0</v>
      </c>
      <c r="E4881" s="24">
        <f t="shared" si="101"/>
        <v>0</v>
      </c>
      <c r="F4881" s="104">
        <v>0</v>
      </c>
      <c r="G4881" s="104">
        <v>0</v>
      </c>
      <c r="H4881" s="105"/>
      <c r="I4881" s="105"/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1715</v>
      </c>
      <c r="B4882" s="111" t="s">
        <v>1490</v>
      </c>
      <c r="C4882" s="112" t="s">
        <v>1491</v>
      </c>
      <c r="D4882" s="21">
        <f t="shared" si="100"/>
        <v>14765</v>
      </c>
      <c r="E4882" s="24">
        <f t="shared" si="101"/>
        <v>0</v>
      </c>
      <c r="F4882" s="104">
        <v>14765</v>
      </c>
      <c r="G4882" s="104">
        <v>0</v>
      </c>
      <c r="H4882" s="113"/>
      <c r="I4882" s="113"/>
      <c r="J4882" s="31"/>
      <c r="K4882" s="32"/>
      <c r="L4882" s="113"/>
      <c r="M4882" s="113"/>
      <c r="N4882" s="31"/>
      <c r="O4882" s="32"/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1715</v>
      </c>
      <c r="B4883" s="111" t="s">
        <v>1492</v>
      </c>
      <c r="C4883" s="112" t="s">
        <v>70</v>
      </c>
      <c r="D4883" s="21">
        <f t="shared" si="100"/>
        <v>10507.5</v>
      </c>
      <c r="E4883" s="24">
        <f t="shared" si="101"/>
        <v>0</v>
      </c>
      <c r="F4883" s="104">
        <v>10507.5</v>
      </c>
      <c r="G4883" s="104">
        <v>0</v>
      </c>
      <c r="H4883" s="105"/>
      <c r="I4883" s="105"/>
      <c r="J4883" s="106"/>
      <c r="K4883" s="107"/>
      <c r="L4883" s="105"/>
      <c r="M4883" s="105"/>
      <c r="N4883" s="106"/>
      <c r="O4883" s="107"/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1715</v>
      </c>
      <c r="B4884" s="111" t="s">
        <v>1493</v>
      </c>
      <c r="C4884" s="112" t="s">
        <v>1494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1715</v>
      </c>
      <c r="B4885" s="111" t="s">
        <v>1495</v>
      </c>
      <c r="C4885" s="112" t="s">
        <v>1496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1715</v>
      </c>
      <c r="B4886" s="111" t="s">
        <v>1497</v>
      </c>
      <c r="C4886" s="112" t="s">
        <v>71</v>
      </c>
      <c r="D4886" s="21">
        <f t="shared" si="100"/>
        <v>343306.61</v>
      </c>
      <c r="E4886" s="24">
        <f t="shared" si="101"/>
        <v>1042863.8</v>
      </c>
      <c r="F4886" s="104">
        <v>343306.61</v>
      </c>
      <c r="G4886" s="104">
        <v>1042863.8</v>
      </c>
      <c r="H4886" s="105"/>
      <c r="I4886" s="105"/>
      <c r="J4886" s="106"/>
      <c r="K4886" s="107"/>
      <c r="L4886" s="105"/>
      <c r="M4886" s="105"/>
      <c r="N4886" s="106"/>
      <c r="O4886" s="107"/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1715</v>
      </c>
      <c r="B4887" s="111" t="s">
        <v>1498</v>
      </c>
      <c r="C4887" s="112" t="s">
        <v>1499</v>
      </c>
      <c r="D4887" s="21">
        <f t="shared" si="100"/>
        <v>87434.5</v>
      </c>
      <c r="E4887" s="24">
        <f t="shared" si="101"/>
        <v>4060.35</v>
      </c>
      <c r="F4887" s="104">
        <v>87434.5</v>
      </c>
      <c r="G4887" s="104">
        <v>4060.35</v>
      </c>
      <c r="H4887" s="105"/>
      <c r="I4887" s="105"/>
      <c r="J4887" s="106"/>
      <c r="K4887" s="107"/>
      <c r="L4887" s="105"/>
      <c r="M4887" s="105"/>
      <c r="N4887" s="106"/>
      <c r="O4887" s="107"/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1715</v>
      </c>
      <c r="B4888" s="111" t="s">
        <v>1500</v>
      </c>
      <c r="C4888" s="112" t="s">
        <v>1501</v>
      </c>
      <c r="D4888" s="21">
        <f t="shared" si="100"/>
        <v>0</v>
      </c>
      <c r="E4888" s="24">
        <f t="shared" si="101"/>
        <v>0</v>
      </c>
      <c r="F4888" s="104"/>
      <c r="G4888" s="104"/>
      <c r="H4888" s="105"/>
      <c r="I4888" s="105"/>
      <c r="J4888" s="106"/>
      <c r="K4888" s="107"/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1715</v>
      </c>
      <c r="B4889" s="111" t="s">
        <v>1502</v>
      </c>
      <c r="C4889" s="112" t="s">
        <v>1503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1715</v>
      </c>
      <c r="B4890" s="111" t="s">
        <v>1504</v>
      </c>
      <c r="C4890" s="112" t="s">
        <v>1505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1715</v>
      </c>
      <c r="B4891" s="111" t="s">
        <v>1506</v>
      </c>
      <c r="C4891" s="112" t="s">
        <v>1507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1715</v>
      </c>
      <c r="B4892" s="111" t="s">
        <v>1508</v>
      </c>
      <c r="C4892" s="112" t="s">
        <v>1665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1715</v>
      </c>
      <c r="B4893" s="111" t="s">
        <v>1509</v>
      </c>
      <c r="C4893" s="112" t="s">
        <v>1510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1715</v>
      </c>
      <c r="B4894" s="111" t="s">
        <v>1511</v>
      </c>
      <c r="C4894" s="112" t="s">
        <v>1512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1715</v>
      </c>
      <c r="B4895" s="111" t="s">
        <v>1513</v>
      </c>
      <c r="C4895" s="112" t="s">
        <v>1514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1715</v>
      </c>
      <c r="B4896" s="111" t="s">
        <v>1515</v>
      </c>
      <c r="C4896" s="112" t="s">
        <v>1516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1715</v>
      </c>
      <c r="B4897" s="111" t="s">
        <v>1517</v>
      </c>
      <c r="C4897" s="112" t="s">
        <v>1518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1715</v>
      </c>
      <c r="B4898" s="111" t="s">
        <v>1519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1715</v>
      </c>
      <c r="B4899" s="111" t="s">
        <v>1520</v>
      </c>
      <c r="C4899" s="112" t="s">
        <v>1521</v>
      </c>
      <c r="D4899" s="21">
        <f t="shared" si="100"/>
        <v>0</v>
      </c>
      <c r="E4899" s="24">
        <f t="shared" si="101"/>
        <v>0</v>
      </c>
      <c r="F4899" s="104">
        <v>0</v>
      </c>
      <c r="G4899" s="104">
        <v>0</v>
      </c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1715</v>
      </c>
      <c r="B4900" s="111" t="s">
        <v>1522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1715</v>
      </c>
      <c r="B4901" s="111" t="s">
        <v>1523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1715</v>
      </c>
      <c r="B4902" s="111" t="s">
        <v>1524</v>
      </c>
      <c r="C4902" s="112" t="s">
        <v>1525</v>
      </c>
      <c r="D4902" s="21">
        <f t="shared" si="102"/>
        <v>37749</v>
      </c>
      <c r="E4902" s="24">
        <f t="shared" si="103"/>
        <v>20058</v>
      </c>
      <c r="F4902" s="104">
        <v>37749</v>
      </c>
      <c r="G4902" s="104">
        <v>20058</v>
      </c>
      <c r="H4902" s="105"/>
      <c r="I4902" s="105"/>
      <c r="J4902" s="106"/>
      <c r="K4902" s="107"/>
      <c r="L4902" s="105"/>
      <c r="M4902" s="105"/>
      <c r="N4902" s="106"/>
      <c r="O4902" s="107"/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1715</v>
      </c>
      <c r="B4903" s="111" t="s">
        <v>1526</v>
      </c>
      <c r="C4903" s="112" t="s">
        <v>1527</v>
      </c>
      <c r="D4903" s="21">
        <f t="shared" si="102"/>
        <v>25052</v>
      </c>
      <c r="E4903" s="24">
        <f t="shared" si="103"/>
        <v>0</v>
      </c>
      <c r="F4903" s="104">
        <v>25052</v>
      </c>
      <c r="G4903" s="104">
        <v>0</v>
      </c>
      <c r="H4903" s="113"/>
      <c r="I4903" s="113"/>
      <c r="J4903" s="31"/>
      <c r="K4903" s="32"/>
      <c r="L4903" s="113"/>
      <c r="M4903" s="113"/>
      <c r="N4903" s="31"/>
      <c r="O4903" s="32"/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1715</v>
      </c>
      <c r="B4904" s="111" t="s">
        <v>1528</v>
      </c>
      <c r="C4904" s="112" t="s">
        <v>1529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1715</v>
      </c>
      <c r="B4905" s="111" t="s">
        <v>1530</v>
      </c>
      <c r="C4905" s="112" t="s">
        <v>1531</v>
      </c>
      <c r="D4905" s="21">
        <f t="shared" si="102"/>
        <v>0</v>
      </c>
      <c r="E4905" s="24">
        <f t="shared" si="103"/>
        <v>0</v>
      </c>
      <c r="F4905" s="104">
        <v>0</v>
      </c>
      <c r="G4905" s="104">
        <v>0</v>
      </c>
      <c r="H4905" s="113"/>
      <c r="I4905" s="113"/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1715</v>
      </c>
      <c r="B4906" s="111" t="s">
        <v>1532</v>
      </c>
      <c r="C4906" s="112" t="s">
        <v>1533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1715</v>
      </c>
      <c r="B4907" s="111" t="s">
        <v>1534</v>
      </c>
      <c r="C4907" s="112" t="s">
        <v>1535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1715</v>
      </c>
      <c r="B4908" s="111" t="s">
        <v>1536</v>
      </c>
      <c r="C4908" s="112" t="s">
        <v>69</v>
      </c>
      <c r="D4908" s="21">
        <f t="shared" si="102"/>
        <v>148</v>
      </c>
      <c r="E4908" s="24">
        <f t="shared" si="103"/>
        <v>0</v>
      </c>
      <c r="F4908" s="104">
        <v>148</v>
      </c>
      <c r="G4908" s="104">
        <v>0</v>
      </c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1715</v>
      </c>
      <c r="B4909" s="111" t="s">
        <v>1537</v>
      </c>
      <c r="C4909" s="112" t="s">
        <v>1538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1715</v>
      </c>
      <c r="B4910" s="111" t="s">
        <v>1539</v>
      </c>
      <c r="C4910" s="112" t="s">
        <v>1540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1715</v>
      </c>
      <c r="B4911" s="111" t="s">
        <v>1541</v>
      </c>
      <c r="C4911" s="112" t="s">
        <v>1542</v>
      </c>
      <c r="D4911" s="21">
        <f t="shared" si="102"/>
        <v>23927</v>
      </c>
      <c r="E4911" s="24">
        <f t="shared" si="103"/>
        <v>3019</v>
      </c>
      <c r="F4911" s="104">
        <v>23927</v>
      </c>
      <c r="G4911" s="104">
        <v>3019</v>
      </c>
      <c r="H4911" s="113"/>
      <c r="I4911" s="113"/>
      <c r="J4911" s="31"/>
      <c r="K4911" s="32"/>
      <c r="L4911" s="113"/>
      <c r="M4911" s="113"/>
      <c r="N4911" s="31"/>
      <c r="O4911" s="32"/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1715</v>
      </c>
      <c r="B4912" s="111" t="s">
        <v>1543</v>
      </c>
      <c r="C4912" s="112" t="s">
        <v>1544</v>
      </c>
      <c r="D4912" s="21">
        <f t="shared" si="102"/>
        <v>0</v>
      </c>
      <c r="E4912" s="24">
        <f t="shared" si="103"/>
        <v>0</v>
      </c>
      <c r="F4912" s="104">
        <v>0</v>
      </c>
      <c r="G4912" s="104">
        <v>0</v>
      </c>
      <c r="H4912" s="113"/>
      <c r="I4912" s="113"/>
      <c r="J4912" s="31"/>
      <c r="K4912" s="32"/>
      <c r="L4912" s="113"/>
      <c r="M4912" s="113"/>
      <c r="N4912" s="31"/>
      <c r="O4912" s="32"/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1715</v>
      </c>
      <c r="B4913" s="111" t="s">
        <v>1545</v>
      </c>
      <c r="C4913" s="112" t="s">
        <v>1546</v>
      </c>
      <c r="D4913" s="21">
        <f t="shared" si="102"/>
        <v>55064</v>
      </c>
      <c r="E4913" s="24">
        <f t="shared" si="103"/>
        <v>900</v>
      </c>
      <c r="F4913" s="104">
        <v>55064</v>
      </c>
      <c r="G4913" s="104">
        <v>900</v>
      </c>
      <c r="H4913" s="113"/>
      <c r="I4913" s="113"/>
      <c r="J4913" s="31"/>
      <c r="K4913" s="32"/>
      <c r="L4913" s="113"/>
      <c r="M4913" s="113"/>
      <c r="N4913" s="31"/>
      <c r="O4913" s="32"/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1715</v>
      </c>
      <c r="B4914" s="111" t="s">
        <v>1547</v>
      </c>
      <c r="C4914" s="112" t="s">
        <v>1548</v>
      </c>
      <c r="D4914" s="21">
        <f t="shared" si="102"/>
        <v>6904.5</v>
      </c>
      <c r="E4914" s="24">
        <f t="shared" si="103"/>
        <v>9</v>
      </c>
      <c r="F4914" s="104">
        <v>6904.5</v>
      </c>
      <c r="G4914" s="104">
        <v>9</v>
      </c>
      <c r="H4914" s="113"/>
      <c r="I4914" s="113"/>
      <c r="J4914" s="31"/>
      <c r="K4914" s="32"/>
      <c r="L4914" s="113"/>
      <c r="M4914" s="113"/>
      <c r="N4914" s="31"/>
      <c r="O4914" s="32"/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1715</v>
      </c>
      <c r="B4915" s="111" t="s">
        <v>1549</v>
      </c>
      <c r="C4915" s="112" t="s">
        <v>1550</v>
      </c>
      <c r="D4915" s="21">
        <f t="shared" si="102"/>
        <v>2210</v>
      </c>
      <c r="E4915" s="24">
        <f t="shared" si="103"/>
        <v>0</v>
      </c>
      <c r="F4915" s="104">
        <v>2210</v>
      </c>
      <c r="G4915" s="104">
        <v>0</v>
      </c>
      <c r="H4915" s="105"/>
      <c r="I4915" s="105"/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1715</v>
      </c>
      <c r="B4916" s="111" t="s">
        <v>1551</v>
      </c>
      <c r="C4916" s="112" t="s">
        <v>1552</v>
      </c>
      <c r="D4916" s="21">
        <f t="shared" si="102"/>
        <v>0</v>
      </c>
      <c r="E4916" s="24">
        <f t="shared" si="103"/>
        <v>0</v>
      </c>
      <c r="F4916" s="104">
        <v>0</v>
      </c>
      <c r="G4916" s="104">
        <v>0</v>
      </c>
      <c r="H4916" s="113"/>
      <c r="I4916" s="113"/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1715</v>
      </c>
      <c r="B4917" s="111" t="s">
        <v>41</v>
      </c>
      <c r="C4917" s="112" t="s">
        <v>1553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1715</v>
      </c>
      <c r="B4918" s="111" t="s">
        <v>42</v>
      </c>
      <c r="C4918" s="112" t="s">
        <v>1554</v>
      </c>
      <c r="D4918" s="21">
        <f t="shared" si="102"/>
        <v>0</v>
      </c>
      <c r="E4918" s="24">
        <f t="shared" si="103"/>
        <v>177512.26</v>
      </c>
      <c r="F4918" s="104">
        <v>0</v>
      </c>
      <c r="G4918" s="104">
        <v>177512.26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1715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184000</v>
      </c>
      <c r="F4919" s="104">
        <v>0</v>
      </c>
      <c r="G4919" s="104">
        <v>184000</v>
      </c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1715</v>
      </c>
      <c r="B4920" s="111" t="s">
        <v>45</v>
      </c>
      <c r="C4920" s="112" t="s">
        <v>1555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1715</v>
      </c>
      <c r="B4921" s="111" t="s">
        <v>46</v>
      </c>
      <c r="C4921" s="112" t="s">
        <v>1556</v>
      </c>
      <c r="D4921" s="21">
        <f t="shared" si="102"/>
        <v>2438.8200000000002</v>
      </c>
      <c r="E4921" s="24">
        <f t="shared" si="103"/>
        <v>0</v>
      </c>
      <c r="F4921" s="104">
        <v>2438.8200000000002</v>
      </c>
      <c r="G4921" s="104">
        <v>0</v>
      </c>
      <c r="H4921" s="113"/>
      <c r="I4921" s="113"/>
      <c r="J4921" s="31"/>
      <c r="K4921" s="32"/>
      <c r="L4921" s="113"/>
      <c r="M4921" s="113"/>
      <c r="N4921" s="31"/>
      <c r="O4921" s="32"/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1715</v>
      </c>
      <c r="B4922" s="111" t="s">
        <v>47</v>
      </c>
      <c r="C4922" s="112" t="s">
        <v>1557</v>
      </c>
      <c r="D4922" s="21">
        <f t="shared" si="102"/>
        <v>2700000</v>
      </c>
      <c r="E4922" s="24">
        <f t="shared" si="103"/>
        <v>0</v>
      </c>
      <c r="F4922" s="104">
        <v>2700000</v>
      </c>
      <c r="G4922" s="104">
        <v>0</v>
      </c>
      <c r="H4922" s="113"/>
      <c r="I4922" s="113"/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1715</v>
      </c>
      <c r="B4923" s="111" t="s">
        <v>48</v>
      </c>
      <c r="C4923" s="112" t="s">
        <v>1558</v>
      </c>
      <c r="D4923" s="21">
        <f t="shared" si="102"/>
        <v>0</v>
      </c>
      <c r="E4923" s="24">
        <f t="shared" si="103"/>
        <v>0</v>
      </c>
      <c r="F4923" s="104">
        <v>0</v>
      </c>
      <c r="G4923" s="104">
        <v>0</v>
      </c>
      <c r="H4923" s="113"/>
      <c r="I4923" s="113"/>
      <c r="J4923" s="31"/>
      <c r="K4923" s="32"/>
      <c r="L4923" s="113"/>
      <c r="M4923" s="113"/>
      <c r="N4923" s="31"/>
      <c r="O4923" s="32"/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1715</v>
      </c>
      <c r="B4924" s="111" t="s">
        <v>49</v>
      </c>
      <c r="C4924" s="112" t="s">
        <v>1559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1715</v>
      </c>
      <c r="B4925" s="111" t="s">
        <v>50</v>
      </c>
      <c r="C4925" s="112" t="s">
        <v>1560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1715</v>
      </c>
      <c r="B4926" s="111" t="s">
        <v>1561</v>
      </c>
      <c r="C4926" s="112" t="s">
        <v>1562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1715</v>
      </c>
      <c r="B4927" s="111" t="s">
        <v>51</v>
      </c>
      <c r="C4927" s="112" t="s">
        <v>1563</v>
      </c>
      <c r="D4927" s="21">
        <f t="shared" si="102"/>
        <v>1101371.58</v>
      </c>
      <c r="E4927" s="24">
        <f t="shared" si="103"/>
        <v>1118178.03</v>
      </c>
      <c r="F4927" s="104">
        <v>1101371.58</v>
      </c>
      <c r="G4927" s="104">
        <v>1118178.03</v>
      </c>
      <c r="H4927" s="113"/>
      <c r="I4927" s="113"/>
      <c r="J4927" s="31"/>
      <c r="K4927" s="32"/>
      <c r="L4927" s="113"/>
      <c r="M4927" s="113"/>
      <c r="N4927" s="31"/>
      <c r="O4927" s="32"/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1715</v>
      </c>
      <c r="B4928" s="111" t="s">
        <v>52</v>
      </c>
      <c r="C4928" s="112" t="s">
        <v>1564</v>
      </c>
      <c r="D4928" s="21">
        <f t="shared" si="102"/>
        <v>392097.3</v>
      </c>
      <c r="E4928" s="24">
        <f t="shared" si="103"/>
        <v>415896.7</v>
      </c>
      <c r="F4928" s="104">
        <v>392097.3</v>
      </c>
      <c r="G4928" s="104">
        <v>415896.7</v>
      </c>
      <c r="H4928" s="113"/>
      <c r="I4928" s="113"/>
      <c r="J4928" s="31"/>
      <c r="K4928" s="32"/>
      <c r="L4928" s="113"/>
      <c r="M4928" s="113"/>
      <c r="N4928" s="31"/>
      <c r="O4928" s="32"/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1715</v>
      </c>
      <c r="B4929" s="111" t="s">
        <v>1701</v>
      </c>
      <c r="C4929" s="112" t="s">
        <v>1565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1715</v>
      </c>
      <c r="B4930" s="111" t="s">
        <v>1702</v>
      </c>
      <c r="C4930" s="112" t="s">
        <v>1666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1715</v>
      </c>
      <c r="B4931" s="111" t="s">
        <v>53</v>
      </c>
      <c r="C4931" s="112" t="s">
        <v>1566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1715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1715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1715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1715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1715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1715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1715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1715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1715</v>
      </c>
      <c r="B4940" s="111" t="s">
        <v>82</v>
      </c>
      <c r="C4940" s="112" t="s">
        <v>83</v>
      </c>
      <c r="D4940" s="21">
        <f t="shared" si="102"/>
        <v>109510.58</v>
      </c>
      <c r="E4940" s="24">
        <f t="shared" si="103"/>
        <v>209284.02</v>
      </c>
      <c r="F4940" s="104">
        <v>109510.58</v>
      </c>
      <c r="G4940" s="104">
        <v>209284.02</v>
      </c>
      <c r="H4940" s="105"/>
      <c r="I4940" s="105"/>
      <c r="J4940" s="106"/>
      <c r="K4940" s="107"/>
      <c r="L4940" s="105"/>
      <c r="M4940" s="105"/>
      <c r="N4940" s="106"/>
      <c r="O4940" s="107"/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1715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1715</v>
      </c>
      <c r="B4942" s="111" t="s">
        <v>86</v>
      </c>
      <c r="C4942" s="112" t="s">
        <v>87</v>
      </c>
      <c r="D4942" s="21">
        <f t="shared" si="102"/>
        <v>0</v>
      </c>
      <c r="E4942" s="24">
        <f t="shared" si="103"/>
        <v>13515.54</v>
      </c>
      <c r="F4942" s="104">
        <v>0</v>
      </c>
      <c r="G4942" s="104">
        <v>13515.54</v>
      </c>
      <c r="H4942" s="105"/>
      <c r="I4942" s="105"/>
      <c r="J4942" s="106"/>
      <c r="K4942" s="107"/>
      <c r="L4942" s="105"/>
      <c r="M4942" s="105"/>
      <c r="N4942" s="106"/>
      <c r="O4942" s="107"/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1715</v>
      </c>
      <c r="B4943" s="111" t="s">
        <v>88</v>
      </c>
      <c r="C4943" s="112" t="s">
        <v>89</v>
      </c>
      <c r="D4943" s="21">
        <f t="shared" si="102"/>
        <v>736133</v>
      </c>
      <c r="E4943" s="24">
        <f t="shared" si="103"/>
        <v>246524</v>
      </c>
      <c r="F4943" s="104">
        <v>736133</v>
      </c>
      <c r="G4943" s="104">
        <v>246524</v>
      </c>
      <c r="H4943" s="105"/>
      <c r="I4943" s="105"/>
      <c r="J4943" s="106"/>
      <c r="K4943" s="107"/>
      <c r="L4943" s="105"/>
      <c r="M4943" s="105"/>
      <c r="N4943" s="106"/>
      <c r="O4943" s="107"/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1715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1715</v>
      </c>
      <c r="B4945" s="111" t="s">
        <v>92</v>
      </c>
      <c r="C4945" s="112" t="s">
        <v>93</v>
      </c>
      <c r="D4945" s="21">
        <f t="shared" si="102"/>
        <v>0</v>
      </c>
      <c r="E4945" s="24">
        <f t="shared" si="103"/>
        <v>0</v>
      </c>
      <c r="F4945" s="104">
        <v>0</v>
      </c>
      <c r="G4945" s="104">
        <v>0</v>
      </c>
      <c r="H4945" s="105"/>
      <c r="I4945" s="105"/>
      <c r="J4945" s="106"/>
      <c r="K4945" s="107"/>
      <c r="L4945" s="105"/>
      <c r="M4945" s="105"/>
      <c r="N4945" s="106"/>
      <c r="O4945" s="107"/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1715</v>
      </c>
      <c r="B4946" s="111" t="s">
        <v>94</v>
      </c>
      <c r="C4946" s="112" t="s">
        <v>95</v>
      </c>
      <c r="D4946" s="21">
        <f t="shared" si="102"/>
        <v>51755</v>
      </c>
      <c r="E4946" s="24">
        <f t="shared" si="103"/>
        <v>34530.85</v>
      </c>
      <c r="F4946" s="104">
        <v>51755</v>
      </c>
      <c r="G4946" s="104">
        <v>34530.85</v>
      </c>
      <c r="H4946" s="105"/>
      <c r="I4946" s="105"/>
      <c r="J4946" s="106"/>
      <c r="K4946" s="107"/>
      <c r="L4946" s="105"/>
      <c r="M4946" s="105"/>
      <c r="N4946" s="106"/>
      <c r="O4946" s="107"/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1715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1715</v>
      </c>
      <c r="B4948" s="111" t="s">
        <v>98</v>
      </c>
      <c r="C4948" s="112" t="s">
        <v>99</v>
      </c>
      <c r="D4948" s="21">
        <f t="shared" si="102"/>
        <v>59629</v>
      </c>
      <c r="E4948" s="24">
        <f t="shared" si="103"/>
        <v>30974.35</v>
      </c>
      <c r="F4948" s="104">
        <v>59629</v>
      </c>
      <c r="G4948" s="104">
        <v>30974.35</v>
      </c>
      <c r="H4948" s="105"/>
      <c r="I4948" s="105"/>
      <c r="J4948" s="106"/>
      <c r="K4948" s="107"/>
      <c r="L4948" s="105"/>
      <c r="M4948" s="105"/>
      <c r="N4948" s="106"/>
      <c r="O4948" s="107"/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1715</v>
      </c>
      <c r="B4949" s="111" t="s">
        <v>100</v>
      </c>
      <c r="C4949" s="112" t="s">
        <v>101</v>
      </c>
      <c r="D4949" s="21">
        <f t="shared" si="102"/>
        <v>1000</v>
      </c>
      <c r="E4949" s="24">
        <f t="shared" si="103"/>
        <v>1000</v>
      </c>
      <c r="F4949" s="104">
        <v>1000</v>
      </c>
      <c r="G4949" s="104">
        <v>1000</v>
      </c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1715</v>
      </c>
      <c r="B4950" s="111" t="s">
        <v>102</v>
      </c>
      <c r="C4950" s="112" t="s">
        <v>103</v>
      </c>
      <c r="D4950" s="21">
        <f t="shared" si="102"/>
        <v>54770.2</v>
      </c>
      <c r="E4950" s="24">
        <f t="shared" si="103"/>
        <v>54770.2</v>
      </c>
      <c r="F4950" s="104">
        <v>54770.2</v>
      </c>
      <c r="G4950" s="104">
        <v>54770.2</v>
      </c>
      <c r="H4950" s="105"/>
      <c r="I4950" s="105"/>
      <c r="J4950" s="106"/>
      <c r="K4950" s="107"/>
      <c r="L4950" s="105"/>
      <c r="M4950" s="105"/>
      <c r="N4950" s="106"/>
      <c r="O4950" s="107"/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1715</v>
      </c>
      <c r="B4951" s="111" t="s">
        <v>104</v>
      </c>
      <c r="C4951" s="112" t="s">
        <v>105</v>
      </c>
      <c r="D4951" s="21">
        <f t="shared" si="102"/>
        <v>0</v>
      </c>
      <c r="E4951" s="24">
        <f t="shared" si="103"/>
        <v>180</v>
      </c>
      <c r="F4951" s="104">
        <v>0</v>
      </c>
      <c r="G4951" s="104">
        <v>180</v>
      </c>
      <c r="H4951" s="105"/>
      <c r="I4951" s="105"/>
      <c r="J4951" s="106"/>
      <c r="K4951" s="107"/>
      <c r="L4951" s="105"/>
      <c r="M4951" s="105"/>
      <c r="N4951" s="106"/>
      <c r="O4951" s="107"/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1715</v>
      </c>
      <c r="B4952" s="111" t="s">
        <v>106</v>
      </c>
      <c r="C4952" s="112" t="s">
        <v>107</v>
      </c>
      <c r="D4952" s="21">
        <f t="shared" si="102"/>
        <v>0</v>
      </c>
      <c r="E4952" s="24">
        <f t="shared" si="103"/>
        <v>0</v>
      </c>
      <c r="F4952" s="104"/>
      <c r="G4952" s="104"/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1715</v>
      </c>
      <c r="B4953" s="111" t="s">
        <v>108</v>
      </c>
      <c r="C4953" s="112" t="s">
        <v>109</v>
      </c>
      <c r="D4953" s="21">
        <f t="shared" si="102"/>
        <v>14000</v>
      </c>
      <c r="E4953" s="24">
        <f t="shared" si="103"/>
        <v>1750</v>
      </c>
      <c r="F4953" s="104">
        <v>14000</v>
      </c>
      <c r="G4953" s="104">
        <v>1750</v>
      </c>
      <c r="H4953" s="105"/>
      <c r="I4953" s="105"/>
      <c r="J4953" s="106"/>
      <c r="K4953" s="107"/>
      <c r="L4953" s="105"/>
      <c r="M4953" s="105"/>
      <c r="N4953" s="106"/>
      <c r="O4953" s="107"/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1715</v>
      </c>
      <c r="B4954" s="111" t="s">
        <v>110</v>
      </c>
      <c r="C4954" s="112" t="s">
        <v>111</v>
      </c>
      <c r="D4954" s="21">
        <f t="shared" si="102"/>
        <v>29090</v>
      </c>
      <c r="E4954" s="24">
        <f t="shared" si="103"/>
        <v>20894</v>
      </c>
      <c r="F4954" s="104">
        <v>29090</v>
      </c>
      <c r="G4954" s="104">
        <v>20894</v>
      </c>
      <c r="H4954" s="105"/>
      <c r="I4954" s="105"/>
      <c r="J4954" s="106"/>
      <c r="K4954" s="107"/>
      <c r="L4954" s="105"/>
      <c r="M4954" s="105"/>
      <c r="N4954" s="106"/>
      <c r="O4954" s="107"/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1715</v>
      </c>
      <c r="B4955" s="111" t="s">
        <v>112</v>
      </c>
      <c r="C4955" s="112" t="s">
        <v>113</v>
      </c>
      <c r="D4955" s="21">
        <f t="shared" si="102"/>
        <v>800</v>
      </c>
      <c r="E4955" s="24">
        <f t="shared" si="103"/>
        <v>0</v>
      </c>
      <c r="F4955" s="104">
        <v>800</v>
      </c>
      <c r="G4955" s="104">
        <v>0</v>
      </c>
      <c r="H4955" s="105"/>
      <c r="I4955" s="105"/>
      <c r="J4955" s="106"/>
      <c r="K4955" s="107"/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1715</v>
      </c>
      <c r="B4956" s="111" t="s">
        <v>114</v>
      </c>
      <c r="C4956" s="112" t="s">
        <v>115</v>
      </c>
      <c r="D4956" s="21">
        <f t="shared" si="102"/>
        <v>0</v>
      </c>
      <c r="E4956" s="24">
        <f t="shared" si="103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1715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1715</v>
      </c>
      <c r="B4958" s="111" t="s">
        <v>118</v>
      </c>
      <c r="C4958" s="112" t="s">
        <v>119</v>
      </c>
      <c r="D4958" s="21">
        <f t="shared" si="102"/>
        <v>426896.67</v>
      </c>
      <c r="E4958" s="24">
        <f t="shared" si="103"/>
        <v>0</v>
      </c>
      <c r="F4958" s="104">
        <v>426896.67</v>
      </c>
      <c r="G4958" s="104">
        <v>0</v>
      </c>
      <c r="H4958" s="105"/>
      <c r="I4958" s="105"/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1715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1715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1715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1715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1715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1715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/>
      <c r="I4964" s="105"/>
      <c r="J4964" s="106"/>
      <c r="K4964" s="107"/>
      <c r="L4964" s="105"/>
      <c r="M4964" s="105"/>
      <c r="N4964" s="106"/>
      <c r="O4964" s="107"/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1715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1715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14012.5</v>
      </c>
      <c r="F4966" s="104">
        <v>0</v>
      </c>
      <c r="G4966" s="104">
        <v>14012.5</v>
      </c>
      <c r="H4966" s="105"/>
      <c r="I4966" s="105"/>
      <c r="J4966" s="106"/>
      <c r="K4966" s="107"/>
      <c r="L4966" s="105"/>
      <c r="M4966" s="105"/>
      <c r="N4966" s="106"/>
      <c r="O4966" s="107"/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1715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/>
      <c r="I4967" s="113"/>
      <c r="J4967" s="31"/>
      <c r="K4967" s="32"/>
      <c r="L4967" s="113"/>
      <c r="M4967" s="113"/>
      <c r="N4967" s="31"/>
      <c r="O4967" s="32"/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1715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1715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43350</v>
      </c>
      <c r="F4969" s="104">
        <v>0</v>
      </c>
      <c r="G4969" s="104">
        <v>43350</v>
      </c>
      <c r="H4969" s="113"/>
      <c r="I4969" s="113"/>
      <c r="J4969" s="31"/>
      <c r="K4969" s="32"/>
      <c r="L4969" s="113"/>
      <c r="M4969" s="113"/>
      <c r="N4969" s="31"/>
      <c r="O4969" s="32"/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1715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1715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1715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1715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1715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1715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1715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>
        <v>0</v>
      </c>
      <c r="G4976" s="104">
        <v>0</v>
      </c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1715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>
        <v>0</v>
      </c>
      <c r="G4977" s="104">
        <v>0</v>
      </c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1715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>
        <v>0</v>
      </c>
      <c r="G4978" s="104">
        <v>0</v>
      </c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1715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1715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1715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>
        <v>0</v>
      </c>
      <c r="G4981" s="104">
        <v>0</v>
      </c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1715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1715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1715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1715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1715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1715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1715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1588.33</v>
      </c>
      <c r="F4988" s="104">
        <v>0</v>
      </c>
      <c r="G4988" s="104">
        <v>1588.33</v>
      </c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1715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5193.33</v>
      </c>
      <c r="F4989" s="104">
        <v>0</v>
      </c>
      <c r="G4989" s="104">
        <v>5193.33</v>
      </c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1715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16436.689999999999</v>
      </c>
      <c r="F4990" s="104">
        <v>0</v>
      </c>
      <c r="G4990" s="104">
        <v>16436.689999999999</v>
      </c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1715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1715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1715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1895</v>
      </c>
      <c r="F4993" s="104">
        <v>0</v>
      </c>
      <c r="G4993" s="104">
        <v>1895</v>
      </c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1715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/>
      <c r="I4994" s="105"/>
      <c r="J4994" s="106"/>
      <c r="K4994" s="107"/>
      <c r="L4994" s="105"/>
      <c r="M4994" s="105"/>
      <c r="N4994" s="106"/>
      <c r="O4994" s="107"/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1715</v>
      </c>
      <c r="B4995" s="111" t="s">
        <v>192</v>
      </c>
      <c r="C4995" s="112" t="s">
        <v>193</v>
      </c>
      <c r="D4995" s="21">
        <f t="shared" si="104"/>
        <v>0</v>
      </c>
      <c r="E4995" s="24">
        <f t="shared" si="105"/>
        <v>0</v>
      </c>
      <c r="F4995" s="104">
        <v>0</v>
      </c>
      <c r="G4995" s="104">
        <v>0</v>
      </c>
      <c r="H4995" s="105"/>
      <c r="I4995" s="105"/>
      <c r="J4995" s="106"/>
      <c r="K4995" s="107"/>
      <c r="L4995" s="105"/>
      <c r="M4995" s="105"/>
      <c r="N4995" s="106"/>
      <c r="O4995" s="107"/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1715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1715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/>
      <c r="I4997" s="105"/>
      <c r="J4997" s="106"/>
      <c r="K4997" s="107"/>
      <c r="L4997" s="105"/>
      <c r="M4997" s="105"/>
      <c r="N4997" s="106"/>
      <c r="O4997" s="107"/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1715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/>
      <c r="G4998" s="104"/>
      <c r="H4998" s="113"/>
      <c r="I4998" s="113"/>
      <c r="J4998" s="31"/>
      <c r="K4998" s="32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1715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1715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1715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1715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/>
      <c r="I5002" s="113"/>
      <c r="J5002" s="31"/>
      <c r="K5002" s="32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1715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1279.3</v>
      </c>
      <c r="F5003" s="104">
        <v>0</v>
      </c>
      <c r="G5003" s="104">
        <v>1279.3</v>
      </c>
      <c r="H5003" s="105"/>
      <c r="I5003" s="105"/>
      <c r="J5003" s="106"/>
      <c r="K5003" s="107"/>
      <c r="L5003" s="105"/>
      <c r="M5003" s="105"/>
      <c r="N5003" s="106"/>
      <c r="O5003" s="107"/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1715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11507.63</v>
      </c>
      <c r="F5004" s="104">
        <v>0</v>
      </c>
      <c r="G5004" s="104">
        <v>11507.63</v>
      </c>
      <c r="H5004" s="105"/>
      <c r="I5004" s="105"/>
      <c r="J5004" s="106"/>
      <c r="K5004" s="107"/>
      <c r="L5004" s="105"/>
      <c r="M5004" s="105"/>
      <c r="N5004" s="106"/>
      <c r="O5004" s="107"/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1715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1715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4548.8900000000003</v>
      </c>
      <c r="F5006" s="104">
        <v>0</v>
      </c>
      <c r="G5006" s="104">
        <v>4548.8900000000003</v>
      </c>
      <c r="H5006" s="105"/>
      <c r="I5006" s="105"/>
      <c r="J5006" s="106"/>
      <c r="K5006" s="107"/>
      <c r="L5006" s="105"/>
      <c r="M5006" s="105"/>
      <c r="N5006" s="106"/>
      <c r="O5006" s="107"/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1715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0</v>
      </c>
      <c r="F5007" s="104"/>
      <c r="G5007" s="104"/>
      <c r="H5007" s="113"/>
      <c r="I5007" s="113"/>
      <c r="J5007" s="31"/>
      <c r="K5007" s="32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1715</v>
      </c>
      <c r="B5008" s="111" t="s">
        <v>218</v>
      </c>
      <c r="C5008" s="112" t="s">
        <v>1567</v>
      </c>
      <c r="D5008" s="21">
        <f t="shared" si="104"/>
        <v>0</v>
      </c>
      <c r="E5008" s="24">
        <f t="shared" si="105"/>
        <v>0</v>
      </c>
      <c r="F5008" s="104"/>
      <c r="G5008" s="104"/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1715</v>
      </c>
      <c r="B5009" s="111" t="s">
        <v>219</v>
      </c>
      <c r="C5009" s="112" t="s">
        <v>1568</v>
      </c>
      <c r="D5009" s="21">
        <f t="shared" si="104"/>
        <v>0</v>
      </c>
      <c r="E5009" s="24">
        <f t="shared" si="105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1715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1715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2942.11</v>
      </c>
      <c r="F5011" s="104">
        <v>0</v>
      </c>
      <c r="G5011" s="104">
        <v>2942.11</v>
      </c>
      <c r="H5011" s="105"/>
      <c r="I5011" s="105"/>
      <c r="J5011" s="106"/>
      <c r="K5011" s="107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1715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1715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1715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>
        <v>0</v>
      </c>
      <c r="G5014" s="104">
        <v>0</v>
      </c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1715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1715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>
        <v>0</v>
      </c>
      <c r="G5016" s="104">
        <v>0</v>
      </c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1715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>
        <v>0</v>
      </c>
      <c r="G5017" s="104">
        <v>0</v>
      </c>
      <c r="H5017" s="113"/>
      <c r="I5017" s="113"/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1715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1715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>
        <v>0</v>
      </c>
      <c r="G5019" s="104">
        <v>0</v>
      </c>
      <c r="H5019" s="113"/>
      <c r="I5019" s="113"/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1715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>
        <v>0</v>
      </c>
      <c r="G5020" s="104">
        <v>0</v>
      </c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1715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1715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>
        <v>0</v>
      </c>
      <c r="G5022" s="104">
        <v>0</v>
      </c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1715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>
        <v>0</v>
      </c>
      <c r="G5023" s="104">
        <v>0</v>
      </c>
      <c r="H5023" s="113"/>
      <c r="I5023" s="113"/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1715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1715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>
        <v>0</v>
      </c>
      <c r="G5025" s="104">
        <v>0</v>
      </c>
      <c r="H5025" s="113"/>
      <c r="I5025" s="113"/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1715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>
        <v>0</v>
      </c>
      <c r="G5026" s="104">
        <v>0</v>
      </c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1715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1715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>
        <v>0</v>
      </c>
      <c r="G5028" s="104">
        <v>0</v>
      </c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1715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1715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1715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1715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/>
      <c r="I5032" s="105"/>
      <c r="J5032" s="106"/>
      <c r="K5032" s="107"/>
      <c r="L5032" s="105"/>
      <c r="M5032" s="105"/>
      <c r="N5032" s="106"/>
      <c r="O5032" s="107"/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1715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1715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0</v>
      </c>
      <c r="F5034" s="104">
        <v>0</v>
      </c>
      <c r="G5034" s="104">
        <v>0</v>
      </c>
      <c r="H5034" s="113"/>
      <c r="I5034" s="113"/>
      <c r="J5034" s="31"/>
      <c r="K5034" s="32"/>
      <c r="L5034" s="113"/>
      <c r="M5034" s="113"/>
      <c r="N5034" s="31"/>
      <c r="O5034" s="32"/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1715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>
        <v>0</v>
      </c>
      <c r="G5035" s="104">
        <v>0</v>
      </c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1715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1715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>
        <v>0</v>
      </c>
      <c r="G5037" s="104">
        <v>0</v>
      </c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1715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1715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1715</v>
      </c>
      <c r="B5040" s="111" t="s">
        <v>280</v>
      </c>
      <c r="C5040" s="112" t="s">
        <v>1569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1715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>
        <v>0</v>
      </c>
      <c r="G5041" s="104">
        <v>0</v>
      </c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1715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1715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>
        <v>0</v>
      </c>
      <c r="G5043" s="104">
        <v>0</v>
      </c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1715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1715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1715</v>
      </c>
      <c r="B5046" s="111" t="s">
        <v>291</v>
      </c>
      <c r="C5046" s="112" t="s">
        <v>1570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1715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1715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1715</v>
      </c>
      <c r="B5049" s="111" t="s">
        <v>296</v>
      </c>
      <c r="C5049" s="112" t="s">
        <v>1571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1715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1715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1715</v>
      </c>
      <c r="B5052" s="111" t="s">
        <v>301</v>
      </c>
      <c r="C5052" s="112" t="s">
        <v>1572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1715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>
        <v>0</v>
      </c>
      <c r="G5053" s="104">
        <v>0</v>
      </c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1715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1715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>
        <v>0</v>
      </c>
      <c r="G5055" s="104">
        <v>0</v>
      </c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1715</v>
      </c>
      <c r="B5056" s="111" t="s">
        <v>308</v>
      </c>
      <c r="C5056" s="112" t="s">
        <v>309</v>
      </c>
      <c r="D5056" s="21">
        <f t="shared" si="106"/>
        <v>0</v>
      </c>
      <c r="E5056" s="24">
        <f t="shared" si="107"/>
        <v>0</v>
      </c>
      <c r="F5056" s="104">
        <v>0</v>
      </c>
      <c r="G5056" s="104">
        <v>0</v>
      </c>
      <c r="H5056" s="113"/>
      <c r="I5056" s="113"/>
      <c r="J5056" s="31"/>
      <c r="K5056" s="32"/>
      <c r="L5056" s="113"/>
      <c r="M5056" s="113"/>
      <c r="N5056" s="31"/>
      <c r="O5056" s="32"/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1715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/>
      <c r="I5057" s="105"/>
      <c r="J5057" s="106"/>
      <c r="K5057" s="107"/>
      <c r="L5057" s="105"/>
      <c r="M5057" s="105"/>
      <c r="N5057" s="106"/>
      <c r="O5057" s="107"/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1715</v>
      </c>
      <c r="B5058" s="111" t="s">
        <v>312</v>
      </c>
      <c r="C5058" s="112" t="s">
        <v>313</v>
      </c>
      <c r="D5058" s="21">
        <f t="shared" si="106"/>
        <v>0</v>
      </c>
      <c r="E5058" s="24">
        <f t="shared" si="107"/>
        <v>0</v>
      </c>
      <c r="F5058" s="104">
        <v>0</v>
      </c>
      <c r="G5058" s="104">
        <v>0</v>
      </c>
      <c r="H5058" s="105"/>
      <c r="I5058" s="105"/>
      <c r="J5058" s="106"/>
      <c r="K5058" s="107"/>
      <c r="L5058" s="105"/>
      <c r="M5058" s="105"/>
      <c r="N5058" s="106"/>
      <c r="O5058" s="107"/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1715</v>
      </c>
      <c r="B5059" s="111" t="s">
        <v>314</v>
      </c>
      <c r="C5059" s="112" t="s">
        <v>315</v>
      </c>
      <c r="D5059" s="21">
        <f t="shared" si="106"/>
        <v>0</v>
      </c>
      <c r="E5059" s="24">
        <f t="shared" si="107"/>
        <v>0</v>
      </c>
      <c r="F5059" s="104">
        <v>0</v>
      </c>
      <c r="G5059" s="104">
        <v>0</v>
      </c>
      <c r="H5059" s="113"/>
      <c r="I5059" s="113"/>
      <c r="J5059" s="31"/>
      <c r="K5059" s="32"/>
      <c r="L5059" s="113"/>
      <c r="M5059" s="113"/>
      <c r="N5059" s="31"/>
      <c r="O5059" s="32"/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1715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/>
      <c r="I5060" s="113"/>
      <c r="J5060" s="31"/>
      <c r="K5060" s="32"/>
      <c r="L5060" s="113"/>
      <c r="M5060" s="113"/>
      <c r="N5060" s="31"/>
      <c r="O5060" s="32"/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1715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/>
      <c r="G5061" s="104"/>
      <c r="H5061" s="113"/>
      <c r="I5061" s="113"/>
      <c r="J5061" s="31"/>
      <c r="K5061" s="32"/>
      <c r="L5061" s="113"/>
      <c r="M5061" s="113"/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1715</v>
      </c>
      <c r="B5062" s="111" t="s">
        <v>320</v>
      </c>
      <c r="C5062" s="112" t="s">
        <v>321</v>
      </c>
      <c r="D5062" s="21">
        <f t="shared" si="106"/>
        <v>240000</v>
      </c>
      <c r="E5062" s="24">
        <f t="shared" si="107"/>
        <v>150000</v>
      </c>
      <c r="F5062" s="104">
        <v>240000</v>
      </c>
      <c r="G5062" s="104">
        <v>150000</v>
      </c>
      <c r="H5062" s="113"/>
      <c r="I5062" s="113"/>
      <c r="J5062" s="31"/>
      <c r="K5062" s="32"/>
      <c r="L5062" s="113"/>
      <c r="M5062" s="113"/>
      <c r="N5062" s="31"/>
      <c r="O5062" s="32"/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1715</v>
      </c>
      <c r="B5063" s="111" t="s">
        <v>322</v>
      </c>
      <c r="C5063" s="112" t="s">
        <v>323</v>
      </c>
      <c r="D5063" s="21">
        <f t="shared" si="106"/>
        <v>0</v>
      </c>
      <c r="E5063" s="24">
        <f t="shared" si="107"/>
        <v>0</v>
      </c>
      <c r="F5063" s="104">
        <v>0</v>
      </c>
      <c r="G5063" s="104">
        <v>0</v>
      </c>
      <c r="H5063" s="113"/>
      <c r="I5063" s="113"/>
      <c r="J5063" s="31"/>
      <c r="K5063" s="32"/>
      <c r="L5063" s="113"/>
      <c r="M5063" s="113"/>
      <c r="N5063" s="31"/>
      <c r="O5063" s="32"/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1715</v>
      </c>
      <c r="B5064" s="111" t="s">
        <v>324</v>
      </c>
      <c r="C5064" s="112" t="s">
        <v>325</v>
      </c>
      <c r="D5064" s="21">
        <f t="shared" si="106"/>
        <v>48900</v>
      </c>
      <c r="E5064" s="24">
        <f t="shared" si="107"/>
        <v>0</v>
      </c>
      <c r="F5064" s="104">
        <v>48900</v>
      </c>
      <c r="G5064" s="104">
        <v>0</v>
      </c>
      <c r="H5064" s="113"/>
      <c r="I5064" s="113"/>
      <c r="J5064" s="31"/>
      <c r="K5064" s="32"/>
      <c r="L5064" s="113"/>
      <c r="M5064" s="113"/>
      <c r="N5064" s="31"/>
      <c r="O5064" s="32"/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1715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>
        <v>0</v>
      </c>
      <c r="G5065" s="104">
        <v>0</v>
      </c>
      <c r="H5065" s="113"/>
      <c r="I5065" s="113"/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1715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17261.88</v>
      </c>
      <c r="F5066" s="104">
        <v>0</v>
      </c>
      <c r="G5066" s="104">
        <v>17261.88</v>
      </c>
      <c r="H5066" s="113"/>
      <c r="I5066" s="113"/>
      <c r="J5066" s="31"/>
      <c r="K5066" s="32"/>
      <c r="L5066" s="113"/>
      <c r="M5066" s="113"/>
      <c r="N5066" s="31"/>
      <c r="O5066" s="32"/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1715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1034.33</v>
      </c>
      <c r="F5067" s="104">
        <v>0</v>
      </c>
      <c r="G5067" s="104">
        <v>1034.33</v>
      </c>
      <c r="H5067" s="113"/>
      <c r="I5067" s="113"/>
      <c r="J5067" s="31"/>
      <c r="K5067" s="32"/>
      <c r="L5067" s="113"/>
      <c r="M5067" s="113"/>
      <c r="N5067" s="31"/>
      <c r="O5067" s="32"/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1715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5571.17</v>
      </c>
      <c r="F5068" s="104">
        <v>0</v>
      </c>
      <c r="G5068" s="104">
        <v>5571.17</v>
      </c>
      <c r="H5068" s="113"/>
      <c r="I5068" s="113"/>
      <c r="J5068" s="31"/>
      <c r="K5068" s="32"/>
      <c r="L5068" s="113"/>
      <c r="M5068" s="113"/>
      <c r="N5068" s="31"/>
      <c r="O5068" s="32"/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1715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2500.4499999999998</v>
      </c>
      <c r="F5069" s="104">
        <v>0</v>
      </c>
      <c r="G5069" s="104">
        <v>2500.4499999999998</v>
      </c>
      <c r="H5069" s="113"/>
      <c r="I5069" s="113"/>
      <c r="J5069" s="31"/>
      <c r="K5069" s="32"/>
      <c r="L5069" s="113"/>
      <c r="M5069" s="113"/>
      <c r="N5069" s="31"/>
      <c r="O5069" s="32"/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1715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4079.38</v>
      </c>
      <c r="F5070" s="104">
        <v>0</v>
      </c>
      <c r="G5070" s="104">
        <v>4079.38</v>
      </c>
      <c r="H5070" s="113"/>
      <c r="I5070" s="113"/>
      <c r="J5070" s="31"/>
      <c r="K5070" s="32"/>
      <c r="L5070" s="113"/>
      <c r="M5070" s="113"/>
      <c r="N5070" s="31"/>
      <c r="O5070" s="32"/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1715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/>
      <c r="G5071" s="104"/>
      <c r="H5071" s="113"/>
      <c r="I5071" s="113"/>
      <c r="J5071" s="31"/>
      <c r="K5071" s="32"/>
      <c r="L5071" s="113"/>
      <c r="M5071" s="113"/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1715</v>
      </c>
      <c r="B5072" s="111" t="s">
        <v>340</v>
      </c>
      <c r="C5072" s="112" t="s">
        <v>341</v>
      </c>
      <c r="D5072" s="21">
        <f t="shared" si="106"/>
        <v>10000</v>
      </c>
      <c r="E5072" s="24">
        <f t="shared" si="107"/>
        <v>123678.16</v>
      </c>
      <c r="F5072" s="104">
        <v>10000</v>
      </c>
      <c r="G5072" s="104">
        <v>123678.16</v>
      </c>
      <c r="H5072" s="113"/>
      <c r="I5072" s="113"/>
      <c r="J5072" s="31"/>
      <c r="K5072" s="32"/>
      <c r="L5072" s="113"/>
      <c r="M5072" s="113"/>
      <c r="N5072" s="31"/>
      <c r="O5072" s="32"/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1715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19561.53</v>
      </c>
      <c r="F5073" s="104">
        <v>0</v>
      </c>
      <c r="G5073" s="104">
        <v>19561.53</v>
      </c>
      <c r="H5073" s="105"/>
      <c r="I5073" s="105"/>
      <c r="J5073" s="106"/>
      <c r="K5073" s="107"/>
      <c r="L5073" s="105"/>
      <c r="M5073" s="105"/>
      <c r="N5073" s="106"/>
      <c r="O5073" s="107"/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1715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9752.7800000000007</v>
      </c>
      <c r="F5074" s="104">
        <v>0</v>
      </c>
      <c r="G5074" s="104">
        <v>9752.7800000000007</v>
      </c>
      <c r="H5074" s="113"/>
      <c r="I5074" s="113"/>
      <c r="J5074" s="31"/>
      <c r="K5074" s="32"/>
      <c r="L5074" s="113"/>
      <c r="M5074" s="113"/>
      <c r="N5074" s="31"/>
      <c r="O5074" s="32"/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1715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>
        <v>0</v>
      </c>
      <c r="G5075" s="104">
        <v>0</v>
      </c>
      <c r="H5075" s="113"/>
      <c r="I5075" s="113"/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1715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1715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1715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>
        <v>0</v>
      </c>
      <c r="G5078" s="104">
        <v>0</v>
      </c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1715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1715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>
        <v>0</v>
      </c>
      <c r="G5080" s="104">
        <v>0</v>
      </c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1715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1715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1715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1715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1715</v>
      </c>
      <c r="B5085" s="111" t="s">
        <v>366</v>
      </c>
      <c r="C5085" s="112" t="s">
        <v>367</v>
      </c>
      <c r="D5085" s="21">
        <f t="shared" si="106"/>
        <v>0</v>
      </c>
      <c r="E5085" s="24">
        <f t="shared" si="107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1715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1715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1715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1715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1715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1715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1715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1715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1715</v>
      </c>
      <c r="B5094" s="111" t="s">
        <v>384</v>
      </c>
      <c r="C5094" s="112" t="s">
        <v>1573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1715</v>
      </c>
      <c r="B5095" s="111" t="s">
        <v>386</v>
      </c>
      <c r="C5095" s="112" t="s">
        <v>1667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1715</v>
      </c>
      <c r="B5096" s="111" t="s">
        <v>388</v>
      </c>
      <c r="C5096" s="112" t="s">
        <v>1668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1715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1715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1715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1715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1715</v>
      </c>
      <c r="B5101" s="111" t="s">
        <v>398</v>
      </c>
      <c r="C5101" s="112" t="s">
        <v>1574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1715</v>
      </c>
      <c r="B5102" s="111" t="s">
        <v>400</v>
      </c>
      <c r="C5102" s="112" t="s">
        <v>1669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1715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1715</v>
      </c>
      <c r="B5104" s="111" t="s">
        <v>404</v>
      </c>
      <c r="C5104" s="112" t="s">
        <v>1575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1715</v>
      </c>
      <c r="B5105" s="111" t="s">
        <v>406</v>
      </c>
      <c r="C5105" s="112" t="s">
        <v>1576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1715</v>
      </c>
      <c r="B5106" s="111" t="s">
        <v>408</v>
      </c>
      <c r="C5106" s="112" t="s">
        <v>1577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1715</v>
      </c>
      <c r="B5107" s="111" t="s">
        <v>410</v>
      </c>
      <c r="C5107" s="112" t="s">
        <v>1578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1715</v>
      </c>
      <c r="B5108" s="111" t="s">
        <v>412</v>
      </c>
      <c r="C5108" s="112" t="s">
        <v>413</v>
      </c>
      <c r="D5108" s="21">
        <f t="shared" si="108"/>
        <v>756681.08</v>
      </c>
      <c r="E5108" s="24">
        <f t="shared" si="109"/>
        <v>9900</v>
      </c>
      <c r="F5108" s="104">
        <v>756681.08</v>
      </c>
      <c r="G5108" s="104">
        <v>9900</v>
      </c>
      <c r="H5108" s="113"/>
      <c r="I5108" s="113"/>
      <c r="J5108" s="31"/>
      <c r="K5108" s="32"/>
      <c r="L5108" s="113"/>
      <c r="M5108" s="113"/>
      <c r="N5108" s="31"/>
      <c r="O5108" s="32"/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1715</v>
      </c>
      <c r="B5109" s="111" t="s">
        <v>414</v>
      </c>
      <c r="C5109" s="112" t="s">
        <v>415</v>
      </c>
      <c r="D5109" s="21">
        <f t="shared" si="108"/>
        <v>222486.39999999999</v>
      </c>
      <c r="E5109" s="24">
        <f t="shared" si="109"/>
        <v>0</v>
      </c>
      <c r="F5109" s="104">
        <v>222486.39999999999</v>
      </c>
      <c r="G5109" s="104">
        <v>0</v>
      </c>
      <c r="H5109" s="113"/>
      <c r="I5109" s="113"/>
      <c r="J5109" s="31"/>
      <c r="K5109" s="32"/>
      <c r="L5109" s="113"/>
      <c r="M5109" s="113"/>
      <c r="N5109" s="31"/>
      <c r="O5109" s="32"/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1715</v>
      </c>
      <c r="B5110" s="111" t="s">
        <v>416</v>
      </c>
      <c r="C5110" s="112" t="s">
        <v>417</v>
      </c>
      <c r="D5110" s="21">
        <f t="shared" si="108"/>
        <v>117676</v>
      </c>
      <c r="E5110" s="24">
        <f t="shared" si="109"/>
        <v>736133</v>
      </c>
      <c r="F5110" s="104">
        <v>117676</v>
      </c>
      <c r="G5110" s="104">
        <v>736133</v>
      </c>
      <c r="H5110" s="113"/>
      <c r="I5110" s="113"/>
      <c r="J5110" s="31"/>
      <c r="K5110" s="32"/>
      <c r="L5110" s="113"/>
      <c r="M5110" s="113"/>
      <c r="N5110" s="31"/>
      <c r="O5110" s="32"/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1715</v>
      </c>
      <c r="B5111" s="111" t="s">
        <v>418</v>
      </c>
      <c r="C5111" s="112" t="s">
        <v>419</v>
      </c>
      <c r="D5111" s="21">
        <f t="shared" si="108"/>
        <v>49600</v>
      </c>
      <c r="E5111" s="24">
        <f t="shared" si="109"/>
        <v>211044.2</v>
      </c>
      <c r="F5111" s="104">
        <v>49600</v>
      </c>
      <c r="G5111" s="104">
        <v>211044.2</v>
      </c>
      <c r="H5111" s="105"/>
      <c r="I5111" s="105"/>
      <c r="J5111" s="106"/>
      <c r="K5111" s="107"/>
      <c r="L5111" s="105"/>
      <c r="M5111" s="105"/>
      <c r="N5111" s="106"/>
      <c r="O5111" s="107"/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1715</v>
      </c>
      <c r="B5112" s="111" t="s">
        <v>420</v>
      </c>
      <c r="C5112" s="112" t="s">
        <v>421</v>
      </c>
      <c r="D5112" s="21">
        <f t="shared" si="108"/>
        <v>54432</v>
      </c>
      <c r="E5112" s="24">
        <f t="shared" si="109"/>
        <v>146668</v>
      </c>
      <c r="F5112" s="104">
        <v>54432</v>
      </c>
      <c r="G5112" s="104">
        <v>146668</v>
      </c>
      <c r="H5112" s="105"/>
      <c r="I5112" s="105"/>
      <c r="J5112" s="106"/>
      <c r="K5112" s="107"/>
      <c r="L5112" s="105"/>
      <c r="M5112" s="105"/>
      <c r="N5112" s="106"/>
      <c r="O5112" s="107"/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1715</v>
      </c>
      <c r="B5113" s="111" t="s">
        <v>422</v>
      </c>
      <c r="C5113" s="112" t="s">
        <v>423</v>
      </c>
      <c r="D5113" s="21">
        <f t="shared" si="108"/>
        <v>0</v>
      </c>
      <c r="E5113" s="24">
        <f t="shared" si="109"/>
        <v>48900</v>
      </c>
      <c r="F5113" s="104">
        <v>0</v>
      </c>
      <c r="G5113" s="104">
        <v>48900</v>
      </c>
      <c r="H5113" s="105"/>
      <c r="I5113" s="105"/>
      <c r="J5113" s="106"/>
      <c r="K5113" s="107"/>
      <c r="L5113" s="105"/>
      <c r="M5113" s="105"/>
      <c r="N5113" s="106"/>
      <c r="O5113" s="107"/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1703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1715</v>
      </c>
      <c r="B5114" s="111" t="s">
        <v>424</v>
      </c>
      <c r="C5114" s="112" t="s">
        <v>425</v>
      </c>
      <c r="D5114" s="21">
        <f t="shared" si="108"/>
        <v>0</v>
      </c>
      <c r="E5114" s="24">
        <f t="shared" si="10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1703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1715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1715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1715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1715</v>
      </c>
      <c r="B5118" s="111" t="s">
        <v>432</v>
      </c>
      <c r="C5118" s="112" t="s">
        <v>433</v>
      </c>
      <c r="D5118" s="21">
        <f t="shared" si="108"/>
        <v>1284</v>
      </c>
      <c r="E5118" s="24">
        <f t="shared" si="109"/>
        <v>0</v>
      </c>
      <c r="F5118" s="104">
        <v>1284</v>
      </c>
      <c r="G5118" s="104">
        <v>0</v>
      </c>
      <c r="H5118" s="105"/>
      <c r="I5118" s="105"/>
      <c r="J5118" s="106"/>
      <c r="K5118" s="107"/>
      <c r="L5118" s="105"/>
      <c r="M5118" s="105"/>
      <c r="N5118" s="106"/>
      <c r="O5118" s="107"/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1715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1715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1715</v>
      </c>
      <c r="B5121" s="111" t="s">
        <v>438</v>
      </c>
      <c r="C5121" s="112" t="s">
        <v>1579</v>
      </c>
      <c r="D5121" s="21">
        <f t="shared" si="108"/>
        <v>131166</v>
      </c>
      <c r="E5121" s="24">
        <f t="shared" si="109"/>
        <v>735</v>
      </c>
      <c r="F5121" s="104">
        <v>131166</v>
      </c>
      <c r="G5121" s="104">
        <v>735</v>
      </c>
      <c r="H5121" s="113"/>
      <c r="I5121" s="113"/>
      <c r="J5121" s="31"/>
      <c r="K5121" s="32"/>
      <c r="L5121" s="113"/>
      <c r="M5121" s="113"/>
      <c r="N5121" s="31"/>
      <c r="O5121" s="32"/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1715</v>
      </c>
      <c r="B5122" s="111" t="s">
        <v>439</v>
      </c>
      <c r="C5122" s="112" t="s">
        <v>1580</v>
      </c>
      <c r="D5122" s="21">
        <f t="shared" si="108"/>
        <v>0</v>
      </c>
      <c r="E5122" s="24">
        <f t="shared" si="109"/>
        <v>144690</v>
      </c>
      <c r="F5122" s="104">
        <v>0</v>
      </c>
      <c r="G5122" s="104">
        <v>144690</v>
      </c>
      <c r="H5122" s="113"/>
      <c r="I5122" s="113"/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1715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>
        <v>0</v>
      </c>
      <c r="G5123" s="104">
        <v>0</v>
      </c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1715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1715</v>
      </c>
      <c r="B5125" s="111" t="s">
        <v>1581</v>
      </c>
      <c r="C5125" s="112" t="s">
        <v>1582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1715</v>
      </c>
      <c r="B5126" s="111" t="s">
        <v>444</v>
      </c>
      <c r="C5126" s="112" t="s">
        <v>445</v>
      </c>
      <c r="D5126" s="21">
        <f t="shared" si="108"/>
        <v>465000</v>
      </c>
      <c r="E5126" s="24">
        <f t="shared" si="109"/>
        <v>240000</v>
      </c>
      <c r="F5126" s="104">
        <v>465000</v>
      </c>
      <c r="G5126" s="104">
        <v>240000</v>
      </c>
      <c r="H5126" s="105"/>
      <c r="I5126" s="105"/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1715</v>
      </c>
      <c r="B5127" s="111" t="s">
        <v>446</v>
      </c>
      <c r="C5127" s="112" t="s">
        <v>447</v>
      </c>
      <c r="D5127" s="21">
        <f t="shared" si="108"/>
        <v>0</v>
      </c>
      <c r="E5127" s="24">
        <f t="shared" si="109"/>
        <v>0</v>
      </c>
      <c r="F5127" s="104">
        <v>0</v>
      </c>
      <c r="G5127" s="104">
        <v>0</v>
      </c>
      <c r="H5127" s="105"/>
      <c r="I5127" s="105"/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1715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>
        <v>0</v>
      </c>
      <c r="G5128" s="104">
        <v>0</v>
      </c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1715</v>
      </c>
      <c r="B5129" s="111" t="s">
        <v>450</v>
      </c>
      <c r="C5129" s="112" t="s">
        <v>1583</v>
      </c>
      <c r="D5129" s="21">
        <f t="shared" si="108"/>
        <v>0</v>
      </c>
      <c r="E5129" s="24">
        <f t="shared" si="109"/>
        <v>0</v>
      </c>
      <c r="F5129" s="104">
        <v>0</v>
      </c>
      <c r="G5129" s="104">
        <v>0</v>
      </c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1715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1715</v>
      </c>
      <c r="B5131" s="111" t="s">
        <v>454</v>
      </c>
      <c r="C5131" s="112" t="s">
        <v>1584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1715</v>
      </c>
      <c r="B5132" s="111" t="s">
        <v>456</v>
      </c>
      <c r="C5132" s="112" t="s">
        <v>1585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1715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1715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1715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0</v>
      </c>
      <c r="F5135" s="104"/>
      <c r="G5135" s="104"/>
      <c r="H5135" s="113"/>
      <c r="I5135" s="113"/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1715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1715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1715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1715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1715</v>
      </c>
      <c r="B5140" s="111" t="s">
        <v>472</v>
      </c>
      <c r="C5140" s="112" t="s">
        <v>473</v>
      </c>
      <c r="D5140" s="21">
        <f t="shared" si="108"/>
        <v>266594.83</v>
      </c>
      <c r="E5140" s="24">
        <f t="shared" si="109"/>
        <v>0</v>
      </c>
      <c r="F5140" s="104">
        <v>266594.83</v>
      </c>
      <c r="G5140" s="104">
        <v>0</v>
      </c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1715</v>
      </c>
      <c r="B5141" s="111" t="s">
        <v>474</v>
      </c>
      <c r="C5141" s="112" t="s">
        <v>475</v>
      </c>
      <c r="D5141" s="21">
        <f t="shared" si="108"/>
        <v>184000</v>
      </c>
      <c r="E5141" s="24">
        <f t="shared" si="109"/>
        <v>0</v>
      </c>
      <c r="F5141" s="104">
        <v>184000</v>
      </c>
      <c r="G5141" s="104">
        <v>0</v>
      </c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1715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1715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1715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1715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1715</v>
      </c>
      <c r="B5146" s="111" t="s">
        <v>484</v>
      </c>
      <c r="C5146" s="112" t="s">
        <v>485</v>
      </c>
      <c r="D5146" s="21">
        <f t="shared" si="108"/>
        <v>0</v>
      </c>
      <c r="E5146" s="24">
        <f t="shared" si="109"/>
        <v>0</v>
      </c>
      <c r="F5146" s="104"/>
      <c r="G5146" s="104"/>
      <c r="H5146" s="105"/>
      <c r="I5146" s="105"/>
      <c r="J5146" s="106"/>
      <c r="K5146" s="107"/>
      <c r="L5146" s="105"/>
      <c r="M5146" s="105"/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1715</v>
      </c>
      <c r="B5147" s="111" t="s">
        <v>486</v>
      </c>
      <c r="C5147" s="112" t="s">
        <v>1586</v>
      </c>
      <c r="D5147" s="21">
        <f t="shared" si="108"/>
        <v>697556</v>
      </c>
      <c r="E5147" s="24">
        <f t="shared" si="109"/>
        <v>661760.5</v>
      </c>
      <c r="F5147" s="104">
        <v>697556</v>
      </c>
      <c r="G5147" s="104">
        <v>661760.5</v>
      </c>
      <c r="H5147" s="105"/>
      <c r="I5147" s="105"/>
      <c r="J5147" s="106"/>
      <c r="K5147" s="107"/>
      <c r="L5147" s="105"/>
      <c r="M5147" s="105"/>
      <c r="N5147" s="106"/>
      <c r="O5147" s="107"/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1715</v>
      </c>
      <c r="B5148" s="111" t="s">
        <v>488</v>
      </c>
      <c r="C5148" s="112" t="s">
        <v>489</v>
      </c>
      <c r="D5148" s="21">
        <f t="shared" si="108"/>
        <v>65676.25</v>
      </c>
      <c r="E5148" s="24">
        <f t="shared" si="109"/>
        <v>43452.5</v>
      </c>
      <c r="F5148" s="104">
        <v>65676.25</v>
      </c>
      <c r="G5148" s="104">
        <v>43452.5</v>
      </c>
      <c r="H5148" s="113"/>
      <c r="I5148" s="113"/>
      <c r="J5148" s="31"/>
      <c r="K5148" s="32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1715</v>
      </c>
      <c r="B5149" s="111" t="s">
        <v>490</v>
      </c>
      <c r="C5149" s="112" t="s">
        <v>1587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1715</v>
      </c>
      <c r="B5150" s="111" t="s">
        <v>492</v>
      </c>
      <c r="C5150" s="112" t="s">
        <v>493</v>
      </c>
      <c r="D5150" s="21">
        <f t="shared" si="108"/>
        <v>28900</v>
      </c>
      <c r="E5150" s="24">
        <f t="shared" si="109"/>
        <v>29100</v>
      </c>
      <c r="F5150" s="104">
        <v>28900</v>
      </c>
      <c r="G5150" s="104">
        <v>29100</v>
      </c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1715</v>
      </c>
      <c r="B5151" s="111" t="s">
        <v>494</v>
      </c>
      <c r="C5151" s="112" t="s">
        <v>495</v>
      </c>
      <c r="D5151" s="21">
        <f t="shared" si="108"/>
        <v>0</v>
      </c>
      <c r="E5151" s="24">
        <f t="shared" si="109"/>
        <v>0</v>
      </c>
      <c r="F5151" s="104"/>
      <c r="G5151" s="104"/>
      <c r="H5151" s="105"/>
      <c r="I5151" s="105"/>
      <c r="J5151" s="106"/>
      <c r="K5151" s="107"/>
      <c r="L5151" s="105"/>
      <c r="M5151" s="105"/>
      <c r="N5151" s="106"/>
      <c r="O5151" s="107"/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1715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1715</v>
      </c>
      <c r="B5153" s="111" t="s">
        <v>498</v>
      </c>
      <c r="C5153" s="112" t="s">
        <v>461</v>
      </c>
      <c r="D5153" s="21">
        <f t="shared" si="108"/>
        <v>199076.86</v>
      </c>
      <c r="E5153" s="24">
        <f t="shared" si="109"/>
        <v>143259.23000000001</v>
      </c>
      <c r="F5153" s="104">
        <v>199076.86</v>
      </c>
      <c r="G5153" s="104">
        <v>143259.23000000001</v>
      </c>
      <c r="H5153" s="113"/>
      <c r="I5153" s="113"/>
      <c r="J5153" s="31"/>
      <c r="K5153" s="32"/>
      <c r="L5153" s="113"/>
      <c r="M5153" s="113"/>
      <c r="N5153" s="31"/>
      <c r="O5153" s="32"/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1715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>
        <v>0</v>
      </c>
      <c r="G5154" s="104">
        <v>0</v>
      </c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1715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1715</v>
      </c>
      <c r="B5156" s="111" t="s">
        <v>503</v>
      </c>
      <c r="C5156" s="112" t="s">
        <v>504</v>
      </c>
      <c r="D5156" s="21">
        <f t="shared" si="108"/>
        <v>1294.8900000000001</v>
      </c>
      <c r="E5156" s="24">
        <f t="shared" si="109"/>
        <v>0</v>
      </c>
      <c r="F5156" s="104">
        <v>1294.8900000000001</v>
      </c>
      <c r="G5156" s="104">
        <v>0</v>
      </c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1715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1715</v>
      </c>
      <c r="B5158" s="111" t="s">
        <v>507</v>
      </c>
      <c r="C5158" s="112" t="s">
        <v>508</v>
      </c>
      <c r="D5158" s="21">
        <f t="shared" si="110"/>
        <v>0</v>
      </c>
      <c r="E5158" s="24">
        <f t="shared" si="111"/>
        <v>120000</v>
      </c>
      <c r="F5158" s="104">
        <v>0</v>
      </c>
      <c r="G5158" s="104">
        <v>120000</v>
      </c>
      <c r="H5158" s="113"/>
      <c r="I5158" s="113"/>
      <c r="J5158" s="31"/>
      <c r="K5158" s="32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1715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0</v>
      </c>
      <c r="F5159" s="104">
        <v>0</v>
      </c>
      <c r="G5159" s="104">
        <v>0</v>
      </c>
      <c r="H5159" s="105"/>
      <c r="I5159" s="105"/>
      <c r="J5159" s="106"/>
      <c r="K5159" s="107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1715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>
        <v>0</v>
      </c>
      <c r="G5160" s="104">
        <v>0</v>
      </c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1715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100</v>
      </c>
      <c r="F5161" s="104">
        <v>0</v>
      </c>
      <c r="G5161" s="104">
        <v>100</v>
      </c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1715</v>
      </c>
      <c r="B5162" s="111" t="s">
        <v>515</v>
      </c>
      <c r="C5162" s="112" t="s">
        <v>516</v>
      </c>
      <c r="D5162" s="21">
        <f t="shared" si="110"/>
        <v>0</v>
      </c>
      <c r="E5162" s="24">
        <f t="shared" si="111"/>
        <v>0</v>
      </c>
      <c r="F5162" s="104"/>
      <c r="G5162" s="104"/>
      <c r="H5162" s="105"/>
      <c r="I5162" s="105"/>
      <c r="J5162" s="106"/>
      <c r="K5162" s="107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1715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1715</v>
      </c>
      <c r="B5164" s="111" t="s">
        <v>519</v>
      </c>
      <c r="C5164" s="112" t="s">
        <v>520</v>
      </c>
      <c r="D5164" s="21">
        <f t="shared" si="110"/>
        <v>12692.82</v>
      </c>
      <c r="E5164" s="24">
        <f t="shared" si="111"/>
        <v>16243.22</v>
      </c>
      <c r="F5164" s="104">
        <v>12692.82</v>
      </c>
      <c r="G5164" s="104">
        <v>16243.22</v>
      </c>
      <c r="H5164" s="105"/>
      <c r="I5164" s="105"/>
      <c r="J5164" s="106"/>
      <c r="K5164" s="107"/>
      <c r="L5164" s="105"/>
      <c r="M5164" s="105"/>
      <c r="N5164" s="106"/>
      <c r="O5164" s="107"/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1715</v>
      </c>
      <c r="B5165" s="111" t="s">
        <v>521</v>
      </c>
      <c r="C5165" s="112" t="s">
        <v>1588</v>
      </c>
      <c r="D5165" s="21">
        <f t="shared" si="110"/>
        <v>10715</v>
      </c>
      <c r="E5165" s="24">
        <f t="shared" si="111"/>
        <v>10362</v>
      </c>
      <c r="F5165" s="104">
        <v>10715</v>
      </c>
      <c r="G5165" s="104">
        <v>10362</v>
      </c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1715</v>
      </c>
      <c r="B5166" s="111" t="s">
        <v>522</v>
      </c>
      <c r="C5166" s="112" t="s">
        <v>1589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1715</v>
      </c>
      <c r="B5167" s="111" t="s">
        <v>523</v>
      </c>
      <c r="C5167" s="112" t="s">
        <v>1670</v>
      </c>
      <c r="D5167" s="21">
        <f t="shared" si="110"/>
        <v>867</v>
      </c>
      <c r="E5167" s="24">
        <f t="shared" si="111"/>
        <v>742</v>
      </c>
      <c r="F5167" s="104">
        <v>867</v>
      </c>
      <c r="G5167" s="104">
        <v>742</v>
      </c>
      <c r="H5167" s="105"/>
      <c r="I5167" s="105"/>
      <c r="J5167" s="106"/>
      <c r="K5167" s="107"/>
      <c r="L5167" s="105"/>
      <c r="M5167" s="105"/>
      <c r="N5167" s="106"/>
      <c r="O5167" s="107"/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1715</v>
      </c>
      <c r="B5168" s="111" t="s">
        <v>524</v>
      </c>
      <c r="C5168" s="112" t="s">
        <v>525</v>
      </c>
      <c r="D5168" s="21">
        <f t="shared" si="110"/>
        <v>14457.19</v>
      </c>
      <c r="E5168" s="24">
        <f t="shared" si="111"/>
        <v>14457.19</v>
      </c>
      <c r="F5168" s="104">
        <v>14457.19</v>
      </c>
      <c r="G5168" s="104">
        <v>14457.19</v>
      </c>
      <c r="H5168" s="105"/>
      <c r="I5168" s="105"/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1715</v>
      </c>
      <c r="B5169" s="111" t="s">
        <v>526</v>
      </c>
      <c r="C5169" s="112" t="s">
        <v>527</v>
      </c>
      <c r="D5169" s="21">
        <f t="shared" si="110"/>
        <v>0</v>
      </c>
      <c r="E5169" s="24">
        <f t="shared" si="111"/>
        <v>0</v>
      </c>
      <c r="F5169" s="104">
        <v>0</v>
      </c>
      <c r="G5169" s="104">
        <v>0</v>
      </c>
      <c r="H5169" s="113"/>
      <c r="I5169" s="113"/>
      <c r="J5169" s="31"/>
      <c r="K5169" s="32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1715</v>
      </c>
      <c r="B5170" s="111" t="s">
        <v>528</v>
      </c>
      <c r="C5170" s="112" t="s">
        <v>529</v>
      </c>
      <c r="D5170" s="21">
        <f t="shared" si="110"/>
        <v>0</v>
      </c>
      <c r="E5170" s="24">
        <f t="shared" si="111"/>
        <v>0</v>
      </c>
      <c r="F5170" s="104"/>
      <c r="G5170" s="104"/>
      <c r="H5170" s="113"/>
      <c r="I5170" s="113"/>
      <c r="J5170" s="31"/>
      <c r="K5170" s="32"/>
      <c r="L5170" s="113"/>
      <c r="M5170" s="113"/>
      <c r="N5170" s="31"/>
      <c r="O5170" s="32"/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1715</v>
      </c>
      <c r="B5171" s="111" t="s">
        <v>530</v>
      </c>
      <c r="C5171" s="112" t="s">
        <v>531</v>
      </c>
      <c r="D5171" s="21">
        <f t="shared" si="110"/>
        <v>0</v>
      </c>
      <c r="E5171" s="24">
        <f t="shared" si="111"/>
        <v>0</v>
      </c>
      <c r="F5171" s="104"/>
      <c r="G5171" s="104"/>
      <c r="H5171" s="113"/>
      <c r="I5171" s="113"/>
      <c r="J5171" s="31"/>
      <c r="K5171" s="32"/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1715</v>
      </c>
      <c r="B5172" s="111" t="s">
        <v>532</v>
      </c>
      <c r="C5172" s="112" t="s">
        <v>533</v>
      </c>
      <c r="D5172" s="21">
        <f t="shared" si="110"/>
        <v>367581.77</v>
      </c>
      <c r="E5172" s="24">
        <f t="shared" si="111"/>
        <v>14457.19</v>
      </c>
      <c r="F5172" s="104">
        <v>367581.77</v>
      </c>
      <c r="G5172" s="104">
        <v>14457.19</v>
      </c>
      <c r="H5172" s="113"/>
      <c r="I5172" s="113"/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1715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1715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1715</v>
      </c>
      <c r="B5175" s="111" t="s">
        <v>538</v>
      </c>
      <c r="C5175" s="112" t="s">
        <v>1671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1715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1715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1715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1715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1715</v>
      </c>
      <c r="B5180" s="111" t="s">
        <v>547</v>
      </c>
      <c r="C5180" s="112" t="s">
        <v>548</v>
      </c>
      <c r="D5180" s="21">
        <f t="shared" si="110"/>
        <v>0</v>
      </c>
      <c r="E5180" s="24">
        <f t="shared" si="11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1715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0</v>
      </c>
      <c r="F5181" s="104">
        <v>0</v>
      </c>
      <c r="G5181" s="104">
        <v>0</v>
      </c>
      <c r="H5181" s="113"/>
      <c r="I5181" s="113"/>
      <c r="J5181" s="31"/>
      <c r="K5181" s="32"/>
      <c r="L5181" s="113"/>
      <c r="M5181" s="113"/>
      <c r="N5181" s="31"/>
      <c r="O5181" s="32"/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1715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1715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>
        <v>0</v>
      </c>
      <c r="G5183" s="104">
        <v>0</v>
      </c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1715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1715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1715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1715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1715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1715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1715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1715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5000</v>
      </c>
      <c r="F5191" s="104">
        <v>0</v>
      </c>
      <c r="G5191" s="104">
        <v>5000</v>
      </c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1715</v>
      </c>
      <c r="B5192" s="111" t="s">
        <v>571</v>
      </c>
      <c r="C5192" s="112" t="s">
        <v>572</v>
      </c>
      <c r="D5192" s="21">
        <f t="shared" si="110"/>
        <v>0</v>
      </c>
      <c r="E5192" s="24">
        <f t="shared" si="111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1715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1715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1715</v>
      </c>
      <c r="B5195" s="111" t="s">
        <v>577</v>
      </c>
      <c r="C5195" s="112" t="s">
        <v>1590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1715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/>
      <c r="I5196" s="113"/>
      <c r="J5196" s="31"/>
      <c r="K5196" s="32"/>
      <c r="L5196" s="113"/>
      <c r="M5196" s="113"/>
      <c r="N5196" s="31"/>
      <c r="O5196" s="32"/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1715</v>
      </c>
      <c r="B5197" s="111" t="s">
        <v>580</v>
      </c>
      <c r="C5197" s="112" t="s">
        <v>581</v>
      </c>
      <c r="D5197" s="21">
        <f t="shared" si="110"/>
        <v>38402</v>
      </c>
      <c r="E5197" s="24">
        <f t="shared" si="111"/>
        <v>2044346.52</v>
      </c>
      <c r="F5197" s="104">
        <v>38402</v>
      </c>
      <c r="G5197" s="104">
        <v>2044346.52</v>
      </c>
      <c r="H5197" s="113"/>
      <c r="I5197" s="113"/>
      <c r="J5197" s="31"/>
      <c r="K5197" s="32"/>
      <c r="L5197" s="113"/>
      <c r="M5197" s="113"/>
      <c r="N5197" s="31"/>
      <c r="O5197" s="32"/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1715</v>
      </c>
      <c r="B5198" s="111" t="s">
        <v>582</v>
      </c>
      <c r="C5198" s="112" t="s">
        <v>1591</v>
      </c>
      <c r="D5198" s="21">
        <f t="shared" si="110"/>
        <v>14457.19</v>
      </c>
      <c r="E5198" s="24">
        <f t="shared" si="111"/>
        <v>138923.76999999999</v>
      </c>
      <c r="F5198" s="104">
        <v>14457.19</v>
      </c>
      <c r="G5198" s="104">
        <v>138923.76999999999</v>
      </c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1715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/>
      <c r="I5199" s="113"/>
      <c r="J5199" s="31"/>
      <c r="K5199" s="32"/>
      <c r="L5199" s="113"/>
      <c r="M5199" s="113"/>
      <c r="N5199" s="31"/>
      <c r="O5199" s="32"/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1715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1715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1715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1715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1715</v>
      </c>
      <c r="B5204" s="111" t="s">
        <v>593</v>
      </c>
      <c r="C5204" s="112" t="s">
        <v>1592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1715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1715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1715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1715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1715</v>
      </c>
      <c r="B5209" s="111" t="s">
        <v>602</v>
      </c>
      <c r="C5209" s="112" t="s">
        <v>1672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1715</v>
      </c>
      <c r="B5210" s="111" t="s">
        <v>1593</v>
      </c>
      <c r="C5210" s="112" t="s">
        <v>1594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1715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1715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1715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1715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1715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1715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1715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1715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1715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1715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7250</v>
      </c>
      <c r="F5220" s="104">
        <v>0</v>
      </c>
      <c r="G5220" s="104">
        <v>7250</v>
      </c>
      <c r="H5220" s="113"/>
      <c r="I5220" s="113"/>
      <c r="J5220" s="31"/>
      <c r="K5220" s="32"/>
      <c r="L5220" s="113"/>
      <c r="M5220" s="113"/>
      <c r="N5220" s="31"/>
      <c r="O5220" s="32"/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1715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14401.65</v>
      </c>
      <c r="F5221" s="104">
        <v>0</v>
      </c>
      <c r="G5221" s="104">
        <v>14401.65</v>
      </c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1715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1715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1715</v>
      </c>
      <c r="B5224" s="111" t="s">
        <v>629</v>
      </c>
      <c r="C5224" s="112" t="s">
        <v>630</v>
      </c>
      <c r="D5224" s="21">
        <f t="shared" si="112"/>
        <v>0</v>
      </c>
      <c r="E5224" s="24">
        <f t="shared" si="113"/>
        <v>131462</v>
      </c>
      <c r="F5224" s="104">
        <v>0</v>
      </c>
      <c r="G5224" s="104">
        <v>131462</v>
      </c>
      <c r="H5224" s="113"/>
      <c r="I5224" s="113"/>
      <c r="J5224" s="31"/>
      <c r="K5224" s="32"/>
      <c r="L5224" s="113"/>
      <c r="M5224" s="113"/>
      <c r="N5224" s="31"/>
      <c r="O5224" s="32"/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1715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75669</v>
      </c>
      <c r="F5225" s="104">
        <v>0</v>
      </c>
      <c r="G5225" s="104">
        <v>75669</v>
      </c>
      <c r="H5225" s="105"/>
      <c r="I5225" s="105"/>
      <c r="J5225" s="106"/>
      <c r="K5225" s="107"/>
      <c r="L5225" s="105"/>
      <c r="M5225" s="105"/>
      <c r="N5225" s="106"/>
      <c r="O5225" s="107"/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1715</v>
      </c>
      <c r="B5226" s="111" t="s">
        <v>633</v>
      </c>
      <c r="C5226" s="112" t="s">
        <v>1595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1715</v>
      </c>
      <c r="B5227" s="111" t="s">
        <v>634</v>
      </c>
      <c r="C5227" s="112" t="s">
        <v>1596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1715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1715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1715</v>
      </c>
      <c r="B5230" s="111" t="s">
        <v>639</v>
      </c>
      <c r="C5230" s="112" t="s">
        <v>640</v>
      </c>
      <c r="D5230" s="21">
        <f t="shared" si="112"/>
        <v>1371</v>
      </c>
      <c r="E5230" s="24">
        <f t="shared" si="113"/>
        <v>343306.61</v>
      </c>
      <c r="F5230" s="104">
        <v>1371</v>
      </c>
      <c r="G5230" s="104">
        <v>343306.61</v>
      </c>
      <c r="H5230" s="113"/>
      <c r="I5230" s="113"/>
      <c r="J5230" s="31"/>
      <c r="K5230" s="32"/>
      <c r="L5230" s="113"/>
      <c r="M5230" s="113"/>
      <c r="N5230" s="31"/>
      <c r="O5230" s="32"/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1715</v>
      </c>
      <c r="B5231" s="111" t="s">
        <v>641</v>
      </c>
      <c r="C5231" s="112" t="s">
        <v>642</v>
      </c>
      <c r="D5231" s="21">
        <f t="shared" si="112"/>
        <v>0</v>
      </c>
      <c r="E5231" s="24">
        <f t="shared" si="113"/>
        <v>87434.5</v>
      </c>
      <c r="F5231" s="104">
        <v>0</v>
      </c>
      <c r="G5231" s="104">
        <v>87434.5</v>
      </c>
      <c r="H5231" s="113"/>
      <c r="I5231" s="113"/>
      <c r="J5231" s="31"/>
      <c r="K5231" s="32"/>
      <c r="L5231" s="113"/>
      <c r="M5231" s="113"/>
      <c r="N5231" s="31"/>
      <c r="O5231" s="32"/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1715</v>
      </c>
      <c r="B5232" s="111" t="s">
        <v>643</v>
      </c>
      <c r="C5232" s="112" t="s">
        <v>644</v>
      </c>
      <c r="D5232" s="21">
        <f t="shared" si="112"/>
        <v>4060.35</v>
      </c>
      <c r="E5232" s="24">
        <f t="shared" si="113"/>
        <v>0</v>
      </c>
      <c r="F5232" s="104">
        <v>4060.35</v>
      </c>
      <c r="G5232" s="104">
        <v>0</v>
      </c>
      <c r="H5232" s="105"/>
      <c r="I5232" s="105"/>
      <c r="J5232" s="106"/>
      <c r="K5232" s="107"/>
      <c r="L5232" s="105"/>
      <c r="M5232" s="105"/>
      <c r="N5232" s="106"/>
      <c r="O5232" s="107"/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1715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2438.8200000000002</v>
      </c>
      <c r="F5233" s="104">
        <v>0</v>
      </c>
      <c r="G5233" s="104">
        <v>2438.8200000000002</v>
      </c>
      <c r="H5233" s="113"/>
      <c r="I5233" s="113"/>
      <c r="J5233" s="31"/>
      <c r="K5233" s="32"/>
      <c r="L5233" s="113"/>
      <c r="M5233" s="113"/>
      <c r="N5233" s="31"/>
      <c r="O5233" s="32"/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1715</v>
      </c>
      <c r="B5234" s="111" t="s">
        <v>647</v>
      </c>
      <c r="C5234" s="112" t="s">
        <v>648</v>
      </c>
      <c r="D5234" s="21">
        <f t="shared" si="112"/>
        <v>2134</v>
      </c>
      <c r="E5234" s="24">
        <f t="shared" si="113"/>
        <v>23927</v>
      </c>
      <c r="F5234" s="104">
        <v>2134</v>
      </c>
      <c r="G5234" s="104">
        <v>23927</v>
      </c>
      <c r="H5234" s="113"/>
      <c r="I5234" s="113"/>
      <c r="J5234" s="31"/>
      <c r="K5234" s="32"/>
      <c r="L5234" s="113"/>
      <c r="M5234" s="113"/>
      <c r="N5234" s="31"/>
      <c r="O5234" s="32"/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1715</v>
      </c>
      <c r="B5235" s="111" t="s">
        <v>649</v>
      </c>
      <c r="C5235" s="112" t="s">
        <v>650</v>
      </c>
      <c r="D5235" s="21">
        <f t="shared" si="112"/>
        <v>0</v>
      </c>
      <c r="E5235" s="24">
        <f t="shared" si="113"/>
        <v>0</v>
      </c>
      <c r="F5235" s="104"/>
      <c r="G5235" s="104"/>
      <c r="H5235" s="113"/>
      <c r="I5235" s="113"/>
      <c r="J5235" s="31"/>
      <c r="K5235" s="32"/>
      <c r="L5235" s="113"/>
      <c r="M5235" s="113"/>
      <c r="N5235" s="31"/>
      <c r="O5235" s="32"/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1715</v>
      </c>
      <c r="B5236" s="111" t="s">
        <v>651</v>
      </c>
      <c r="C5236" s="112" t="s">
        <v>652</v>
      </c>
      <c r="D5236" s="21">
        <f t="shared" si="112"/>
        <v>0</v>
      </c>
      <c r="E5236" s="24">
        <f t="shared" si="113"/>
        <v>55064</v>
      </c>
      <c r="F5236" s="104">
        <v>0</v>
      </c>
      <c r="G5236" s="104">
        <v>55064</v>
      </c>
      <c r="H5236" s="113"/>
      <c r="I5236" s="113"/>
      <c r="J5236" s="31"/>
      <c r="K5236" s="32"/>
      <c r="L5236" s="113"/>
      <c r="M5236" s="113"/>
      <c r="N5236" s="31"/>
      <c r="O5236" s="32"/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1715</v>
      </c>
      <c r="B5237" s="111" t="s">
        <v>653</v>
      </c>
      <c r="C5237" s="112" t="s">
        <v>1597</v>
      </c>
      <c r="D5237" s="21">
        <f t="shared" si="112"/>
        <v>0</v>
      </c>
      <c r="E5237" s="24">
        <f t="shared" si="113"/>
        <v>6904.5</v>
      </c>
      <c r="F5237" s="104">
        <v>0</v>
      </c>
      <c r="G5237" s="104">
        <v>6904.5</v>
      </c>
      <c r="H5237" s="113"/>
      <c r="I5237" s="113"/>
      <c r="J5237" s="31"/>
      <c r="K5237" s="32"/>
      <c r="L5237" s="113"/>
      <c r="M5237" s="113"/>
      <c r="N5237" s="31"/>
      <c r="O5237" s="32"/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1715</v>
      </c>
      <c r="B5238" s="111" t="s">
        <v>654</v>
      </c>
      <c r="C5238" s="112" t="s">
        <v>1598</v>
      </c>
      <c r="D5238" s="21">
        <f t="shared" si="112"/>
        <v>9</v>
      </c>
      <c r="E5238" s="24">
        <f t="shared" si="113"/>
        <v>0</v>
      </c>
      <c r="F5238" s="104">
        <v>9</v>
      </c>
      <c r="G5238" s="104">
        <v>0</v>
      </c>
      <c r="H5238" s="113"/>
      <c r="I5238" s="113"/>
      <c r="J5238" s="31"/>
      <c r="K5238" s="32"/>
      <c r="L5238" s="113"/>
      <c r="M5238" s="113"/>
      <c r="N5238" s="31"/>
      <c r="O5238" s="32"/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1715</v>
      </c>
      <c r="B5239" s="111" t="s">
        <v>655</v>
      </c>
      <c r="C5239" s="112" t="s">
        <v>1599</v>
      </c>
      <c r="D5239" s="21">
        <f t="shared" si="112"/>
        <v>0</v>
      </c>
      <c r="E5239" s="24">
        <f t="shared" si="113"/>
        <v>0</v>
      </c>
      <c r="F5239" s="104"/>
      <c r="G5239" s="104"/>
      <c r="H5239" s="113"/>
      <c r="I5239" s="113"/>
      <c r="J5239" s="31"/>
      <c r="K5239" s="32"/>
      <c r="L5239" s="113"/>
      <c r="M5239" s="113"/>
      <c r="N5239" s="31"/>
      <c r="O5239" s="32"/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1715</v>
      </c>
      <c r="B5240" s="111" t="s">
        <v>656</v>
      </c>
      <c r="C5240" s="112" t="s">
        <v>1600</v>
      </c>
      <c r="D5240" s="21">
        <f t="shared" si="112"/>
        <v>0</v>
      </c>
      <c r="E5240" s="24">
        <f t="shared" si="113"/>
        <v>2210</v>
      </c>
      <c r="F5240" s="104">
        <v>0</v>
      </c>
      <c r="G5240" s="104">
        <v>2210</v>
      </c>
      <c r="H5240" s="105"/>
      <c r="I5240" s="105"/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1715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1715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1715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1715</v>
      </c>
      <c r="B5244" s="111" t="s">
        <v>663</v>
      </c>
      <c r="C5244" s="112" t="s">
        <v>664</v>
      </c>
      <c r="D5244" s="21">
        <f t="shared" si="112"/>
        <v>0</v>
      </c>
      <c r="E5244" s="24">
        <f t="shared" si="113"/>
        <v>2547192.61</v>
      </c>
      <c r="F5244" s="104">
        <v>0</v>
      </c>
      <c r="G5244" s="104">
        <v>2547192.61</v>
      </c>
      <c r="H5244" s="105"/>
      <c r="I5244" s="105"/>
      <c r="J5244" s="106"/>
      <c r="K5244" s="107"/>
      <c r="L5244" s="105"/>
      <c r="M5244" s="105"/>
      <c r="N5244" s="106"/>
      <c r="O5244" s="107"/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1715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861050</v>
      </c>
      <c r="F5245" s="104">
        <v>0</v>
      </c>
      <c r="G5245" s="104">
        <v>861050</v>
      </c>
      <c r="H5245" s="105"/>
      <c r="I5245" s="105"/>
      <c r="J5245" s="106"/>
      <c r="K5245" s="107"/>
      <c r="L5245" s="105"/>
      <c r="M5245" s="105"/>
      <c r="N5245" s="106"/>
      <c r="O5245" s="107"/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1715</v>
      </c>
      <c r="B5246" s="111" t="s">
        <v>667</v>
      </c>
      <c r="C5246" s="112" t="s">
        <v>668</v>
      </c>
      <c r="D5246" s="21">
        <f t="shared" si="112"/>
        <v>0</v>
      </c>
      <c r="E5246" s="24">
        <f t="shared" si="113"/>
        <v>34407.5</v>
      </c>
      <c r="F5246" s="104">
        <v>0</v>
      </c>
      <c r="G5246" s="104">
        <v>34407.5</v>
      </c>
      <c r="H5246" s="113"/>
      <c r="I5246" s="113"/>
      <c r="J5246" s="31"/>
      <c r="K5246" s="32"/>
      <c r="L5246" s="113"/>
      <c r="M5246" s="113"/>
      <c r="N5246" s="31"/>
      <c r="O5246" s="32"/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1715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16202.5</v>
      </c>
      <c r="F5247" s="104">
        <v>0</v>
      </c>
      <c r="G5247" s="104">
        <v>16202.5</v>
      </c>
      <c r="H5247" s="105"/>
      <c r="I5247" s="105"/>
      <c r="J5247" s="106"/>
      <c r="K5247" s="107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1715</v>
      </c>
      <c r="B5248" s="111" t="s">
        <v>671</v>
      </c>
      <c r="C5248" s="112" t="s">
        <v>1601</v>
      </c>
      <c r="D5248" s="21">
        <f t="shared" si="112"/>
        <v>0</v>
      </c>
      <c r="E5248" s="24">
        <f t="shared" si="113"/>
        <v>148</v>
      </c>
      <c r="F5248" s="104">
        <v>0</v>
      </c>
      <c r="G5248" s="104">
        <v>148</v>
      </c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1715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0</v>
      </c>
      <c r="F5249" s="104"/>
      <c r="G5249" s="104"/>
      <c r="H5249" s="113"/>
      <c r="I5249" s="113"/>
      <c r="J5249" s="31"/>
      <c r="K5249" s="32"/>
      <c r="L5249" s="113"/>
      <c r="M5249" s="113"/>
      <c r="N5249" s="31"/>
      <c r="O5249" s="32"/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1715</v>
      </c>
      <c r="B5250" s="111" t="s">
        <v>674</v>
      </c>
      <c r="C5250" s="112" t="s">
        <v>675</v>
      </c>
      <c r="D5250" s="21">
        <f t="shared" si="112"/>
        <v>2547192.61</v>
      </c>
      <c r="E5250" s="24">
        <f t="shared" si="113"/>
        <v>15825899.98</v>
      </c>
      <c r="F5250" s="104">
        <v>2547192.61</v>
      </c>
      <c r="G5250" s="104">
        <v>15825899.98</v>
      </c>
      <c r="H5250" s="113"/>
      <c r="I5250" s="113"/>
      <c r="J5250" s="31"/>
      <c r="K5250" s="32"/>
      <c r="L5250" s="113"/>
      <c r="M5250" s="113"/>
      <c r="N5250" s="31"/>
      <c r="O5250" s="32"/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1715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1715</v>
      </c>
      <c r="B5252" s="111" t="s">
        <v>678</v>
      </c>
      <c r="C5252" s="112" t="s">
        <v>679</v>
      </c>
      <c r="D5252" s="21">
        <f t="shared" si="112"/>
        <v>111328.1</v>
      </c>
      <c r="E5252" s="24">
        <f t="shared" si="113"/>
        <v>2444092.29</v>
      </c>
      <c r="F5252" s="104">
        <v>111328.1</v>
      </c>
      <c r="G5252" s="104">
        <v>2444092.29</v>
      </c>
      <c r="H5252" s="113"/>
      <c r="I5252" s="113"/>
      <c r="J5252" s="31"/>
      <c r="K5252" s="32"/>
      <c r="L5252" s="113"/>
      <c r="M5252" s="113"/>
      <c r="N5252" s="31"/>
      <c r="O5252" s="32"/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1715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0</v>
      </c>
      <c r="F5253" s="104"/>
      <c r="G5253" s="104"/>
      <c r="H5253" s="113"/>
      <c r="I5253" s="113"/>
      <c r="J5253" s="31"/>
      <c r="K5253" s="32"/>
      <c r="L5253" s="113"/>
      <c r="M5253" s="113"/>
      <c r="N5253" s="31"/>
      <c r="O5253" s="32"/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1715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85208.93</v>
      </c>
      <c r="F5254" s="104">
        <v>0</v>
      </c>
      <c r="G5254" s="104">
        <v>85208.93</v>
      </c>
      <c r="H5254" s="105"/>
      <c r="I5254" s="105"/>
      <c r="J5254" s="106"/>
      <c r="K5254" s="107"/>
      <c r="L5254" s="105"/>
      <c r="M5254" s="105"/>
      <c r="N5254" s="106"/>
      <c r="O5254" s="107"/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1715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36391.85</v>
      </c>
      <c r="F5255" s="104">
        <v>0</v>
      </c>
      <c r="G5255" s="104">
        <v>36391.85</v>
      </c>
      <c r="H5255" s="105"/>
      <c r="I5255" s="105"/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1715</v>
      </c>
      <c r="B5256" s="111" t="s">
        <v>686</v>
      </c>
      <c r="C5256" s="112" t="s">
        <v>687</v>
      </c>
      <c r="D5256" s="21">
        <f t="shared" si="112"/>
        <v>0</v>
      </c>
      <c r="E5256" s="24">
        <f t="shared" si="113"/>
        <v>0</v>
      </c>
      <c r="F5256" s="104"/>
      <c r="G5256" s="104"/>
      <c r="H5256" s="105"/>
      <c r="I5256" s="105"/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1715</v>
      </c>
      <c r="B5257" s="111" t="s">
        <v>688</v>
      </c>
      <c r="C5257" s="112" t="s">
        <v>689</v>
      </c>
      <c r="D5257" s="21">
        <f t="shared" si="112"/>
        <v>0</v>
      </c>
      <c r="E5257" s="24">
        <f t="shared" si="113"/>
        <v>0</v>
      </c>
      <c r="F5257" s="104"/>
      <c r="G5257" s="104"/>
      <c r="H5257" s="105"/>
      <c r="I5257" s="105"/>
      <c r="J5257" s="106"/>
      <c r="K5257" s="107"/>
      <c r="L5257" s="105"/>
      <c r="M5257" s="105"/>
      <c r="N5257" s="106"/>
      <c r="O5257" s="107"/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1715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0</v>
      </c>
      <c r="F5258" s="104"/>
      <c r="G5258" s="104"/>
      <c r="H5258" s="105"/>
      <c r="I5258" s="105"/>
      <c r="J5258" s="106"/>
      <c r="K5258" s="107"/>
      <c r="L5258" s="105"/>
      <c r="M5258" s="105"/>
      <c r="N5258" s="106"/>
      <c r="O5258" s="107"/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1715</v>
      </c>
      <c r="B5259" s="111" t="s">
        <v>692</v>
      </c>
      <c r="C5259" s="112" t="s">
        <v>693</v>
      </c>
      <c r="D5259" s="21">
        <f t="shared" si="112"/>
        <v>0</v>
      </c>
      <c r="E5259" s="24">
        <f t="shared" si="113"/>
        <v>0</v>
      </c>
      <c r="F5259" s="104"/>
      <c r="G5259" s="104"/>
      <c r="H5259" s="105"/>
      <c r="I5259" s="105"/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1715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0</v>
      </c>
      <c r="F5260" s="104"/>
      <c r="G5260" s="104"/>
      <c r="H5260" s="113"/>
      <c r="I5260" s="113"/>
      <c r="J5260" s="31"/>
      <c r="K5260" s="32"/>
      <c r="L5260" s="113"/>
      <c r="M5260" s="113"/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1715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111328.1</v>
      </c>
      <c r="F5261" s="104">
        <v>0</v>
      </c>
      <c r="G5261" s="104">
        <v>111328.1</v>
      </c>
      <c r="H5261" s="113"/>
      <c r="I5261" s="113"/>
      <c r="J5261" s="31"/>
      <c r="K5261" s="32"/>
      <c r="L5261" s="113"/>
      <c r="M5261" s="113"/>
      <c r="N5261" s="31"/>
      <c r="O5261" s="32"/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1715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1715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0</v>
      </c>
      <c r="F5263" s="104"/>
      <c r="G5263" s="104"/>
      <c r="H5263" s="105"/>
      <c r="I5263" s="105"/>
      <c r="J5263" s="106"/>
      <c r="K5263" s="107"/>
      <c r="L5263" s="105"/>
      <c r="M5263" s="105"/>
      <c r="N5263" s="106"/>
      <c r="O5263" s="107"/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1715</v>
      </c>
      <c r="B5264" s="111" t="s">
        <v>702</v>
      </c>
      <c r="C5264" s="112" t="s">
        <v>1602</v>
      </c>
      <c r="D5264" s="21">
        <f t="shared" si="112"/>
        <v>0</v>
      </c>
      <c r="E5264" s="24">
        <f t="shared" si="113"/>
        <v>5995</v>
      </c>
      <c r="F5264" s="104">
        <v>0</v>
      </c>
      <c r="G5264" s="104">
        <v>5995</v>
      </c>
      <c r="H5264" s="105"/>
      <c r="I5264" s="105"/>
      <c r="J5264" s="106"/>
      <c r="K5264" s="107"/>
      <c r="L5264" s="105"/>
      <c r="M5264" s="105"/>
      <c r="N5264" s="106"/>
      <c r="O5264" s="107"/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1715</v>
      </c>
      <c r="B5265" s="111" t="s">
        <v>703</v>
      </c>
      <c r="C5265" s="112" t="s">
        <v>704</v>
      </c>
      <c r="D5265" s="21">
        <f t="shared" si="112"/>
        <v>0</v>
      </c>
      <c r="E5265" s="24">
        <f t="shared" si="113"/>
        <v>0</v>
      </c>
      <c r="F5265" s="104"/>
      <c r="G5265" s="104"/>
      <c r="H5265" s="113"/>
      <c r="I5265" s="113"/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1715</v>
      </c>
      <c r="B5266" s="111" t="s">
        <v>705</v>
      </c>
      <c r="C5266" s="112" t="s">
        <v>1673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1715</v>
      </c>
      <c r="B5267" s="111" t="s">
        <v>706</v>
      </c>
      <c r="C5267" s="112" t="s">
        <v>1674</v>
      </c>
      <c r="D5267" s="21">
        <f t="shared" si="112"/>
        <v>0</v>
      </c>
      <c r="E5267" s="24">
        <f t="shared" si="113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1715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1715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1715</v>
      </c>
      <c r="B5270" s="111" t="s">
        <v>711</v>
      </c>
      <c r="C5270" s="112" t="s">
        <v>712</v>
      </c>
      <c r="D5270" s="21">
        <f t="shared" si="112"/>
        <v>0</v>
      </c>
      <c r="E5270" s="24">
        <f t="shared" si="113"/>
        <v>0</v>
      </c>
      <c r="F5270" s="104"/>
      <c r="G5270" s="104"/>
      <c r="H5270" s="105"/>
      <c r="I5270" s="105"/>
      <c r="J5270" s="106"/>
      <c r="K5270" s="107"/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1715</v>
      </c>
      <c r="B5271" s="111" t="s">
        <v>713</v>
      </c>
      <c r="C5271" s="112" t="s">
        <v>714</v>
      </c>
      <c r="D5271" s="21">
        <f t="shared" si="112"/>
        <v>0</v>
      </c>
      <c r="E5271" s="24">
        <f t="shared" si="113"/>
        <v>0</v>
      </c>
      <c r="F5271" s="104"/>
      <c r="G5271" s="104"/>
      <c r="H5271" s="113"/>
      <c r="I5271" s="113"/>
      <c r="J5271" s="31"/>
      <c r="K5271" s="32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1715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1715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1715</v>
      </c>
      <c r="B5274" s="111" t="s">
        <v>719</v>
      </c>
      <c r="C5274" s="112" t="s">
        <v>720</v>
      </c>
      <c r="D5274" s="21">
        <f t="shared" si="112"/>
        <v>13125899.98</v>
      </c>
      <c r="E5274" s="24">
        <f t="shared" si="113"/>
        <v>0</v>
      </c>
      <c r="F5274" s="104">
        <v>13125899.98</v>
      </c>
      <c r="G5274" s="104">
        <v>0</v>
      </c>
      <c r="H5274" s="113"/>
      <c r="I5274" s="113"/>
      <c r="J5274" s="31"/>
      <c r="K5274" s="32"/>
      <c r="L5274" s="113"/>
      <c r="M5274" s="113"/>
      <c r="N5274" s="31"/>
      <c r="O5274" s="32"/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1715</v>
      </c>
      <c r="B5275" s="111" t="s">
        <v>721</v>
      </c>
      <c r="C5275" s="112" t="s">
        <v>722</v>
      </c>
      <c r="D5275" s="21">
        <f t="shared" si="112"/>
        <v>0</v>
      </c>
      <c r="E5275" s="24">
        <f t="shared" si="113"/>
        <v>0</v>
      </c>
      <c r="F5275" s="104"/>
      <c r="G5275" s="104"/>
      <c r="H5275" s="105"/>
      <c r="I5275" s="105"/>
      <c r="J5275" s="106"/>
      <c r="K5275" s="107"/>
      <c r="L5275" s="105"/>
      <c r="M5275" s="105"/>
      <c r="N5275" s="106"/>
      <c r="O5275" s="107"/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1715</v>
      </c>
      <c r="B5276" s="111" t="s">
        <v>723</v>
      </c>
      <c r="C5276" s="112" t="s">
        <v>724</v>
      </c>
      <c r="D5276" s="21">
        <f t="shared" si="112"/>
        <v>2444092.29</v>
      </c>
      <c r="E5276" s="24">
        <f t="shared" si="113"/>
        <v>0</v>
      </c>
      <c r="F5276" s="104">
        <v>2444092.29</v>
      </c>
      <c r="G5276" s="104">
        <v>0</v>
      </c>
      <c r="H5276" s="105"/>
      <c r="I5276" s="105"/>
      <c r="J5276" s="106"/>
      <c r="K5276" s="107"/>
      <c r="L5276" s="105"/>
      <c r="M5276" s="105"/>
      <c r="N5276" s="106"/>
      <c r="O5276" s="107"/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1715</v>
      </c>
      <c r="B5277" s="111" t="s">
        <v>1603</v>
      </c>
      <c r="C5277" s="112" t="s">
        <v>1604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1715</v>
      </c>
      <c r="B5278" s="111" t="s">
        <v>1605</v>
      </c>
      <c r="C5278" s="112" t="s">
        <v>1606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1715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1715</v>
      </c>
      <c r="B5280" s="111" t="s">
        <v>727</v>
      </c>
      <c r="C5280" s="112" t="s">
        <v>728</v>
      </c>
      <c r="D5280" s="21">
        <f t="shared" si="112"/>
        <v>0</v>
      </c>
      <c r="E5280" s="24">
        <f t="shared" si="113"/>
        <v>94595</v>
      </c>
      <c r="F5280" s="104">
        <v>0</v>
      </c>
      <c r="G5280" s="104">
        <v>94595</v>
      </c>
      <c r="H5280" s="113"/>
      <c r="I5280" s="113"/>
      <c r="J5280" s="31"/>
      <c r="K5280" s="32"/>
      <c r="L5280" s="113"/>
      <c r="M5280" s="113"/>
      <c r="N5280" s="31"/>
      <c r="O5280" s="32"/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1715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29122</v>
      </c>
      <c r="F5281" s="104">
        <v>0</v>
      </c>
      <c r="G5281" s="104">
        <v>29122</v>
      </c>
      <c r="H5281" s="105"/>
      <c r="I5281" s="105"/>
      <c r="J5281" s="106"/>
      <c r="K5281" s="107"/>
      <c r="L5281" s="105"/>
      <c r="M5281" s="105"/>
      <c r="N5281" s="106"/>
      <c r="O5281" s="107"/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1715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931</v>
      </c>
      <c r="F5282" s="104">
        <v>0</v>
      </c>
      <c r="G5282" s="104">
        <v>931</v>
      </c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1715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1715</v>
      </c>
      <c r="B5284" s="111" t="s">
        <v>1607</v>
      </c>
      <c r="C5284" s="112" t="s">
        <v>1608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1715</v>
      </c>
      <c r="B5285" s="111" t="s">
        <v>1609</v>
      </c>
      <c r="C5285" s="112" t="s">
        <v>1610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1715</v>
      </c>
      <c r="B5286" s="111" t="s">
        <v>735</v>
      </c>
      <c r="C5286" s="112" t="s">
        <v>736</v>
      </c>
      <c r="D5286" s="21">
        <f t="shared" si="114"/>
        <v>0</v>
      </c>
      <c r="E5286" s="24">
        <f t="shared" si="115"/>
        <v>14765</v>
      </c>
      <c r="F5286" s="104">
        <v>0</v>
      </c>
      <c r="G5286" s="104">
        <v>14765</v>
      </c>
      <c r="H5286" s="113"/>
      <c r="I5286" s="113"/>
      <c r="J5286" s="31"/>
      <c r="K5286" s="32"/>
      <c r="L5286" s="113"/>
      <c r="M5286" s="113"/>
      <c r="N5286" s="31"/>
      <c r="O5286" s="32"/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1715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10507.5</v>
      </c>
      <c r="F5287" s="104">
        <v>0</v>
      </c>
      <c r="G5287" s="104">
        <v>10507.5</v>
      </c>
      <c r="H5287" s="113"/>
      <c r="I5287" s="113"/>
      <c r="J5287" s="31"/>
      <c r="K5287" s="32"/>
      <c r="L5287" s="113"/>
      <c r="M5287" s="113"/>
      <c r="N5287" s="31"/>
      <c r="O5287" s="32"/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1715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1715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1715</v>
      </c>
      <c r="B5290" s="111" t="s">
        <v>743</v>
      </c>
      <c r="C5290" s="112" t="s">
        <v>744</v>
      </c>
      <c r="D5290" s="21">
        <f t="shared" si="114"/>
        <v>53609.2</v>
      </c>
      <c r="E5290" s="24">
        <f t="shared" si="115"/>
        <v>0</v>
      </c>
      <c r="F5290" s="104">
        <v>53609.2</v>
      </c>
      <c r="G5290" s="104">
        <v>0</v>
      </c>
      <c r="H5290" s="105"/>
      <c r="I5290" s="105"/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1715</v>
      </c>
      <c r="B5291" s="111" t="s">
        <v>745</v>
      </c>
      <c r="C5291" s="112" t="s">
        <v>746</v>
      </c>
      <c r="D5291" s="21">
        <f t="shared" si="114"/>
        <v>17867.78</v>
      </c>
      <c r="E5291" s="24">
        <f t="shared" si="115"/>
        <v>0</v>
      </c>
      <c r="F5291" s="104">
        <v>17867.78</v>
      </c>
      <c r="G5291" s="104">
        <v>0</v>
      </c>
      <c r="H5291" s="105"/>
      <c r="I5291" s="105"/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1715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1715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1715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1715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1715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1294.8900000000001</v>
      </c>
      <c r="F5296" s="104">
        <v>0</v>
      </c>
      <c r="G5296" s="104">
        <v>1294.8900000000001</v>
      </c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1715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0</v>
      </c>
      <c r="F5297" s="104"/>
      <c r="G5297" s="104"/>
      <c r="H5297" s="105"/>
      <c r="I5297" s="105"/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1715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1715</v>
      </c>
      <c r="B5299" s="111" t="s">
        <v>761</v>
      </c>
      <c r="C5299" s="112" t="s">
        <v>762</v>
      </c>
      <c r="D5299" s="21">
        <f t="shared" si="114"/>
        <v>0</v>
      </c>
      <c r="E5299" s="24">
        <f t="shared" si="115"/>
        <v>0</v>
      </c>
      <c r="F5299" s="104"/>
      <c r="G5299" s="104"/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1715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1715</v>
      </c>
      <c r="B5301" s="111" t="s">
        <v>765</v>
      </c>
      <c r="C5301" s="112" t="s">
        <v>1675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1715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1715</v>
      </c>
      <c r="B5303" s="111" t="s">
        <v>768</v>
      </c>
      <c r="C5303" s="112" t="s">
        <v>1676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1715</v>
      </c>
      <c r="B5304" s="111" t="s">
        <v>769</v>
      </c>
      <c r="C5304" s="112" t="s">
        <v>1677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1715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1715</v>
      </c>
      <c r="B5306" s="111" t="s">
        <v>772</v>
      </c>
      <c r="C5306" s="112" t="s">
        <v>1678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1715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1715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2000</v>
      </c>
      <c r="F5308" s="104">
        <v>0</v>
      </c>
      <c r="G5308" s="104">
        <v>2000</v>
      </c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1715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1715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1715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1715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1715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1715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1715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1715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1715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1715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1715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1715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1715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1715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1715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1715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1715</v>
      </c>
      <c r="B5325" s="111" t="s">
        <v>809</v>
      </c>
      <c r="C5325" s="112" t="s">
        <v>1679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1715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1715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1715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6490</v>
      </c>
      <c r="F5328" s="104">
        <v>0</v>
      </c>
      <c r="G5328" s="104">
        <v>6490</v>
      </c>
      <c r="H5328" s="105"/>
      <c r="I5328" s="105"/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1715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0</v>
      </c>
      <c r="F5329" s="104"/>
      <c r="G5329" s="104"/>
      <c r="H5329" s="105"/>
      <c r="I5329" s="105"/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1715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1715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0</v>
      </c>
      <c r="F5331" s="104"/>
      <c r="G5331" s="104"/>
      <c r="H5331" s="113"/>
      <c r="I5331" s="113"/>
      <c r="J5331" s="31"/>
      <c r="K5331" s="32"/>
      <c r="L5331" s="113"/>
      <c r="M5331" s="113"/>
      <c r="N5331" s="31"/>
      <c r="O5331" s="32"/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1715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1715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1715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1715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0</v>
      </c>
      <c r="F5335" s="104"/>
      <c r="G5335" s="104"/>
      <c r="H5335" s="113"/>
      <c r="I5335" s="113"/>
      <c r="J5335" s="31"/>
      <c r="K5335" s="32"/>
      <c r="L5335" s="113"/>
      <c r="M5335" s="113"/>
      <c r="N5335" s="31"/>
      <c r="O5335" s="32"/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1715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1715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1715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1715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1715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0</v>
      </c>
      <c r="F5340" s="104"/>
      <c r="G5340" s="104"/>
      <c r="H5340" s="105"/>
      <c r="I5340" s="105"/>
      <c r="J5340" s="106"/>
      <c r="K5340" s="107"/>
      <c r="L5340" s="105"/>
      <c r="M5340" s="105"/>
      <c r="N5340" s="106"/>
      <c r="O5340" s="107"/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1715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1715</v>
      </c>
      <c r="B5342" s="111" t="s">
        <v>1611</v>
      </c>
      <c r="C5342" s="112" t="s">
        <v>1612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1715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1715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1715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1715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1715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1715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1715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1715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1715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1715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1715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11200</v>
      </c>
      <c r="F5353" s="104">
        <v>0</v>
      </c>
      <c r="G5353" s="104">
        <v>11200</v>
      </c>
      <c r="H5353" s="105"/>
      <c r="I5353" s="105"/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1715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1715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1715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1700</v>
      </c>
      <c r="F5356" s="104">
        <v>0</v>
      </c>
      <c r="G5356" s="104">
        <v>1700</v>
      </c>
      <c r="H5356" s="105"/>
      <c r="I5356" s="105"/>
      <c r="J5356" s="106"/>
      <c r="K5356" s="107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1715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1715</v>
      </c>
      <c r="B5358" s="111" t="s">
        <v>870</v>
      </c>
      <c r="C5358" s="112" t="s">
        <v>1680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1715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1715</v>
      </c>
      <c r="B5360" s="111" t="s">
        <v>873</v>
      </c>
      <c r="C5360" s="112" t="s">
        <v>1681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1715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5550</v>
      </c>
      <c r="F5361" s="104">
        <v>0</v>
      </c>
      <c r="G5361" s="104">
        <v>5550</v>
      </c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1715</v>
      </c>
      <c r="B5362" s="111" t="s">
        <v>876</v>
      </c>
      <c r="C5362" s="112" t="s">
        <v>1682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1715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0</v>
      </c>
      <c r="F5363" s="104"/>
      <c r="G5363" s="104"/>
      <c r="H5363" s="113"/>
      <c r="I5363" s="113"/>
      <c r="J5363" s="31"/>
      <c r="K5363" s="32"/>
      <c r="L5363" s="113"/>
      <c r="M5363" s="113"/>
      <c r="N5363" s="31"/>
      <c r="O5363" s="32"/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1715</v>
      </c>
      <c r="B5364" s="111" t="s">
        <v>879</v>
      </c>
      <c r="C5364" s="112" t="s">
        <v>1683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1715</v>
      </c>
      <c r="B5365" s="111" t="s">
        <v>880</v>
      </c>
      <c r="C5365" s="112" t="s">
        <v>1684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1715</v>
      </c>
      <c r="B5366" s="111" t="s">
        <v>881</v>
      </c>
      <c r="C5366" s="112" t="s">
        <v>1685</v>
      </c>
      <c r="D5366" s="21">
        <f t="shared" si="116"/>
        <v>0</v>
      </c>
      <c r="E5366" s="24">
        <f t="shared" si="117"/>
        <v>5853.5</v>
      </c>
      <c r="F5366" s="104">
        <v>0</v>
      </c>
      <c r="G5366" s="104">
        <v>5853.5</v>
      </c>
      <c r="H5366" s="105"/>
      <c r="I5366" s="105"/>
      <c r="J5366" s="106"/>
      <c r="K5366" s="107"/>
      <c r="L5366" s="105"/>
      <c r="M5366" s="105"/>
      <c r="N5366" s="106"/>
      <c r="O5366" s="107"/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1715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24870</v>
      </c>
      <c r="F5367" s="104">
        <v>0</v>
      </c>
      <c r="G5367" s="104">
        <v>24870</v>
      </c>
      <c r="H5367" s="105"/>
      <c r="I5367" s="105"/>
      <c r="J5367" s="106"/>
      <c r="K5367" s="107"/>
      <c r="L5367" s="105"/>
      <c r="M5367" s="105"/>
      <c r="N5367" s="106"/>
      <c r="O5367" s="107"/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1715</v>
      </c>
      <c r="B5368" s="111" t="s">
        <v>884</v>
      </c>
      <c r="C5368" s="112" t="s">
        <v>885</v>
      </c>
      <c r="D5368" s="21">
        <f t="shared" si="116"/>
        <v>0</v>
      </c>
      <c r="E5368" s="24">
        <f t="shared" si="117"/>
        <v>0</v>
      </c>
      <c r="F5368" s="104"/>
      <c r="G5368" s="104"/>
      <c r="H5368" s="105"/>
      <c r="I5368" s="105"/>
      <c r="J5368" s="106"/>
      <c r="K5368" s="107"/>
      <c r="L5368" s="105"/>
      <c r="M5368" s="105"/>
      <c r="N5368" s="106"/>
      <c r="O5368" s="107"/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1715</v>
      </c>
      <c r="B5369" s="111" t="s">
        <v>886</v>
      </c>
      <c r="C5369" s="112" t="s">
        <v>887</v>
      </c>
      <c r="D5369" s="21">
        <f t="shared" si="116"/>
        <v>0</v>
      </c>
      <c r="E5369" s="24">
        <f t="shared" si="117"/>
        <v>0</v>
      </c>
      <c r="F5369" s="104"/>
      <c r="G5369" s="104"/>
      <c r="H5369" s="113"/>
      <c r="I5369" s="113"/>
      <c r="J5369" s="31"/>
      <c r="K5369" s="32"/>
      <c r="L5369" s="113"/>
      <c r="M5369" s="113"/>
      <c r="N5369" s="31"/>
      <c r="O5369" s="32"/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1715</v>
      </c>
      <c r="B5370" s="111" t="s">
        <v>888</v>
      </c>
      <c r="C5370" s="112" t="s">
        <v>1686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1715</v>
      </c>
      <c r="B5371" s="111" t="s">
        <v>889</v>
      </c>
      <c r="C5371" s="112" t="s">
        <v>890</v>
      </c>
      <c r="D5371" s="21">
        <f t="shared" si="116"/>
        <v>0</v>
      </c>
      <c r="E5371" s="24">
        <f t="shared" si="117"/>
        <v>0</v>
      </c>
      <c r="F5371" s="104"/>
      <c r="G5371" s="104"/>
      <c r="H5371" s="113"/>
      <c r="I5371" s="113"/>
      <c r="J5371" s="31"/>
      <c r="K5371" s="32"/>
      <c r="L5371" s="113"/>
      <c r="M5371" s="113"/>
      <c r="N5371" s="31"/>
      <c r="O5371" s="32"/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1715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1715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1715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1715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1715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1715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1715</v>
      </c>
      <c r="B5378" s="111" t="s">
        <v>903</v>
      </c>
      <c r="C5378" s="112" t="s">
        <v>904</v>
      </c>
      <c r="D5378" s="21">
        <f t="shared" si="116"/>
        <v>0</v>
      </c>
      <c r="E5378" s="24">
        <f t="shared" si="117"/>
        <v>0</v>
      </c>
      <c r="F5378" s="104"/>
      <c r="G5378" s="104"/>
      <c r="H5378" s="113"/>
      <c r="I5378" s="113"/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1715</v>
      </c>
      <c r="B5379" s="111" t="s">
        <v>905</v>
      </c>
      <c r="C5379" s="112" t="s">
        <v>906</v>
      </c>
      <c r="D5379" s="21">
        <f t="shared" si="116"/>
        <v>0</v>
      </c>
      <c r="E5379" s="24">
        <f t="shared" si="117"/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1715</v>
      </c>
      <c r="B5380" s="111" t="s">
        <v>907</v>
      </c>
      <c r="C5380" s="112" t="s">
        <v>908</v>
      </c>
      <c r="D5380" s="21">
        <f t="shared" si="116"/>
        <v>37104</v>
      </c>
      <c r="E5380" s="24">
        <f t="shared" si="117"/>
        <v>0</v>
      </c>
      <c r="F5380" s="104">
        <v>37104</v>
      </c>
      <c r="G5380" s="104">
        <v>0</v>
      </c>
      <c r="H5380" s="113"/>
      <c r="I5380" s="113"/>
      <c r="J5380" s="31"/>
      <c r="K5380" s="32"/>
      <c r="L5380" s="113"/>
      <c r="M5380" s="113"/>
      <c r="N5380" s="31"/>
      <c r="O5380" s="32"/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1715</v>
      </c>
      <c r="B5381" s="111" t="s">
        <v>909</v>
      </c>
      <c r="C5381" s="112" t="s">
        <v>910</v>
      </c>
      <c r="D5381" s="21">
        <f t="shared" si="116"/>
        <v>0</v>
      </c>
      <c r="E5381" s="24">
        <f t="shared" si="117"/>
        <v>0</v>
      </c>
      <c r="F5381" s="104"/>
      <c r="G5381" s="104"/>
      <c r="H5381" s="113"/>
      <c r="I5381" s="113"/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1715</v>
      </c>
      <c r="B5382" s="111" t="s">
        <v>911</v>
      </c>
      <c r="C5382" s="112" t="s">
        <v>912</v>
      </c>
      <c r="D5382" s="21">
        <f t="shared" si="116"/>
        <v>400786</v>
      </c>
      <c r="E5382" s="24">
        <f t="shared" si="117"/>
        <v>0</v>
      </c>
      <c r="F5382" s="104">
        <v>400786</v>
      </c>
      <c r="G5382" s="104">
        <v>0</v>
      </c>
      <c r="H5382" s="105"/>
      <c r="I5382" s="105"/>
      <c r="J5382" s="106"/>
      <c r="K5382" s="107"/>
      <c r="L5382" s="105"/>
      <c r="M5382" s="105"/>
      <c r="N5382" s="106"/>
      <c r="O5382" s="107"/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1715</v>
      </c>
      <c r="B5383" s="111" t="s">
        <v>913</v>
      </c>
      <c r="C5383" s="112" t="s">
        <v>914</v>
      </c>
      <c r="D5383" s="21">
        <f t="shared" si="116"/>
        <v>118100</v>
      </c>
      <c r="E5383" s="24">
        <f t="shared" si="117"/>
        <v>0</v>
      </c>
      <c r="F5383" s="104">
        <v>118100</v>
      </c>
      <c r="G5383" s="104">
        <v>0</v>
      </c>
      <c r="H5383" s="105"/>
      <c r="I5383" s="105"/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1715</v>
      </c>
      <c r="B5384" s="111" t="s">
        <v>915</v>
      </c>
      <c r="C5384" s="112" t="s">
        <v>916</v>
      </c>
      <c r="D5384" s="21">
        <f t="shared" si="116"/>
        <v>50575</v>
      </c>
      <c r="E5384" s="24">
        <f t="shared" si="117"/>
        <v>0</v>
      </c>
      <c r="F5384" s="104">
        <v>50575</v>
      </c>
      <c r="G5384" s="104">
        <v>0</v>
      </c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1715</v>
      </c>
      <c r="B5385" s="111" t="s">
        <v>917</v>
      </c>
      <c r="C5385" s="112" t="s">
        <v>918</v>
      </c>
      <c r="D5385" s="21">
        <f t="shared" si="116"/>
        <v>30790</v>
      </c>
      <c r="E5385" s="24">
        <f t="shared" si="117"/>
        <v>0</v>
      </c>
      <c r="F5385" s="104">
        <v>30790</v>
      </c>
      <c r="G5385" s="104">
        <v>0</v>
      </c>
      <c r="H5385" s="113"/>
      <c r="I5385" s="113"/>
      <c r="J5385" s="31"/>
      <c r="K5385" s="32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1715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1715</v>
      </c>
      <c r="B5387" s="111" t="s">
        <v>921</v>
      </c>
      <c r="C5387" s="112" t="s">
        <v>922</v>
      </c>
      <c r="D5387" s="21">
        <f t="shared" si="116"/>
        <v>0</v>
      </c>
      <c r="E5387" s="24">
        <f t="shared" si="117"/>
        <v>0</v>
      </c>
      <c r="F5387" s="104"/>
      <c r="G5387" s="104"/>
      <c r="H5387" s="113"/>
      <c r="I5387" s="113"/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1715</v>
      </c>
      <c r="B5388" s="111" t="s">
        <v>923</v>
      </c>
      <c r="C5388" s="112" t="s">
        <v>924</v>
      </c>
      <c r="D5388" s="21">
        <f t="shared" si="116"/>
        <v>0</v>
      </c>
      <c r="E5388" s="24">
        <f t="shared" si="117"/>
        <v>0</v>
      </c>
      <c r="F5388" s="104"/>
      <c r="G5388" s="104"/>
      <c r="H5388" s="113"/>
      <c r="I5388" s="113"/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1715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1715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1715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1715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1715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1715</v>
      </c>
      <c r="B5394" s="111" t="s">
        <v>935</v>
      </c>
      <c r="C5394" s="112" t="s">
        <v>936</v>
      </c>
      <c r="D5394" s="21">
        <f t="shared" si="116"/>
        <v>0</v>
      </c>
      <c r="E5394" s="24">
        <f t="shared" si="117"/>
        <v>0</v>
      </c>
      <c r="F5394" s="104"/>
      <c r="G5394" s="104"/>
      <c r="H5394" s="113"/>
      <c r="I5394" s="113"/>
      <c r="J5394" s="31"/>
      <c r="K5394" s="32"/>
      <c r="L5394" s="113"/>
      <c r="M5394" s="113"/>
      <c r="N5394" s="31"/>
      <c r="O5394" s="32"/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1715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1715</v>
      </c>
      <c r="B5396" s="111" t="s">
        <v>939</v>
      </c>
      <c r="C5396" s="112" t="s">
        <v>940</v>
      </c>
      <c r="D5396" s="21">
        <f t="shared" si="116"/>
        <v>60060</v>
      </c>
      <c r="E5396" s="24">
        <f t="shared" si="117"/>
        <v>0</v>
      </c>
      <c r="F5396" s="104">
        <v>60060</v>
      </c>
      <c r="G5396" s="104">
        <v>0</v>
      </c>
      <c r="H5396" s="105"/>
      <c r="I5396" s="105"/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1715</v>
      </c>
      <c r="B5397" s="111" t="s">
        <v>941</v>
      </c>
      <c r="C5397" s="112" t="s">
        <v>1613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1715</v>
      </c>
      <c r="B5398" s="111" t="s">
        <v>1614</v>
      </c>
      <c r="C5398" s="112" t="s">
        <v>1615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1715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1715</v>
      </c>
      <c r="B5400" s="111" t="s">
        <v>944</v>
      </c>
      <c r="C5400" s="112" t="s">
        <v>945</v>
      </c>
      <c r="D5400" s="21">
        <f t="shared" si="116"/>
        <v>0</v>
      </c>
      <c r="E5400" s="24">
        <f t="shared" si="117"/>
        <v>0</v>
      </c>
      <c r="F5400" s="104"/>
      <c r="G5400" s="104"/>
      <c r="H5400" s="105"/>
      <c r="I5400" s="105"/>
      <c r="J5400" s="106"/>
      <c r="K5400" s="107"/>
      <c r="L5400" s="105"/>
      <c r="M5400" s="105"/>
      <c r="N5400" s="106"/>
      <c r="O5400" s="107"/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1715</v>
      </c>
      <c r="B5401" s="111" t="s">
        <v>946</v>
      </c>
      <c r="C5401" s="112" t="s">
        <v>947</v>
      </c>
      <c r="D5401" s="21">
        <f t="shared" si="116"/>
        <v>0</v>
      </c>
      <c r="E5401" s="24">
        <f t="shared" si="117"/>
        <v>0</v>
      </c>
      <c r="F5401" s="104"/>
      <c r="G5401" s="104"/>
      <c r="H5401" s="105"/>
      <c r="I5401" s="105"/>
      <c r="J5401" s="106"/>
      <c r="K5401" s="107"/>
      <c r="L5401" s="105"/>
      <c r="M5401" s="105"/>
      <c r="N5401" s="106"/>
      <c r="O5401" s="107"/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1715</v>
      </c>
      <c r="B5402" s="111" t="s">
        <v>948</v>
      </c>
      <c r="C5402" s="112" t="s">
        <v>949</v>
      </c>
      <c r="D5402" s="21">
        <f t="shared" si="116"/>
        <v>0</v>
      </c>
      <c r="E5402" s="24">
        <f t="shared" si="117"/>
        <v>0</v>
      </c>
      <c r="F5402" s="104"/>
      <c r="G5402" s="104"/>
      <c r="H5402" s="105"/>
      <c r="I5402" s="105"/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1715</v>
      </c>
      <c r="B5403" s="111" t="s">
        <v>950</v>
      </c>
      <c r="C5403" s="112" t="s">
        <v>951</v>
      </c>
      <c r="D5403" s="21">
        <f t="shared" si="116"/>
        <v>0</v>
      </c>
      <c r="E5403" s="24">
        <f t="shared" si="117"/>
        <v>0</v>
      </c>
      <c r="F5403" s="104"/>
      <c r="G5403" s="104"/>
      <c r="H5403" s="105"/>
      <c r="I5403" s="105"/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1715</v>
      </c>
      <c r="B5404" s="111" t="s">
        <v>952</v>
      </c>
      <c r="C5404" s="112" t="s">
        <v>953</v>
      </c>
      <c r="D5404" s="21">
        <f t="shared" si="116"/>
        <v>11582</v>
      </c>
      <c r="E5404" s="24">
        <f t="shared" si="117"/>
        <v>0</v>
      </c>
      <c r="F5404" s="104">
        <v>11582</v>
      </c>
      <c r="G5404" s="104">
        <v>0</v>
      </c>
      <c r="H5404" s="113"/>
      <c r="I5404" s="113"/>
      <c r="J5404" s="31"/>
      <c r="K5404" s="32"/>
      <c r="L5404" s="113"/>
      <c r="M5404" s="113"/>
      <c r="N5404" s="31"/>
      <c r="O5404" s="32"/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1715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1715</v>
      </c>
      <c r="B5406" s="111" t="s">
        <v>956</v>
      </c>
      <c r="C5406" s="112" t="s">
        <v>1616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1715</v>
      </c>
      <c r="B5407" s="111" t="s">
        <v>957</v>
      </c>
      <c r="C5407" s="112" t="s">
        <v>1687</v>
      </c>
      <c r="D5407" s="21">
        <f t="shared" si="116"/>
        <v>0</v>
      </c>
      <c r="E5407" s="24">
        <f t="shared" si="117"/>
        <v>0</v>
      </c>
      <c r="F5407" s="104"/>
      <c r="G5407" s="104"/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1715</v>
      </c>
      <c r="B5408" s="111" t="s">
        <v>958</v>
      </c>
      <c r="C5408" s="112" t="s">
        <v>1688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1715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1715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1715</v>
      </c>
      <c r="B5411" s="111" t="s">
        <v>963</v>
      </c>
      <c r="C5411" s="112" t="s">
        <v>1689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1715</v>
      </c>
      <c r="B5412" s="111" t="s">
        <v>964</v>
      </c>
      <c r="C5412" s="112" t="s">
        <v>1690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1715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1715</v>
      </c>
      <c r="B5414" s="111" t="s">
        <v>967</v>
      </c>
      <c r="C5414" s="112" t="s">
        <v>968</v>
      </c>
      <c r="D5414" s="21">
        <f t="shared" si="118"/>
        <v>29100</v>
      </c>
      <c r="E5414" s="24">
        <f t="shared" si="119"/>
        <v>0</v>
      </c>
      <c r="F5414" s="104">
        <v>29100</v>
      </c>
      <c r="G5414" s="104">
        <v>0</v>
      </c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1715</v>
      </c>
      <c r="B5415" s="111" t="s">
        <v>969</v>
      </c>
      <c r="C5415" s="112" t="s">
        <v>970</v>
      </c>
      <c r="D5415" s="21">
        <f t="shared" si="118"/>
        <v>361300</v>
      </c>
      <c r="E5415" s="24">
        <f t="shared" si="119"/>
        <v>0</v>
      </c>
      <c r="F5415" s="104">
        <v>361300</v>
      </c>
      <c r="G5415" s="104">
        <v>0</v>
      </c>
      <c r="H5415" s="113"/>
      <c r="I5415" s="113"/>
      <c r="J5415" s="31"/>
      <c r="K5415" s="32"/>
      <c r="L5415" s="113"/>
      <c r="M5415" s="113"/>
      <c r="N5415" s="31"/>
      <c r="O5415" s="32"/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1715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1715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1715</v>
      </c>
      <c r="B5418" s="111" t="s">
        <v>975</v>
      </c>
      <c r="C5418" s="112" t="s">
        <v>1617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1715</v>
      </c>
      <c r="B5419" s="111" t="s">
        <v>976</v>
      </c>
      <c r="C5419" s="112" t="s">
        <v>1618</v>
      </c>
      <c r="D5419" s="21">
        <f t="shared" si="118"/>
        <v>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1715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1715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1715</v>
      </c>
      <c r="B5422" s="111" t="s">
        <v>981</v>
      </c>
      <c r="C5422" s="112" t="s">
        <v>982</v>
      </c>
      <c r="D5422" s="21">
        <f t="shared" si="118"/>
        <v>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1715</v>
      </c>
      <c r="B5423" s="111" t="s">
        <v>983</v>
      </c>
      <c r="C5423" s="112" t="s">
        <v>1619</v>
      </c>
      <c r="D5423" s="21">
        <f t="shared" si="118"/>
        <v>5853.5</v>
      </c>
      <c r="E5423" s="24">
        <f t="shared" si="119"/>
        <v>0</v>
      </c>
      <c r="F5423" s="104">
        <v>5853.5</v>
      </c>
      <c r="G5423" s="104">
        <v>0</v>
      </c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1715</v>
      </c>
      <c r="B5424" s="111" t="s">
        <v>984</v>
      </c>
      <c r="C5424" s="112" t="s">
        <v>1620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1715</v>
      </c>
      <c r="B5425" s="111" t="s">
        <v>985</v>
      </c>
      <c r="C5425" s="112" t="s">
        <v>1621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1715</v>
      </c>
      <c r="B5426" s="111" t="s">
        <v>986</v>
      </c>
      <c r="C5426" s="112" t="s">
        <v>1622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1715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1715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1715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1715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1715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1715</v>
      </c>
      <c r="B5432" s="111" t="s">
        <v>996</v>
      </c>
      <c r="C5432" s="112" t="s">
        <v>1691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1715</v>
      </c>
      <c r="B5433" s="111" t="s">
        <v>997</v>
      </c>
      <c r="C5433" s="112" t="s">
        <v>1692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1715</v>
      </c>
      <c r="B5434" s="111" t="s">
        <v>998</v>
      </c>
      <c r="C5434" s="112" t="s">
        <v>1693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1715</v>
      </c>
      <c r="B5435" s="111" t="s">
        <v>999</v>
      </c>
      <c r="C5435" s="112" t="s">
        <v>1694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1715</v>
      </c>
      <c r="B5436" s="111" t="s">
        <v>1000</v>
      </c>
      <c r="C5436" s="112" t="s">
        <v>1623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1715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1715</v>
      </c>
      <c r="B5438" s="111" t="s">
        <v>1003</v>
      </c>
      <c r="C5438" s="112" t="s">
        <v>1624</v>
      </c>
      <c r="D5438" s="21">
        <f t="shared" si="118"/>
        <v>0</v>
      </c>
      <c r="E5438" s="24">
        <f t="shared" si="119"/>
        <v>0</v>
      </c>
      <c r="F5438" s="104"/>
      <c r="G5438" s="104"/>
      <c r="H5438" s="105"/>
      <c r="I5438" s="105"/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1715</v>
      </c>
      <c r="B5439" s="111" t="s">
        <v>1004</v>
      </c>
      <c r="C5439" s="112" t="s">
        <v>1625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1715</v>
      </c>
      <c r="B5440" s="111" t="s">
        <v>1005</v>
      </c>
      <c r="C5440" s="112" t="s">
        <v>1626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1715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1715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1715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1715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1715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1715</v>
      </c>
      <c r="B5446" s="111" t="s">
        <v>1016</v>
      </c>
      <c r="C5446" s="112" t="s">
        <v>1017</v>
      </c>
      <c r="D5446" s="21">
        <f t="shared" si="118"/>
        <v>0</v>
      </c>
      <c r="E5446" s="24">
        <f t="shared" si="119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1715</v>
      </c>
      <c r="B5447" s="111" t="s">
        <v>1018</v>
      </c>
      <c r="C5447" s="112" t="s">
        <v>1019</v>
      </c>
      <c r="D5447" s="21">
        <f t="shared" si="118"/>
        <v>30974.35</v>
      </c>
      <c r="E5447" s="24">
        <f t="shared" si="119"/>
        <v>0</v>
      </c>
      <c r="F5447" s="104">
        <v>30974.35</v>
      </c>
      <c r="G5447" s="104">
        <v>0</v>
      </c>
      <c r="H5447" s="105"/>
      <c r="I5447" s="105"/>
      <c r="J5447" s="106"/>
      <c r="K5447" s="107"/>
      <c r="L5447" s="105"/>
      <c r="M5447" s="105"/>
      <c r="N5447" s="106"/>
      <c r="O5447" s="107"/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1715</v>
      </c>
      <c r="B5448" s="111" t="s">
        <v>1020</v>
      </c>
      <c r="C5448" s="112" t="s">
        <v>1021</v>
      </c>
      <c r="D5448" s="21">
        <f t="shared" si="118"/>
        <v>1000</v>
      </c>
      <c r="E5448" s="24">
        <f t="shared" si="119"/>
        <v>0</v>
      </c>
      <c r="F5448" s="104">
        <v>1000</v>
      </c>
      <c r="G5448" s="104">
        <v>0</v>
      </c>
      <c r="H5448" s="113"/>
      <c r="I5448" s="113"/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1715</v>
      </c>
      <c r="B5449" s="111" t="s">
        <v>1022</v>
      </c>
      <c r="C5449" s="112" t="s">
        <v>1023</v>
      </c>
      <c r="D5449" s="21">
        <f t="shared" si="118"/>
        <v>180</v>
      </c>
      <c r="E5449" s="24">
        <f t="shared" si="119"/>
        <v>0</v>
      </c>
      <c r="F5449" s="104">
        <v>180</v>
      </c>
      <c r="G5449" s="104">
        <v>0</v>
      </c>
      <c r="H5449" s="113"/>
      <c r="I5449" s="113"/>
      <c r="J5449" s="31"/>
      <c r="K5449" s="32"/>
      <c r="L5449" s="113"/>
      <c r="M5449" s="113"/>
      <c r="N5449" s="31"/>
      <c r="O5449" s="32"/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1715</v>
      </c>
      <c r="B5450" s="111" t="s">
        <v>1024</v>
      </c>
      <c r="C5450" s="112" t="s">
        <v>1025</v>
      </c>
      <c r="D5450" s="21">
        <f t="shared" si="118"/>
        <v>0</v>
      </c>
      <c r="E5450" s="24">
        <f t="shared" si="119"/>
        <v>0</v>
      </c>
      <c r="F5450" s="104"/>
      <c r="G5450" s="104"/>
      <c r="H5450" s="113"/>
      <c r="I5450" s="113"/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1715</v>
      </c>
      <c r="B5451" s="111" t="s">
        <v>1026</v>
      </c>
      <c r="C5451" s="112" t="s">
        <v>1027</v>
      </c>
      <c r="D5451" s="21">
        <f t="shared" si="118"/>
        <v>1750</v>
      </c>
      <c r="E5451" s="24">
        <f t="shared" si="119"/>
        <v>0</v>
      </c>
      <c r="F5451" s="104">
        <v>1750</v>
      </c>
      <c r="G5451" s="104">
        <v>0</v>
      </c>
      <c r="H5451" s="113"/>
      <c r="I5451" s="113"/>
      <c r="J5451" s="31"/>
      <c r="K5451" s="32"/>
      <c r="L5451" s="113"/>
      <c r="M5451" s="113"/>
      <c r="N5451" s="31"/>
      <c r="O5451" s="32"/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1715</v>
      </c>
      <c r="B5452" s="111" t="s">
        <v>1028</v>
      </c>
      <c r="C5452" s="112" t="s">
        <v>1029</v>
      </c>
      <c r="D5452" s="21">
        <f t="shared" si="118"/>
        <v>20894</v>
      </c>
      <c r="E5452" s="24">
        <f t="shared" si="119"/>
        <v>0</v>
      </c>
      <c r="F5452" s="104">
        <v>20894</v>
      </c>
      <c r="G5452" s="104">
        <v>0</v>
      </c>
      <c r="H5452" s="113"/>
      <c r="I5452" s="113"/>
      <c r="J5452" s="31"/>
      <c r="K5452" s="32"/>
      <c r="L5452" s="113"/>
      <c r="M5452" s="113"/>
      <c r="N5452" s="31"/>
      <c r="O5452" s="32"/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1715</v>
      </c>
      <c r="B5453" s="111" t="s">
        <v>1030</v>
      </c>
      <c r="C5453" s="112" t="s">
        <v>1031</v>
      </c>
      <c r="D5453" s="21">
        <f t="shared" si="118"/>
        <v>0</v>
      </c>
      <c r="E5453" s="24">
        <f t="shared" si="119"/>
        <v>0</v>
      </c>
      <c r="F5453" s="104"/>
      <c r="G5453" s="104"/>
      <c r="H5453" s="113"/>
      <c r="I5453" s="113"/>
      <c r="J5453" s="31"/>
      <c r="K5453" s="32"/>
      <c r="L5453" s="113"/>
      <c r="M5453" s="113"/>
      <c r="N5453" s="31"/>
      <c r="O5453" s="32"/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1715</v>
      </c>
      <c r="B5454" s="111" t="s">
        <v>1032</v>
      </c>
      <c r="C5454" s="112" t="s">
        <v>1033</v>
      </c>
      <c r="D5454" s="21">
        <f t="shared" si="118"/>
        <v>0</v>
      </c>
      <c r="E5454" s="24">
        <f t="shared" si="119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1715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1715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1715</v>
      </c>
      <c r="B5457" s="111" t="s">
        <v>1038</v>
      </c>
      <c r="C5457" s="112" t="s">
        <v>1039</v>
      </c>
      <c r="D5457" s="21">
        <f t="shared" si="118"/>
        <v>0</v>
      </c>
      <c r="E5457" s="24">
        <f t="shared" si="119"/>
        <v>0</v>
      </c>
      <c r="F5457" s="104"/>
      <c r="G5457" s="104"/>
      <c r="H5457" s="113"/>
      <c r="I5457" s="113"/>
      <c r="J5457" s="31"/>
      <c r="K5457" s="32"/>
      <c r="L5457" s="113"/>
      <c r="M5457" s="113"/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1715</v>
      </c>
      <c r="B5458" s="111" t="s">
        <v>1040</v>
      </c>
      <c r="C5458" s="112" t="s">
        <v>1041</v>
      </c>
      <c r="D5458" s="21">
        <f t="shared" si="118"/>
        <v>0</v>
      </c>
      <c r="E5458" s="24">
        <f t="shared" si="119"/>
        <v>0</v>
      </c>
      <c r="F5458" s="104"/>
      <c r="G5458" s="104"/>
      <c r="H5458" s="113"/>
      <c r="I5458" s="113"/>
      <c r="J5458" s="31"/>
      <c r="K5458" s="32"/>
      <c r="L5458" s="113"/>
      <c r="M5458" s="113"/>
      <c r="N5458" s="31"/>
      <c r="O5458" s="32"/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1715</v>
      </c>
      <c r="B5459" s="111" t="s">
        <v>1042</v>
      </c>
      <c r="C5459" s="112" t="s">
        <v>1043</v>
      </c>
      <c r="D5459" s="21">
        <f t="shared" si="118"/>
        <v>0</v>
      </c>
      <c r="E5459" s="24">
        <f t="shared" si="119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1715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1715</v>
      </c>
      <c r="B5461" s="111" t="s">
        <v>1046</v>
      </c>
      <c r="C5461" s="112" t="s">
        <v>1047</v>
      </c>
      <c r="D5461" s="21">
        <f t="shared" si="118"/>
        <v>0</v>
      </c>
      <c r="E5461" s="24">
        <f t="shared" si="119"/>
        <v>0</v>
      </c>
      <c r="F5461" s="104"/>
      <c r="G5461" s="104"/>
      <c r="H5461" s="113"/>
      <c r="I5461" s="113"/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1715</v>
      </c>
      <c r="B5462" s="111" t="s">
        <v>1048</v>
      </c>
      <c r="C5462" s="112" t="s">
        <v>1049</v>
      </c>
      <c r="D5462" s="21">
        <f t="shared" si="118"/>
        <v>0</v>
      </c>
      <c r="E5462" s="24">
        <f t="shared" si="119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1715</v>
      </c>
      <c r="B5463" s="111" t="s">
        <v>1050</v>
      </c>
      <c r="C5463" s="112" t="s">
        <v>1051</v>
      </c>
      <c r="D5463" s="21">
        <f t="shared" si="118"/>
        <v>91042</v>
      </c>
      <c r="E5463" s="24">
        <f t="shared" si="119"/>
        <v>0</v>
      </c>
      <c r="F5463" s="104">
        <v>91042</v>
      </c>
      <c r="G5463" s="104">
        <v>0</v>
      </c>
      <c r="H5463" s="113"/>
      <c r="I5463" s="113"/>
      <c r="J5463" s="31"/>
      <c r="K5463" s="32"/>
      <c r="L5463" s="113"/>
      <c r="M5463" s="113"/>
      <c r="N5463" s="31"/>
      <c r="O5463" s="32"/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1715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1715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1715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1715</v>
      </c>
      <c r="B5467" s="111" t="s">
        <v>1058</v>
      </c>
      <c r="C5467" s="112" t="s">
        <v>1059</v>
      </c>
      <c r="D5467" s="21">
        <f t="shared" si="118"/>
        <v>0</v>
      </c>
      <c r="E5467" s="24">
        <f t="shared" si="119"/>
        <v>0</v>
      </c>
      <c r="F5467" s="104"/>
      <c r="G5467" s="104"/>
      <c r="H5467" s="105"/>
      <c r="I5467" s="105"/>
      <c r="J5467" s="106"/>
      <c r="K5467" s="107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1715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1715</v>
      </c>
      <c r="B5469" s="111" t="s">
        <v>1062</v>
      </c>
      <c r="C5469" s="112" t="s">
        <v>1063</v>
      </c>
      <c r="D5469" s="21">
        <f t="shared" si="118"/>
        <v>54770.2</v>
      </c>
      <c r="E5469" s="24">
        <f t="shared" si="119"/>
        <v>0</v>
      </c>
      <c r="F5469" s="104">
        <v>54770.2</v>
      </c>
      <c r="G5469" s="104">
        <v>0</v>
      </c>
      <c r="H5469" s="105"/>
      <c r="I5469" s="105"/>
      <c r="J5469" s="106"/>
      <c r="K5469" s="107"/>
      <c r="L5469" s="105"/>
      <c r="M5469" s="105"/>
      <c r="N5469" s="106"/>
      <c r="O5469" s="107"/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1715</v>
      </c>
      <c r="B5470" s="111" t="s">
        <v>1064</v>
      </c>
      <c r="C5470" s="112" t="s">
        <v>1065</v>
      </c>
      <c r="D5470" s="21">
        <f t="shared" si="118"/>
        <v>1890</v>
      </c>
      <c r="E5470" s="24">
        <f t="shared" si="119"/>
        <v>0</v>
      </c>
      <c r="F5470" s="104">
        <v>1890</v>
      </c>
      <c r="G5470" s="104">
        <v>0</v>
      </c>
      <c r="H5470" s="113"/>
      <c r="I5470" s="113"/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1715</v>
      </c>
      <c r="B5471" s="111" t="s">
        <v>1066</v>
      </c>
      <c r="C5471" s="112" t="s">
        <v>1067</v>
      </c>
      <c r="D5471" s="21">
        <f t="shared" si="118"/>
        <v>0</v>
      </c>
      <c r="E5471" s="24">
        <f t="shared" si="119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1715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1715</v>
      </c>
      <c r="B5473" s="111" t="s">
        <v>1070</v>
      </c>
      <c r="C5473" s="112" t="s">
        <v>1071</v>
      </c>
      <c r="D5473" s="21">
        <f t="shared" si="118"/>
        <v>32000</v>
      </c>
      <c r="E5473" s="24">
        <f t="shared" si="119"/>
        <v>0</v>
      </c>
      <c r="F5473" s="104">
        <v>32000</v>
      </c>
      <c r="G5473" s="104">
        <v>0</v>
      </c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1715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1715</v>
      </c>
      <c r="B5475" s="111" t="s">
        <v>1074</v>
      </c>
      <c r="C5475" s="112" t="s">
        <v>1075</v>
      </c>
      <c r="D5475" s="21">
        <f t="shared" si="118"/>
        <v>7836</v>
      </c>
      <c r="E5475" s="24">
        <f t="shared" si="119"/>
        <v>0</v>
      </c>
      <c r="F5475" s="104">
        <v>7836</v>
      </c>
      <c r="G5475" s="104">
        <v>0</v>
      </c>
      <c r="H5475" s="113"/>
      <c r="I5475" s="113"/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1715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1715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45900</v>
      </c>
      <c r="E5477" s="24">
        <f t="shared" ref="E5477:E5540" si="121">G5477+I5477+K5477+M5477+O5477+Q5477+S5477+U5477+W5477+Y5477+AA5477+AC5477</f>
        <v>0</v>
      </c>
      <c r="F5477" s="104">
        <v>45900</v>
      </c>
      <c r="G5477" s="104">
        <v>0</v>
      </c>
      <c r="H5477" s="113"/>
      <c r="I5477" s="113"/>
      <c r="J5477" s="31"/>
      <c r="K5477" s="32"/>
      <c r="L5477" s="113"/>
      <c r="M5477" s="113"/>
      <c r="N5477" s="31"/>
      <c r="O5477" s="32"/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1715</v>
      </c>
      <c r="B5478" s="111" t="s">
        <v>1080</v>
      </c>
      <c r="C5478" s="112" t="s">
        <v>1081</v>
      </c>
      <c r="D5478" s="21">
        <f t="shared" si="120"/>
        <v>735</v>
      </c>
      <c r="E5478" s="24">
        <f t="shared" si="121"/>
        <v>0</v>
      </c>
      <c r="F5478" s="104">
        <v>735</v>
      </c>
      <c r="G5478" s="104">
        <v>0</v>
      </c>
      <c r="H5478" s="113"/>
      <c r="I5478" s="113"/>
      <c r="J5478" s="31"/>
      <c r="K5478" s="32"/>
      <c r="L5478" s="113"/>
      <c r="M5478" s="113"/>
      <c r="N5478" s="31"/>
      <c r="O5478" s="32"/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1715</v>
      </c>
      <c r="B5479" s="111" t="s">
        <v>1082</v>
      </c>
      <c r="C5479" s="112" t="s">
        <v>1083</v>
      </c>
      <c r="D5479" s="21">
        <f t="shared" si="120"/>
        <v>144690</v>
      </c>
      <c r="E5479" s="24">
        <f t="shared" si="121"/>
        <v>0</v>
      </c>
      <c r="F5479" s="104">
        <v>144690</v>
      </c>
      <c r="G5479" s="104">
        <v>0</v>
      </c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1715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1715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1715</v>
      </c>
      <c r="B5482" s="111" t="s">
        <v>1088</v>
      </c>
      <c r="C5482" s="112" t="s">
        <v>1089</v>
      </c>
      <c r="D5482" s="21">
        <f t="shared" si="120"/>
        <v>138226.29999999999</v>
      </c>
      <c r="E5482" s="24">
        <f t="shared" si="121"/>
        <v>0</v>
      </c>
      <c r="F5482" s="104">
        <v>138226.29999999999</v>
      </c>
      <c r="G5482" s="104">
        <v>0</v>
      </c>
      <c r="H5482" s="113"/>
      <c r="I5482" s="113"/>
      <c r="J5482" s="31"/>
      <c r="K5482" s="32"/>
      <c r="L5482" s="113"/>
      <c r="M5482" s="113"/>
      <c r="N5482" s="31"/>
      <c r="O5482" s="32"/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1715</v>
      </c>
      <c r="B5483" s="111" t="s">
        <v>1090</v>
      </c>
      <c r="C5483" s="112" t="s">
        <v>1091</v>
      </c>
      <c r="D5483" s="21">
        <f t="shared" si="120"/>
        <v>0</v>
      </c>
      <c r="E5483" s="24">
        <f t="shared" si="121"/>
        <v>0</v>
      </c>
      <c r="F5483" s="104"/>
      <c r="G5483" s="104"/>
      <c r="H5483" s="113"/>
      <c r="I5483" s="113"/>
      <c r="J5483" s="31"/>
      <c r="K5483" s="32"/>
      <c r="L5483" s="113"/>
      <c r="M5483" s="113"/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1715</v>
      </c>
      <c r="B5484" s="111" t="s">
        <v>1092</v>
      </c>
      <c r="C5484" s="112" t="s">
        <v>1093</v>
      </c>
      <c r="D5484" s="21">
        <f t="shared" si="120"/>
        <v>3000</v>
      </c>
      <c r="E5484" s="24">
        <f t="shared" si="121"/>
        <v>0</v>
      </c>
      <c r="F5484" s="104">
        <v>3000</v>
      </c>
      <c r="G5484" s="104">
        <v>0</v>
      </c>
      <c r="H5484" s="113"/>
      <c r="I5484" s="113"/>
      <c r="J5484" s="31"/>
      <c r="K5484" s="32"/>
      <c r="L5484" s="113"/>
      <c r="M5484" s="113"/>
      <c r="N5484" s="31"/>
      <c r="O5484" s="32"/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1715</v>
      </c>
      <c r="B5485" s="111" t="s">
        <v>1094</v>
      </c>
      <c r="C5485" s="112" t="s">
        <v>1095</v>
      </c>
      <c r="D5485" s="21">
        <f t="shared" si="120"/>
        <v>961.93</v>
      </c>
      <c r="E5485" s="24">
        <f t="shared" si="121"/>
        <v>0</v>
      </c>
      <c r="F5485" s="104">
        <v>961.93</v>
      </c>
      <c r="G5485" s="104">
        <v>0</v>
      </c>
      <c r="H5485" s="113"/>
      <c r="I5485" s="113"/>
      <c r="J5485" s="31"/>
      <c r="K5485" s="32"/>
      <c r="L5485" s="113"/>
      <c r="M5485" s="113"/>
      <c r="N5485" s="31"/>
      <c r="O5485" s="32"/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1715</v>
      </c>
      <c r="B5486" s="111" t="s">
        <v>1096</v>
      </c>
      <c r="C5486" s="112" t="s">
        <v>1097</v>
      </c>
      <c r="D5486" s="21">
        <f t="shared" si="120"/>
        <v>1071</v>
      </c>
      <c r="E5486" s="24">
        <f t="shared" si="121"/>
        <v>0</v>
      </c>
      <c r="F5486" s="104">
        <v>1071</v>
      </c>
      <c r="G5486" s="104">
        <v>0</v>
      </c>
      <c r="H5486" s="113"/>
      <c r="I5486" s="113"/>
      <c r="J5486" s="31"/>
      <c r="K5486" s="32"/>
      <c r="L5486" s="113"/>
      <c r="M5486" s="113"/>
      <c r="N5486" s="31"/>
      <c r="O5486" s="32"/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1715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1715</v>
      </c>
      <c r="B5488" s="111" t="s">
        <v>1100</v>
      </c>
      <c r="C5488" s="112" t="s">
        <v>1101</v>
      </c>
      <c r="D5488" s="21">
        <f t="shared" si="120"/>
        <v>91435.78</v>
      </c>
      <c r="E5488" s="24">
        <f t="shared" si="121"/>
        <v>0</v>
      </c>
      <c r="F5488" s="104">
        <v>91435.78</v>
      </c>
      <c r="G5488" s="104">
        <v>0</v>
      </c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1715</v>
      </c>
      <c r="B5489" s="111" t="s">
        <v>1102</v>
      </c>
      <c r="C5489" s="112" t="s">
        <v>1103</v>
      </c>
      <c r="D5489" s="21">
        <f t="shared" si="120"/>
        <v>124022.23</v>
      </c>
      <c r="E5489" s="24">
        <f t="shared" si="121"/>
        <v>0</v>
      </c>
      <c r="F5489" s="104">
        <v>124022.23</v>
      </c>
      <c r="G5489" s="104">
        <v>0</v>
      </c>
      <c r="H5489" s="113"/>
      <c r="I5489" s="113"/>
      <c r="J5489" s="31"/>
      <c r="K5489" s="32"/>
      <c r="L5489" s="113"/>
      <c r="M5489" s="113"/>
      <c r="N5489" s="31"/>
      <c r="O5489" s="32"/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1715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1715</v>
      </c>
      <c r="B5491" s="111" t="s">
        <v>1106</v>
      </c>
      <c r="C5491" s="112" t="s">
        <v>1107</v>
      </c>
      <c r="D5491" s="21">
        <f t="shared" si="120"/>
        <v>4560.66</v>
      </c>
      <c r="E5491" s="24">
        <f t="shared" si="121"/>
        <v>0</v>
      </c>
      <c r="F5491" s="104">
        <v>4560.66</v>
      </c>
      <c r="G5491" s="104">
        <v>0</v>
      </c>
      <c r="H5491" s="113"/>
      <c r="I5491" s="113"/>
      <c r="J5491" s="31"/>
      <c r="K5491" s="32"/>
      <c r="L5491" s="113"/>
      <c r="M5491" s="113"/>
      <c r="N5491" s="31"/>
      <c r="O5491" s="32"/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1715</v>
      </c>
      <c r="B5492" s="111" t="s">
        <v>1108</v>
      </c>
      <c r="C5492" s="112" t="s">
        <v>1109</v>
      </c>
      <c r="D5492" s="21">
        <f t="shared" si="120"/>
        <v>246524</v>
      </c>
      <c r="E5492" s="24">
        <f t="shared" si="121"/>
        <v>0</v>
      </c>
      <c r="F5492" s="104">
        <v>246524</v>
      </c>
      <c r="G5492" s="104">
        <v>0</v>
      </c>
      <c r="H5492" s="113"/>
      <c r="I5492" s="113"/>
      <c r="J5492" s="31"/>
      <c r="K5492" s="32"/>
      <c r="L5492" s="113"/>
      <c r="M5492" s="113"/>
      <c r="N5492" s="31"/>
      <c r="O5492" s="32"/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1715</v>
      </c>
      <c r="B5493" s="111" t="s">
        <v>1110</v>
      </c>
      <c r="C5493" s="112" t="s">
        <v>1111</v>
      </c>
      <c r="D5493" s="21">
        <f t="shared" si="120"/>
        <v>34530.85</v>
      </c>
      <c r="E5493" s="24">
        <f t="shared" si="121"/>
        <v>0</v>
      </c>
      <c r="F5493" s="104">
        <v>34530.85</v>
      </c>
      <c r="G5493" s="104">
        <v>0</v>
      </c>
      <c r="H5493" s="113"/>
      <c r="I5493" s="113"/>
      <c r="J5493" s="31"/>
      <c r="K5493" s="32"/>
      <c r="L5493" s="113"/>
      <c r="M5493" s="113"/>
      <c r="N5493" s="31"/>
      <c r="O5493" s="32"/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1715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1715</v>
      </c>
      <c r="B5495" s="111" t="s">
        <v>1114</v>
      </c>
      <c r="C5495" s="112" t="s">
        <v>1115</v>
      </c>
      <c r="D5495" s="21">
        <f t="shared" si="120"/>
        <v>0</v>
      </c>
      <c r="E5495" s="24">
        <f t="shared" si="121"/>
        <v>0</v>
      </c>
      <c r="F5495" s="104"/>
      <c r="G5495" s="104"/>
      <c r="H5495" s="113"/>
      <c r="I5495" s="113"/>
      <c r="J5495" s="31"/>
      <c r="K5495" s="32"/>
      <c r="L5495" s="113"/>
      <c r="M5495" s="113"/>
      <c r="N5495" s="31"/>
      <c r="O5495" s="32"/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1715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1715</v>
      </c>
      <c r="B5497" s="111" t="s">
        <v>1118</v>
      </c>
      <c r="C5497" s="112" t="s">
        <v>1119</v>
      </c>
      <c r="D5497" s="21">
        <f t="shared" si="120"/>
        <v>0</v>
      </c>
      <c r="E5497" s="24">
        <f t="shared" si="121"/>
        <v>0</v>
      </c>
      <c r="F5497" s="104"/>
      <c r="G5497" s="104"/>
      <c r="H5497" s="113"/>
      <c r="I5497" s="113"/>
      <c r="J5497" s="31"/>
      <c r="K5497" s="32"/>
      <c r="L5497" s="113"/>
      <c r="M5497" s="113"/>
      <c r="N5497" s="31"/>
      <c r="O5497" s="32"/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1704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1715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1715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1715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1715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1715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1715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1715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1715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1715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1715</v>
      </c>
      <c r="B5507" s="111" t="s">
        <v>1138</v>
      </c>
      <c r="C5507" s="112" t="s">
        <v>1627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1715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1715</v>
      </c>
      <c r="B5509" s="111" t="s">
        <v>1141</v>
      </c>
      <c r="C5509" s="112" t="s">
        <v>1628</v>
      </c>
      <c r="D5509" s="21">
        <f t="shared" si="120"/>
        <v>0</v>
      </c>
      <c r="E5509" s="24">
        <f t="shared" si="121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1715</v>
      </c>
      <c r="B5510" s="111" t="s">
        <v>1142</v>
      </c>
      <c r="C5510" s="112" t="s">
        <v>1143</v>
      </c>
      <c r="D5510" s="21">
        <f t="shared" si="120"/>
        <v>0</v>
      </c>
      <c r="E5510" s="24">
        <f t="shared" si="121"/>
        <v>0</v>
      </c>
      <c r="F5510" s="104"/>
      <c r="G5510" s="104"/>
      <c r="H5510" s="105"/>
      <c r="I5510" s="105"/>
      <c r="J5510" s="106"/>
      <c r="K5510" s="107"/>
      <c r="L5510" s="105"/>
      <c r="M5510" s="105"/>
      <c r="N5510" s="106"/>
      <c r="O5510" s="107"/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1715</v>
      </c>
      <c r="B5511" s="111" t="s">
        <v>1144</v>
      </c>
      <c r="C5511" s="112" t="s">
        <v>1629</v>
      </c>
      <c r="D5511" s="21">
        <f t="shared" si="120"/>
        <v>0</v>
      </c>
      <c r="E5511" s="24">
        <f t="shared" si="121"/>
        <v>0</v>
      </c>
      <c r="F5511" s="104"/>
      <c r="G5511" s="104"/>
      <c r="H5511" s="113"/>
      <c r="I5511" s="113"/>
      <c r="J5511" s="31"/>
      <c r="K5511" s="32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1715</v>
      </c>
      <c r="B5512" s="111" t="s">
        <v>1145</v>
      </c>
      <c r="C5512" s="112" t="s">
        <v>1630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1715</v>
      </c>
      <c r="B5513" s="111" t="s">
        <v>1631</v>
      </c>
      <c r="C5513" s="112" t="s">
        <v>1632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1715</v>
      </c>
      <c r="B5514" s="111" t="s">
        <v>1146</v>
      </c>
      <c r="C5514" s="112" t="s">
        <v>1633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1715</v>
      </c>
      <c r="B5515" s="111" t="s">
        <v>1147</v>
      </c>
      <c r="C5515" s="112" t="s">
        <v>1634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1715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1715</v>
      </c>
      <c r="B5517" s="111" t="s">
        <v>1150</v>
      </c>
      <c r="C5517" s="112" t="s">
        <v>1635</v>
      </c>
      <c r="D5517" s="21">
        <f t="shared" si="120"/>
        <v>601700.5</v>
      </c>
      <c r="E5517" s="24">
        <f t="shared" si="121"/>
        <v>0</v>
      </c>
      <c r="F5517" s="104">
        <v>601700.5</v>
      </c>
      <c r="G5517" s="104">
        <v>0</v>
      </c>
      <c r="H5517" s="113"/>
      <c r="I5517" s="113"/>
      <c r="J5517" s="31"/>
      <c r="K5517" s="32"/>
      <c r="L5517" s="113"/>
      <c r="M5517" s="113"/>
      <c r="N5517" s="31"/>
      <c r="O5517" s="32"/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1715</v>
      </c>
      <c r="B5518" s="111" t="s">
        <v>1151</v>
      </c>
      <c r="C5518" s="112" t="s">
        <v>1636</v>
      </c>
      <c r="D5518" s="21">
        <f t="shared" si="120"/>
        <v>43452.5</v>
      </c>
      <c r="E5518" s="24">
        <f t="shared" si="121"/>
        <v>0</v>
      </c>
      <c r="F5518" s="104">
        <v>43452.5</v>
      </c>
      <c r="G5518" s="104">
        <v>0</v>
      </c>
      <c r="H5518" s="113"/>
      <c r="I5518" s="113"/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1715</v>
      </c>
      <c r="B5519" s="111" t="s">
        <v>1152</v>
      </c>
      <c r="C5519" s="112" t="s">
        <v>1637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1715</v>
      </c>
      <c r="B5520" s="111" t="s">
        <v>1153</v>
      </c>
      <c r="C5520" s="112" t="s">
        <v>1638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1715</v>
      </c>
      <c r="B5521" s="111" t="s">
        <v>1154</v>
      </c>
      <c r="C5521" s="112" t="s">
        <v>1639</v>
      </c>
      <c r="D5521" s="21">
        <f t="shared" si="120"/>
        <v>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1715</v>
      </c>
      <c r="B5522" s="111" t="s">
        <v>1155</v>
      </c>
      <c r="C5522" s="112" t="s">
        <v>1156</v>
      </c>
      <c r="D5522" s="21">
        <f t="shared" si="120"/>
        <v>0</v>
      </c>
      <c r="E5522" s="24">
        <f t="shared" si="121"/>
        <v>0</v>
      </c>
      <c r="F5522" s="104"/>
      <c r="G5522" s="104"/>
      <c r="H5522" s="113"/>
      <c r="I5522" s="113"/>
      <c r="J5522" s="31"/>
      <c r="K5522" s="32"/>
      <c r="L5522" s="113"/>
      <c r="M5522" s="113"/>
      <c r="N5522" s="31"/>
      <c r="O5522" s="32"/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1715</v>
      </c>
      <c r="B5523" s="111" t="s">
        <v>1157</v>
      </c>
      <c r="C5523" s="112" t="s">
        <v>1158</v>
      </c>
      <c r="D5523" s="21">
        <f t="shared" si="120"/>
        <v>0</v>
      </c>
      <c r="E5523" s="24">
        <f t="shared" si="121"/>
        <v>0</v>
      </c>
      <c r="F5523" s="104"/>
      <c r="G5523" s="104"/>
      <c r="H5523" s="113"/>
      <c r="I5523" s="113"/>
      <c r="J5523" s="31"/>
      <c r="K5523" s="32"/>
      <c r="L5523" s="113"/>
      <c r="M5523" s="113"/>
      <c r="N5523" s="31"/>
      <c r="O5523" s="32"/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1715</v>
      </c>
      <c r="B5524" s="111" t="s">
        <v>1159</v>
      </c>
      <c r="C5524" s="112" t="s">
        <v>1160</v>
      </c>
      <c r="D5524" s="21">
        <f t="shared" si="120"/>
        <v>0</v>
      </c>
      <c r="E5524" s="24">
        <f t="shared" si="121"/>
        <v>0</v>
      </c>
      <c r="F5524" s="104"/>
      <c r="G5524" s="104"/>
      <c r="H5524" s="113"/>
      <c r="I5524" s="113"/>
      <c r="J5524" s="31"/>
      <c r="K5524" s="32"/>
      <c r="L5524" s="113"/>
      <c r="M5524" s="113"/>
      <c r="N5524" s="31"/>
      <c r="O5524" s="32"/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1715</v>
      </c>
      <c r="B5525" s="111" t="s">
        <v>1161</v>
      </c>
      <c r="C5525" s="112" t="s">
        <v>1640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1715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1715</v>
      </c>
      <c r="B5527" s="111" t="s">
        <v>1164</v>
      </c>
      <c r="C5527" s="112" t="s">
        <v>1641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1715</v>
      </c>
      <c r="B5528" s="111" t="s">
        <v>1165</v>
      </c>
      <c r="C5528" s="112" t="s">
        <v>1166</v>
      </c>
      <c r="D5528" s="21">
        <f t="shared" si="120"/>
        <v>14012.5</v>
      </c>
      <c r="E5528" s="24">
        <f t="shared" si="121"/>
        <v>0</v>
      </c>
      <c r="F5528" s="104">
        <v>14012.5</v>
      </c>
      <c r="G5528" s="104">
        <v>0</v>
      </c>
      <c r="H5528" s="105"/>
      <c r="I5528" s="105"/>
      <c r="J5528" s="106"/>
      <c r="K5528" s="107"/>
      <c r="L5528" s="105"/>
      <c r="M5528" s="105"/>
      <c r="N5528" s="106"/>
      <c r="O5528" s="107"/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1715</v>
      </c>
      <c r="B5529" s="111" t="s">
        <v>1167</v>
      </c>
      <c r="C5529" s="112" t="s">
        <v>1642</v>
      </c>
      <c r="D5529" s="21">
        <f t="shared" si="120"/>
        <v>43350</v>
      </c>
      <c r="E5529" s="24">
        <f t="shared" si="121"/>
        <v>0</v>
      </c>
      <c r="F5529" s="104">
        <v>43350</v>
      </c>
      <c r="G5529" s="104">
        <v>0</v>
      </c>
      <c r="H5529" s="105"/>
      <c r="I5529" s="105"/>
      <c r="J5529" s="106"/>
      <c r="K5529" s="107"/>
      <c r="L5529" s="105"/>
      <c r="M5529" s="105"/>
      <c r="N5529" s="106"/>
      <c r="O5529" s="107"/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1715</v>
      </c>
      <c r="B5530" s="111" t="s">
        <v>1168</v>
      </c>
      <c r="C5530" s="112" t="s">
        <v>1643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1715</v>
      </c>
      <c r="B5531" s="111" t="s">
        <v>1169</v>
      </c>
      <c r="C5531" s="112" t="s">
        <v>1644</v>
      </c>
      <c r="D5531" s="21">
        <f t="shared" si="120"/>
        <v>1588.33</v>
      </c>
      <c r="E5531" s="24">
        <f t="shared" si="121"/>
        <v>0</v>
      </c>
      <c r="F5531" s="104">
        <v>1588.33</v>
      </c>
      <c r="G5531" s="104">
        <v>0</v>
      </c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1715</v>
      </c>
      <c r="B5532" s="111" t="s">
        <v>1170</v>
      </c>
      <c r="C5532" s="112" t="s">
        <v>1171</v>
      </c>
      <c r="D5532" s="21">
        <f t="shared" si="120"/>
        <v>5193.33</v>
      </c>
      <c r="E5532" s="24">
        <f t="shared" si="121"/>
        <v>0</v>
      </c>
      <c r="F5532" s="104">
        <v>5193.33</v>
      </c>
      <c r="G5532" s="104">
        <v>0</v>
      </c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1715</v>
      </c>
      <c r="B5533" s="111" t="s">
        <v>1172</v>
      </c>
      <c r="C5533" s="112" t="s">
        <v>1645</v>
      </c>
      <c r="D5533" s="21">
        <f t="shared" si="120"/>
        <v>16436.689999999999</v>
      </c>
      <c r="E5533" s="24">
        <f t="shared" si="121"/>
        <v>0</v>
      </c>
      <c r="F5533" s="104">
        <v>16436.689999999999</v>
      </c>
      <c r="G5533" s="104">
        <v>0</v>
      </c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1715</v>
      </c>
      <c r="B5534" s="111" t="s">
        <v>1173</v>
      </c>
      <c r="C5534" s="112" t="s">
        <v>1646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1715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1715</v>
      </c>
      <c r="B5536" s="111" t="s">
        <v>1176</v>
      </c>
      <c r="C5536" s="112" t="s">
        <v>1177</v>
      </c>
      <c r="D5536" s="21">
        <f t="shared" si="120"/>
        <v>1895</v>
      </c>
      <c r="E5536" s="24">
        <f t="shared" si="121"/>
        <v>0</v>
      </c>
      <c r="F5536" s="104">
        <v>1895</v>
      </c>
      <c r="G5536" s="104">
        <v>0</v>
      </c>
      <c r="H5536" s="113"/>
      <c r="I5536" s="113"/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1715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1715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1715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1715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1715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1715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1715</v>
      </c>
      <c r="B5543" s="111" t="s">
        <v>1190</v>
      </c>
      <c r="C5543" s="112" t="s">
        <v>1191</v>
      </c>
      <c r="D5543" s="21">
        <f t="shared" si="122"/>
        <v>0</v>
      </c>
      <c r="E5543" s="24">
        <f t="shared" si="123"/>
        <v>0</v>
      </c>
      <c r="F5543" s="104"/>
      <c r="G5543" s="104"/>
      <c r="H5543" s="113"/>
      <c r="I5543" s="113"/>
      <c r="J5543" s="31"/>
      <c r="K5543" s="32"/>
      <c r="L5543" s="113"/>
      <c r="M5543" s="113"/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1715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1715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1715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1715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1715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1715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1715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1715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1715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1715</v>
      </c>
      <c r="B5553" s="111" t="s">
        <v>1210</v>
      </c>
      <c r="C5553" s="112" t="s">
        <v>1647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1715</v>
      </c>
      <c r="B5554" s="111" t="s">
        <v>1211</v>
      </c>
      <c r="C5554" s="112" t="s">
        <v>1212</v>
      </c>
      <c r="D5554" s="21">
        <f t="shared" si="122"/>
        <v>1279.3</v>
      </c>
      <c r="E5554" s="24">
        <f t="shared" si="123"/>
        <v>0</v>
      </c>
      <c r="F5554" s="104">
        <v>1279.3</v>
      </c>
      <c r="G5554" s="104">
        <v>0</v>
      </c>
      <c r="H5554" s="113"/>
      <c r="I5554" s="113"/>
      <c r="J5554" s="31"/>
      <c r="K5554" s="32"/>
      <c r="L5554" s="113"/>
      <c r="M5554" s="113"/>
      <c r="N5554" s="31"/>
      <c r="O5554" s="32"/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1715</v>
      </c>
      <c r="B5555" s="111" t="s">
        <v>1213</v>
      </c>
      <c r="C5555" s="112" t="s">
        <v>1214</v>
      </c>
      <c r="D5555" s="21">
        <f t="shared" si="122"/>
        <v>11507.63</v>
      </c>
      <c r="E5555" s="24">
        <f t="shared" si="123"/>
        <v>0</v>
      </c>
      <c r="F5555" s="104">
        <v>11507.63</v>
      </c>
      <c r="G5555" s="104">
        <v>0</v>
      </c>
      <c r="H5555" s="113"/>
      <c r="I5555" s="113"/>
      <c r="J5555" s="31"/>
      <c r="K5555" s="32"/>
      <c r="L5555" s="113"/>
      <c r="M5555" s="113"/>
      <c r="N5555" s="31"/>
      <c r="O5555" s="32"/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1715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1715</v>
      </c>
      <c r="B5557" s="111" t="s">
        <v>1217</v>
      </c>
      <c r="C5557" s="112" t="s">
        <v>1218</v>
      </c>
      <c r="D5557" s="21">
        <f t="shared" si="122"/>
        <v>4548.8900000000003</v>
      </c>
      <c r="E5557" s="24">
        <f t="shared" si="123"/>
        <v>0</v>
      </c>
      <c r="F5557" s="104">
        <v>4548.8900000000003</v>
      </c>
      <c r="G5557" s="104">
        <v>0</v>
      </c>
      <c r="H5557" s="113"/>
      <c r="I5557" s="113"/>
      <c r="J5557" s="31"/>
      <c r="K5557" s="32"/>
      <c r="L5557" s="113"/>
      <c r="M5557" s="113"/>
      <c r="N5557" s="31"/>
      <c r="O5557" s="32"/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1715</v>
      </c>
      <c r="B5558" s="111" t="s">
        <v>1219</v>
      </c>
      <c r="C5558" s="112" t="s">
        <v>1220</v>
      </c>
      <c r="D5558" s="21">
        <f t="shared" si="122"/>
        <v>0</v>
      </c>
      <c r="E5558" s="24">
        <f t="shared" si="12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1715</v>
      </c>
      <c r="B5559" s="111" t="s">
        <v>1221</v>
      </c>
      <c r="C5559" s="112" t="s">
        <v>1222</v>
      </c>
      <c r="D5559" s="21">
        <f t="shared" si="122"/>
        <v>0</v>
      </c>
      <c r="E5559" s="24">
        <f t="shared" si="12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1715</v>
      </c>
      <c r="B5560" s="111" t="s">
        <v>1223</v>
      </c>
      <c r="C5560" s="112" t="s">
        <v>1224</v>
      </c>
      <c r="D5560" s="21">
        <f t="shared" si="122"/>
        <v>0</v>
      </c>
      <c r="E5560" s="24">
        <f t="shared" si="12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1715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1715</v>
      </c>
      <c r="B5562" s="111" t="s">
        <v>1227</v>
      </c>
      <c r="C5562" s="112" t="s">
        <v>1228</v>
      </c>
      <c r="D5562" s="21">
        <f t="shared" si="122"/>
        <v>2942.11</v>
      </c>
      <c r="E5562" s="24">
        <f t="shared" si="123"/>
        <v>0</v>
      </c>
      <c r="F5562" s="104">
        <v>2942.11</v>
      </c>
      <c r="G5562" s="104">
        <v>0</v>
      </c>
      <c r="H5562" s="105"/>
      <c r="I5562" s="105"/>
      <c r="J5562" s="106"/>
      <c r="K5562" s="107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1715</v>
      </c>
      <c r="B5563" s="111" t="s">
        <v>1229</v>
      </c>
      <c r="C5563" s="112" t="s">
        <v>1230</v>
      </c>
      <c r="D5563" s="21">
        <f t="shared" si="122"/>
        <v>17261.88</v>
      </c>
      <c r="E5563" s="24">
        <f t="shared" si="123"/>
        <v>0</v>
      </c>
      <c r="F5563" s="104">
        <v>17261.88</v>
      </c>
      <c r="G5563" s="104">
        <v>0</v>
      </c>
      <c r="H5563" s="105"/>
      <c r="I5563" s="105"/>
      <c r="J5563" s="106"/>
      <c r="K5563" s="107"/>
      <c r="L5563" s="105"/>
      <c r="M5563" s="105"/>
      <c r="N5563" s="106"/>
      <c r="O5563" s="107"/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1715</v>
      </c>
      <c r="B5564" s="111" t="s">
        <v>1231</v>
      </c>
      <c r="C5564" s="112" t="s">
        <v>1232</v>
      </c>
      <c r="D5564" s="21">
        <f t="shared" si="122"/>
        <v>1034.33</v>
      </c>
      <c r="E5564" s="24">
        <f t="shared" si="123"/>
        <v>0</v>
      </c>
      <c r="F5564" s="104">
        <v>1034.33</v>
      </c>
      <c r="G5564" s="104">
        <v>0</v>
      </c>
      <c r="H5564" s="105"/>
      <c r="I5564" s="105"/>
      <c r="J5564" s="106"/>
      <c r="K5564" s="107"/>
      <c r="L5564" s="105"/>
      <c r="M5564" s="105"/>
      <c r="N5564" s="106"/>
      <c r="O5564" s="107"/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1715</v>
      </c>
      <c r="B5565" s="111" t="s">
        <v>1233</v>
      </c>
      <c r="C5565" s="112" t="s">
        <v>1234</v>
      </c>
      <c r="D5565" s="21">
        <f t="shared" si="122"/>
        <v>5571.17</v>
      </c>
      <c r="E5565" s="24">
        <f t="shared" si="123"/>
        <v>0</v>
      </c>
      <c r="F5565" s="104">
        <v>5571.17</v>
      </c>
      <c r="G5565" s="104">
        <v>0</v>
      </c>
      <c r="H5565" s="105"/>
      <c r="I5565" s="105"/>
      <c r="J5565" s="106"/>
      <c r="K5565" s="107"/>
      <c r="L5565" s="105"/>
      <c r="M5565" s="105"/>
      <c r="N5565" s="106"/>
      <c r="O5565" s="107"/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1715</v>
      </c>
      <c r="B5566" s="111" t="s">
        <v>1235</v>
      </c>
      <c r="C5566" s="112" t="s">
        <v>1236</v>
      </c>
      <c r="D5566" s="21">
        <f t="shared" si="122"/>
        <v>2500.4499999999998</v>
      </c>
      <c r="E5566" s="24">
        <f t="shared" si="123"/>
        <v>0</v>
      </c>
      <c r="F5566" s="104">
        <v>2500.4499999999998</v>
      </c>
      <c r="G5566" s="104">
        <v>0</v>
      </c>
      <c r="H5566" s="113"/>
      <c r="I5566" s="113"/>
      <c r="J5566" s="31"/>
      <c r="K5566" s="32"/>
      <c r="L5566" s="113"/>
      <c r="M5566" s="113"/>
      <c r="N5566" s="31"/>
      <c r="O5566" s="32"/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1715</v>
      </c>
      <c r="B5567" s="111" t="s">
        <v>1237</v>
      </c>
      <c r="C5567" s="112" t="s">
        <v>1238</v>
      </c>
      <c r="D5567" s="21">
        <f t="shared" si="122"/>
        <v>4079.38</v>
      </c>
      <c r="E5567" s="24">
        <f t="shared" si="123"/>
        <v>0</v>
      </c>
      <c r="F5567" s="104">
        <v>4079.38</v>
      </c>
      <c r="G5567" s="104">
        <v>0</v>
      </c>
      <c r="H5567" s="113"/>
      <c r="I5567" s="113"/>
      <c r="J5567" s="31"/>
      <c r="K5567" s="32"/>
      <c r="L5567" s="113"/>
      <c r="M5567" s="113"/>
      <c r="N5567" s="31"/>
      <c r="O5567" s="32"/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1715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1715</v>
      </c>
      <c r="B5569" s="111" t="s">
        <v>1241</v>
      </c>
      <c r="C5569" s="112" t="s">
        <v>1242</v>
      </c>
      <c r="D5569" s="21">
        <f t="shared" si="122"/>
        <v>123678.16</v>
      </c>
      <c r="E5569" s="24">
        <f t="shared" si="123"/>
        <v>10000</v>
      </c>
      <c r="F5569" s="104">
        <v>123678.16</v>
      </c>
      <c r="G5569" s="104">
        <v>10000</v>
      </c>
      <c r="H5569" s="113"/>
      <c r="I5569" s="113"/>
      <c r="J5569" s="31"/>
      <c r="K5569" s="32"/>
      <c r="L5569" s="113"/>
      <c r="M5569" s="113"/>
      <c r="N5569" s="31"/>
      <c r="O5569" s="32"/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1715</v>
      </c>
      <c r="B5570" s="111" t="s">
        <v>1243</v>
      </c>
      <c r="C5570" s="112" t="s">
        <v>1244</v>
      </c>
      <c r="D5570" s="21">
        <f t="shared" si="122"/>
        <v>19561.53</v>
      </c>
      <c r="E5570" s="24">
        <f t="shared" si="123"/>
        <v>0</v>
      </c>
      <c r="F5570" s="104">
        <v>19561.53</v>
      </c>
      <c r="G5570" s="104">
        <v>0</v>
      </c>
      <c r="H5570" s="105"/>
      <c r="I5570" s="105"/>
      <c r="J5570" s="106"/>
      <c r="K5570" s="107"/>
      <c r="L5570" s="105"/>
      <c r="M5570" s="105"/>
      <c r="N5570" s="106"/>
      <c r="O5570" s="107"/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1715</v>
      </c>
      <c r="B5571" s="111" t="s">
        <v>1245</v>
      </c>
      <c r="C5571" s="112" t="s">
        <v>1246</v>
      </c>
      <c r="D5571" s="21">
        <f t="shared" si="122"/>
        <v>9752.7800000000007</v>
      </c>
      <c r="E5571" s="24">
        <f t="shared" si="123"/>
        <v>0</v>
      </c>
      <c r="F5571" s="104">
        <v>9752.7800000000007</v>
      </c>
      <c r="G5571" s="104">
        <v>0</v>
      </c>
      <c r="H5571" s="105"/>
      <c r="I5571" s="105"/>
      <c r="J5571" s="106"/>
      <c r="K5571" s="107"/>
      <c r="L5571" s="105"/>
      <c r="M5571" s="105"/>
      <c r="N5571" s="106"/>
      <c r="O5571" s="107"/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1715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1715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1715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1715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1715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1715</v>
      </c>
      <c r="B5577" s="111" t="s">
        <v>1648</v>
      </c>
      <c r="C5577" s="112" t="s">
        <v>1649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1715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1715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1715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1715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1715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1715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1715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1715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1715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1715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1715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1715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1715</v>
      </c>
      <c r="B5590" s="111" t="s">
        <v>1650</v>
      </c>
      <c r="C5590" s="112" t="s">
        <v>1651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1715</v>
      </c>
      <c r="B5591" s="111" t="s">
        <v>1281</v>
      </c>
      <c r="C5591" s="112" t="s">
        <v>1282</v>
      </c>
      <c r="D5591" s="21">
        <f t="shared" si="122"/>
        <v>1118178.03</v>
      </c>
      <c r="E5591" s="24">
        <f t="shared" si="123"/>
        <v>0</v>
      </c>
      <c r="F5591" s="104">
        <v>1118178.03</v>
      </c>
      <c r="G5591" s="104">
        <v>0</v>
      </c>
      <c r="H5591" s="113"/>
      <c r="I5591" s="113"/>
      <c r="J5591" s="31"/>
      <c r="K5591" s="32"/>
      <c r="L5591" s="113"/>
      <c r="M5591" s="113"/>
      <c r="N5591" s="31"/>
      <c r="O5591" s="32"/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1715</v>
      </c>
      <c r="B5592" s="111" t="s">
        <v>1283</v>
      </c>
      <c r="C5592" s="112" t="s">
        <v>1652</v>
      </c>
      <c r="D5592" s="21">
        <f t="shared" si="122"/>
        <v>415896.7</v>
      </c>
      <c r="E5592" s="24">
        <f t="shared" si="123"/>
        <v>0</v>
      </c>
      <c r="F5592" s="104">
        <v>415896.7</v>
      </c>
      <c r="G5592" s="104">
        <v>0</v>
      </c>
      <c r="H5592" s="113"/>
      <c r="I5592" s="113"/>
      <c r="J5592" s="31"/>
      <c r="K5592" s="32"/>
      <c r="L5592" s="113"/>
      <c r="M5592" s="113"/>
      <c r="N5592" s="31"/>
      <c r="O5592" s="32"/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1715</v>
      </c>
      <c r="B5593" s="111" t="s">
        <v>1653</v>
      </c>
      <c r="C5593" s="112" t="s">
        <v>1654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1715</v>
      </c>
      <c r="B5594" s="111" t="s">
        <v>1655</v>
      </c>
      <c r="C5594" s="112" t="s">
        <v>1656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1715</v>
      </c>
      <c r="B5595" s="111" t="s">
        <v>1284</v>
      </c>
      <c r="C5595" s="112" t="s">
        <v>1285</v>
      </c>
      <c r="D5595" s="21">
        <f t="shared" si="122"/>
        <v>0</v>
      </c>
      <c r="E5595" s="24">
        <f t="shared" si="123"/>
        <v>0</v>
      </c>
      <c r="F5595" s="104"/>
      <c r="G5595" s="104"/>
      <c r="H5595" s="105"/>
      <c r="I5595" s="105"/>
      <c r="J5595" s="106"/>
      <c r="K5595" s="107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1715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1715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1715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1715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1715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1715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1715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1715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1715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1715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1715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1715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1715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1715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1715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1715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1715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1715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1715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1715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1715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1715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1715</v>
      </c>
      <c r="B5618" s="111" t="s">
        <v>1330</v>
      </c>
      <c r="C5618" s="112" t="s">
        <v>1657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1715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1715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1715</v>
      </c>
      <c r="B5621" s="111" t="s">
        <v>1335</v>
      </c>
      <c r="C5621" s="112" t="s">
        <v>1658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1715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1715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1715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1715</v>
      </c>
      <c r="B5625" s="111" t="s">
        <v>1342</v>
      </c>
      <c r="C5625" s="112" t="s">
        <v>1695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1715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1715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1715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1715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1715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1715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1715</v>
      </c>
      <c r="B5632" s="111" t="s">
        <v>1355</v>
      </c>
      <c r="C5632" s="112" t="s">
        <v>1659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1715</v>
      </c>
      <c r="B5633" s="111" t="s">
        <v>1356</v>
      </c>
      <c r="C5633" s="112" t="s">
        <v>1660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1715</v>
      </c>
      <c r="B5634" s="111" t="s">
        <v>1357</v>
      </c>
      <c r="C5634" s="112" t="s">
        <v>1661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1715</v>
      </c>
      <c r="B5635" s="111" t="s">
        <v>1358</v>
      </c>
      <c r="C5635" s="112" t="s">
        <v>1662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1715</v>
      </c>
      <c r="B5636" s="111" t="s">
        <v>1359</v>
      </c>
      <c r="C5636" s="112" t="s">
        <v>1663</v>
      </c>
      <c r="D5636" s="21">
        <f t="shared" si="124"/>
        <v>40200</v>
      </c>
      <c r="E5636" s="24">
        <f t="shared" si="125"/>
        <v>0</v>
      </c>
      <c r="F5636" s="104">
        <v>40200</v>
      </c>
      <c r="G5636" s="104">
        <v>0</v>
      </c>
      <c r="H5636" s="105"/>
      <c r="I5636" s="105"/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1715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1716</v>
      </c>
      <c r="B5638" s="111" t="s">
        <v>3</v>
      </c>
      <c r="C5638" s="112" t="s">
        <v>4</v>
      </c>
      <c r="D5638" s="21">
        <f t="shared" si="124"/>
        <v>109271</v>
      </c>
      <c r="E5638" s="24">
        <f t="shared" si="125"/>
        <v>109271</v>
      </c>
      <c r="F5638" s="104">
        <v>109271</v>
      </c>
      <c r="G5638" s="104">
        <v>109271</v>
      </c>
      <c r="H5638" s="113"/>
      <c r="I5638" s="113"/>
      <c r="J5638" s="31"/>
      <c r="K5638" s="32"/>
      <c r="L5638" s="113"/>
      <c r="M5638" s="113"/>
      <c r="N5638" s="31"/>
      <c r="O5638" s="32"/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1716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1716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1716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1716</v>
      </c>
      <c r="B5642" s="111" t="s">
        <v>11</v>
      </c>
      <c r="C5642" s="112" t="s">
        <v>1438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1716</v>
      </c>
      <c r="B5643" s="111" t="s">
        <v>12</v>
      </c>
      <c r="C5643" s="112" t="s">
        <v>1439</v>
      </c>
      <c r="D5643" s="21">
        <f t="shared" si="124"/>
        <v>0</v>
      </c>
      <c r="E5643" s="24">
        <f t="shared" si="125"/>
        <v>0</v>
      </c>
      <c r="F5643" s="104">
        <v>0</v>
      </c>
      <c r="G5643" s="104">
        <v>0</v>
      </c>
      <c r="H5643" s="105"/>
      <c r="I5643" s="105"/>
      <c r="J5643" s="106"/>
      <c r="K5643" s="107"/>
      <c r="L5643" s="105"/>
      <c r="M5643" s="105"/>
      <c r="N5643" s="106"/>
      <c r="O5643" s="107"/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1716</v>
      </c>
      <c r="B5644" s="111" t="s">
        <v>1440</v>
      </c>
      <c r="C5644" s="112" t="s">
        <v>1441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1716</v>
      </c>
      <c r="B5645" s="111" t="s">
        <v>1442</v>
      </c>
      <c r="C5645" s="112" t="s">
        <v>1443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1716</v>
      </c>
      <c r="B5646" s="111" t="s">
        <v>13</v>
      </c>
      <c r="C5646" s="112" t="s">
        <v>1444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1716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1716</v>
      </c>
      <c r="B5648" s="111" t="s">
        <v>16</v>
      </c>
      <c r="C5648" s="112" t="s">
        <v>1445</v>
      </c>
      <c r="D5648" s="21">
        <f t="shared" si="124"/>
        <v>0</v>
      </c>
      <c r="E5648" s="24">
        <f t="shared" si="125"/>
        <v>0</v>
      </c>
      <c r="F5648" s="104"/>
      <c r="G5648" s="104"/>
      <c r="H5648" s="113"/>
      <c r="I5648" s="113"/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1716</v>
      </c>
      <c r="B5649" s="111" t="s">
        <v>17</v>
      </c>
      <c r="C5649" s="112" t="s">
        <v>1446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1716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1716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1716</v>
      </c>
      <c r="B5652" s="111" t="s">
        <v>22</v>
      </c>
      <c r="C5652" s="112" t="s">
        <v>1447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1716</v>
      </c>
      <c r="B5653" s="111" t="s">
        <v>23</v>
      </c>
      <c r="C5653" s="112" t="s">
        <v>1700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1716</v>
      </c>
      <c r="B5654" s="111" t="s">
        <v>24</v>
      </c>
      <c r="C5654" s="112" t="s">
        <v>1448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1716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1716</v>
      </c>
      <c r="B5656" s="111" t="s">
        <v>27</v>
      </c>
      <c r="C5656" s="112" t="s">
        <v>1449</v>
      </c>
      <c r="D5656" s="21">
        <f t="shared" si="124"/>
        <v>465392.98</v>
      </c>
      <c r="E5656" s="24">
        <f t="shared" si="125"/>
        <v>1896873.66</v>
      </c>
      <c r="F5656" s="104">
        <v>465392.98</v>
      </c>
      <c r="G5656" s="104">
        <v>1896873.66</v>
      </c>
      <c r="H5656" s="113"/>
      <c r="I5656" s="113"/>
      <c r="J5656" s="31"/>
      <c r="K5656" s="32"/>
      <c r="L5656" s="113"/>
      <c r="M5656" s="113"/>
      <c r="N5656" s="31"/>
      <c r="O5656" s="32"/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1716</v>
      </c>
      <c r="B5657" s="111" t="s">
        <v>28</v>
      </c>
      <c r="C5657" s="112" t="s">
        <v>1450</v>
      </c>
      <c r="D5657" s="21">
        <f t="shared" si="124"/>
        <v>0</v>
      </c>
      <c r="E5657" s="24">
        <f t="shared" si="125"/>
        <v>5964.2</v>
      </c>
      <c r="F5657" s="104">
        <v>0</v>
      </c>
      <c r="G5657" s="104">
        <v>5964.2</v>
      </c>
      <c r="H5657" s="113"/>
      <c r="I5657" s="113"/>
      <c r="J5657" s="31"/>
      <c r="K5657" s="32"/>
      <c r="L5657" s="113"/>
      <c r="M5657" s="113"/>
      <c r="N5657" s="31"/>
      <c r="O5657" s="32"/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1716</v>
      </c>
      <c r="B5658" s="111" t="s">
        <v>29</v>
      </c>
      <c r="C5658" s="112" t="s">
        <v>1451</v>
      </c>
      <c r="D5658" s="21">
        <f t="shared" si="124"/>
        <v>0</v>
      </c>
      <c r="E5658" s="24">
        <f t="shared" si="125"/>
        <v>0</v>
      </c>
      <c r="F5658" s="104">
        <v>0</v>
      </c>
      <c r="G5658" s="104">
        <v>0</v>
      </c>
      <c r="H5658" s="113"/>
      <c r="I5658" s="113"/>
      <c r="J5658" s="31"/>
      <c r="K5658" s="32"/>
      <c r="L5658" s="113"/>
      <c r="M5658" s="113"/>
      <c r="N5658" s="31"/>
      <c r="O5658" s="32"/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1716</v>
      </c>
      <c r="B5659" s="111" t="s">
        <v>30</v>
      </c>
      <c r="C5659" s="112" t="s">
        <v>1452</v>
      </c>
      <c r="D5659" s="21">
        <f t="shared" si="124"/>
        <v>0</v>
      </c>
      <c r="E5659" s="24">
        <f t="shared" si="125"/>
        <v>1028.04</v>
      </c>
      <c r="F5659" s="104">
        <v>0</v>
      </c>
      <c r="G5659" s="104">
        <v>1028.04</v>
      </c>
      <c r="H5659" s="113"/>
      <c r="I5659" s="113"/>
      <c r="J5659" s="31"/>
      <c r="K5659" s="32"/>
      <c r="L5659" s="113"/>
      <c r="M5659" s="113"/>
      <c r="N5659" s="31"/>
      <c r="O5659" s="32"/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1716</v>
      </c>
      <c r="B5660" s="111" t="s">
        <v>31</v>
      </c>
      <c r="C5660" s="112" t="s">
        <v>1664</v>
      </c>
      <c r="D5660" s="21">
        <f t="shared" si="124"/>
        <v>0</v>
      </c>
      <c r="E5660" s="24">
        <f t="shared" si="125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1716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1716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1716</v>
      </c>
      <c r="B5663" s="111" t="s">
        <v>36</v>
      </c>
      <c r="C5663" s="112" t="s">
        <v>1453</v>
      </c>
      <c r="D5663" s="21">
        <f t="shared" si="124"/>
        <v>0</v>
      </c>
      <c r="E5663" s="24">
        <f t="shared" si="125"/>
        <v>0</v>
      </c>
      <c r="F5663" s="104"/>
      <c r="G5663" s="104"/>
      <c r="H5663" s="105"/>
      <c r="I5663" s="105"/>
      <c r="J5663" s="106"/>
      <c r="K5663" s="107"/>
      <c r="L5663" s="105"/>
      <c r="M5663" s="105"/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1716</v>
      </c>
      <c r="B5664" s="111" t="s">
        <v>37</v>
      </c>
      <c r="C5664" s="112" t="s">
        <v>1454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1716</v>
      </c>
      <c r="B5665" s="111" t="s">
        <v>38</v>
      </c>
      <c r="C5665" s="112" t="s">
        <v>1455</v>
      </c>
      <c r="D5665" s="21">
        <f t="shared" si="124"/>
        <v>309000</v>
      </c>
      <c r="E5665" s="24">
        <f t="shared" si="125"/>
        <v>271300</v>
      </c>
      <c r="F5665" s="104">
        <v>309000</v>
      </c>
      <c r="G5665" s="104">
        <v>271300</v>
      </c>
      <c r="H5665" s="113"/>
      <c r="I5665" s="113"/>
      <c r="J5665" s="31"/>
      <c r="K5665" s="32"/>
      <c r="L5665" s="113"/>
      <c r="M5665" s="113"/>
      <c r="N5665" s="31"/>
      <c r="O5665" s="32"/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1716</v>
      </c>
      <c r="B5666" s="111" t="s">
        <v>39</v>
      </c>
      <c r="C5666" s="112" t="s">
        <v>1456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1716</v>
      </c>
      <c r="B5667" s="111" t="s">
        <v>40</v>
      </c>
      <c r="C5667" s="112" t="s">
        <v>1457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1716</v>
      </c>
      <c r="B5668" s="111" t="s">
        <v>1458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1716</v>
      </c>
      <c r="B5669" s="111" t="s">
        <v>1459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1716</v>
      </c>
      <c r="B5670" s="111" t="s">
        <v>1460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1716</v>
      </c>
      <c r="B5671" s="111" t="s">
        <v>1461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1716</v>
      </c>
      <c r="B5672" s="111" t="s">
        <v>1462</v>
      </c>
      <c r="C5672" s="112" t="s">
        <v>1463</v>
      </c>
      <c r="D5672" s="21">
        <f t="shared" si="126"/>
        <v>12100</v>
      </c>
      <c r="E5672" s="24">
        <f t="shared" si="127"/>
        <v>12100</v>
      </c>
      <c r="F5672" s="104">
        <v>12100</v>
      </c>
      <c r="G5672" s="104">
        <v>12100</v>
      </c>
      <c r="H5672" s="105"/>
      <c r="I5672" s="105"/>
      <c r="J5672" s="106"/>
      <c r="K5672" s="107"/>
      <c r="L5672" s="105"/>
      <c r="M5672" s="105"/>
      <c r="N5672" s="106"/>
      <c r="O5672" s="107"/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1716</v>
      </c>
      <c r="B5673" s="111" t="s">
        <v>1464</v>
      </c>
      <c r="C5673" s="112" t="s">
        <v>67</v>
      </c>
      <c r="D5673" s="21">
        <f t="shared" si="126"/>
        <v>1079270</v>
      </c>
      <c r="E5673" s="24">
        <f t="shared" si="127"/>
        <v>1079270</v>
      </c>
      <c r="F5673" s="104">
        <v>1079270</v>
      </c>
      <c r="G5673" s="104">
        <v>1079270</v>
      </c>
      <c r="H5673" s="113"/>
      <c r="I5673" s="113"/>
      <c r="J5673" s="31"/>
      <c r="K5673" s="32"/>
      <c r="L5673" s="113"/>
      <c r="M5673" s="113"/>
      <c r="N5673" s="31"/>
      <c r="O5673" s="32"/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1716</v>
      </c>
      <c r="B5674" s="111" t="s">
        <v>1465</v>
      </c>
      <c r="C5674" s="112" t="s">
        <v>1466</v>
      </c>
      <c r="D5674" s="21">
        <f t="shared" si="126"/>
        <v>613239.5</v>
      </c>
      <c r="E5674" s="24">
        <f t="shared" si="127"/>
        <v>0</v>
      </c>
      <c r="F5674" s="104">
        <v>613239.5</v>
      </c>
      <c r="G5674" s="104">
        <v>0</v>
      </c>
      <c r="H5674" s="113"/>
      <c r="I5674" s="113"/>
      <c r="J5674" s="31"/>
      <c r="K5674" s="32"/>
      <c r="L5674" s="113"/>
      <c r="M5674" s="113"/>
      <c r="N5674" s="31"/>
      <c r="O5674" s="32"/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1716</v>
      </c>
      <c r="B5675" s="111" t="s">
        <v>1467</v>
      </c>
      <c r="C5675" s="112" t="s">
        <v>1468</v>
      </c>
      <c r="D5675" s="21">
        <f t="shared" si="126"/>
        <v>2054</v>
      </c>
      <c r="E5675" s="24">
        <f t="shared" si="127"/>
        <v>0</v>
      </c>
      <c r="F5675" s="104">
        <v>2054</v>
      </c>
      <c r="G5675" s="104">
        <v>0</v>
      </c>
      <c r="H5675" s="105"/>
      <c r="I5675" s="105"/>
      <c r="J5675" s="106"/>
      <c r="K5675" s="107"/>
      <c r="L5675" s="105"/>
      <c r="M5675" s="105"/>
      <c r="N5675" s="106"/>
      <c r="O5675" s="107"/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1716</v>
      </c>
      <c r="B5676" s="111" t="s">
        <v>1469</v>
      </c>
      <c r="C5676" s="112" t="s">
        <v>1470</v>
      </c>
      <c r="D5676" s="21">
        <f t="shared" si="126"/>
        <v>0</v>
      </c>
      <c r="E5676" s="24">
        <f t="shared" si="127"/>
        <v>0</v>
      </c>
      <c r="F5676" s="104">
        <v>0</v>
      </c>
      <c r="G5676" s="104">
        <v>0</v>
      </c>
      <c r="H5676" s="113"/>
      <c r="I5676" s="113"/>
      <c r="J5676" s="31"/>
      <c r="K5676" s="32"/>
      <c r="L5676" s="113"/>
      <c r="M5676" s="113"/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1716</v>
      </c>
      <c r="B5677" s="111" t="s">
        <v>1471</v>
      </c>
      <c r="C5677" s="112" t="s">
        <v>68</v>
      </c>
      <c r="D5677" s="21">
        <f t="shared" si="126"/>
        <v>86675</v>
      </c>
      <c r="E5677" s="24">
        <f t="shared" si="127"/>
        <v>86675</v>
      </c>
      <c r="F5677" s="104">
        <v>86675</v>
      </c>
      <c r="G5677" s="104">
        <v>86675</v>
      </c>
      <c r="H5677" s="105"/>
      <c r="I5677" s="105"/>
      <c r="J5677" s="106"/>
      <c r="K5677" s="107"/>
      <c r="L5677" s="105"/>
      <c r="M5677" s="105"/>
      <c r="N5677" s="106"/>
      <c r="O5677" s="107"/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1716</v>
      </c>
      <c r="B5678" s="111" t="s">
        <v>1472</v>
      </c>
      <c r="C5678" s="112" t="s">
        <v>1473</v>
      </c>
      <c r="D5678" s="21">
        <f t="shared" si="126"/>
        <v>7656</v>
      </c>
      <c r="E5678" s="24">
        <f t="shared" si="127"/>
        <v>0</v>
      </c>
      <c r="F5678" s="104">
        <v>7656</v>
      </c>
      <c r="G5678" s="104">
        <v>0</v>
      </c>
      <c r="H5678" s="113"/>
      <c r="I5678" s="113"/>
      <c r="J5678" s="31"/>
      <c r="K5678" s="32"/>
      <c r="L5678" s="113"/>
      <c r="M5678" s="113"/>
      <c r="N5678" s="31"/>
      <c r="O5678" s="32"/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1716</v>
      </c>
      <c r="B5679" s="111" t="s">
        <v>1474</v>
      </c>
      <c r="C5679" s="112" t="s">
        <v>1475</v>
      </c>
      <c r="D5679" s="21">
        <f t="shared" si="126"/>
        <v>10171.5</v>
      </c>
      <c r="E5679" s="24">
        <f t="shared" si="127"/>
        <v>0</v>
      </c>
      <c r="F5679" s="104">
        <v>10171.5</v>
      </c>
      <c r="G5679" s="104">
        <v>0</v>
      </c>
      <c r="H5679" s="105"/>
      <c r="I5679" s="105"/>
      <c r="J5679" s="106"/>
      <c r="K5679" s="107"/>
      <c r="L5679" s="105"/>
      <c r="M5679" s="105"/>
      <c r="N5679" s="106"/>
      <c r="O5679" s="107"/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1716</v>
      </c>
      <c r="B5680" s="111" t="s">
        <v>1476</v>
      </c>
      <c r="C5680" s="112" t="s">
        <v>1477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1716</v>
      </c>
      <c r="B5681" s="111" t="s">
        <v>1478</v>
      </c>
      <c r="C5681" s="112" t="s">
        <v>1479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1716</v>
      </c>
      <c r="B5682" s="111" t="s">
        <v>1480</v>
      </c>
      <c r="C5682" s="112" t="s">
        <v>1481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1716</v>
      </c>
      <c r="B5683" s="111" t="s">
        <v>1482</v>
      </c>
      <c r="C5683" s="112" t="s">
        <v>1483</v>
      </c>
      <c r="D5683" s="21">
        <f t="shared" si="126"/>
        <v>54612</v>
      </c>
      <c r="E5683" s="24">
        <f t="shared" si="127"/>
        <v>43426.29</v>
      </c>
      <c r="F5683" s="104">
        <v>54612</v>
      </c>
      <c r="G5683" s="104">
        <v>43426.29</v>
      </c>
      <c r="H5683" s="113"/>
      <c r="I5683" s="113"/>
      <c r="J5683" s="31"/>
      <c r="K5683" s="32"/>
      <c r="L5683" s="113"/>
      <c r="M5683" s="113"/>
      <c r="N5683" s="31"/>
      <c r="O5683" s="32"/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1716</v>
      </c>
      <c r="B5684" s="111" t="s">
        <v>1484</v>
      </c>
      <c r="C5684" s="112" t="s">
        <v>1485</v>
      </c>
      <c r="D5684" s="21">
        <f t="shared" si="126"/>
        <v>67583</v>
      </c>
      <c r="E5684" s="24">
        <f t="shared" si="127"/>
        <v>62413.82</v>
      </c>
      <c r="F5684" s="104">
        <v>67583</v>
      </c>
      <c r="G5684" s="104">
        <v>62413.82</v>
      </c>
      <c r="H5684" s="105"/>
      <c r="I5684" s="105"/>
      <c r="J5684" s="106"/>
      <c r="K5684" s="107"/>
      <c r="L5684" s="105"/>
      <c r="M5684" s="105"/>
      <c r="N5684" s="106"/>
      <c r="O5684" s="107"/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1716</v>
      </c>
      <c r="B5685" s="111" t="s">
        <v>1486</v>
      </c>
      <c r="C5685" s="112" t="s">
        <v>1487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1716</v>
      </c>
      <c r="B5686" s="111" t="s">
        <v>1488</v>
      </c>
      <c r="C5686" s="112" t="s">
        <v>1489</v>
      </c>
      <c r="D5686" s="21">
        <f t="shared" si="126"/>
        <v>0</v>
      </c>
      <c r="E5686" s="24">
        <f t="shared" si="127"/>
        <v>0</v>
      </c>
      <c r="F5686" s="104"/>
      <c r="G5686" s="104"/>
      <c r="H5686" s="105"/>
      <c r="I5686" s="105"/>
      <c r="J5686" s="106"/>
      <c r="K5686" s="107"/>
      <c r="L5686" s="105"/>
      <c r="M5686" s="105"/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1716</v>
      </c>
      <c r="B5687" s="111" t="s">
        <v>1490</v>
      </c>
      <c r="C5687" s="112" t="s">
        <v>1491</v>
      </c>
      <c r="D5687" s="21">
        <f t="shared" si="126"/>
        <v>6850</v>
      </c>
      <c r="E5687" s="24">
        <f t="shared" si="127"/>
        <v>0</v>
      </c>
      <c r="F5687" s="104">
        <v>6850</v>
      </c>
      <c r="G5687" s="104">
        <v>0</v>
      </c>
      <c r="H5687" s="105"/>
      <c r="I5687" s="105"/>
      <c r="J5687" s="106"/>
      <c r="K5687" s="107"/>
      <c r="L5687" s="105"/>
      <c r="M5687" s="105"/>
      <c r="N5687" s="106"/>
      <c r="O5687" s="107"/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1716</v>
      </c>
      <c r="B5688" s="111" t="s">
        <v>1492</v>
      </c>
      <c r="C5688" s="112" t="s">
        <v>70</v>
      </c>
      <c r="D5688" s="21">
        <f t="shared" si="126"/>
        <v>0</v>
      </c>
      <c r="E5688" s="24">
        <f t="shared" si="127"/>
        <v>0</v>
      </c>
      <c r="F5688" s="104">
        <v>0</v>
      </c>
      <c r="G5688" s="104">
        <v>0</v>
      </c>
      <c r="H5688" s="113"/>
      <c r="I5688" s="113"/>
      <c r="J5688" s="31"/>
      <c r="K5688" s="32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1716</v>
      </c>
      <c r="B5689" s="111" t="s">
        <v>1493</v>
      </c>
      <c r="C5689" s="112" t="s">
        <v>1494</v>
      </c>
      <c r="D5689" s="21">
        <f t="shared" si="126"/>
        <v>0</v>
      </c>
      <c r="E5689" s="24">
        <f t="shared" si="127"/>
        <v>0</v>
      </c>
      <c r="F5689" s="104">
        <v>0</v>
      </c>
      <c r="G5689" s="104">
        <v>0</v>
      </c>
      <c r="H5689" s="105"/>
      <c r="I5689" s="105"/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1716</v>
      </c>
      <c r="B5690" s="111" t="s">
        <v>1495</v>
      </c>
      <c r="C5690" s="112" t="s">
        <v>1496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1716</v>
      </c>
      <c r="B5691" s="111" t="s">
        <v>1497</v>
      </c>
      <c r="C5691" s="112" t="s">
        <v>71</v>
      </c>
      <c r="D5691" s="21">
        <f t="shared" si="126"/>
        <v>127602</v>
      </c>
      <c r="E5691" s="24">
        <f t="shared" si="127"/>
        <v>137269.25</v>
      </c>
      <c r="F5691" s="104">
        <v>127602</v>
      </c>
      <c r="G5691" s="104">
        <v>137269.25</v>
      </c>
      <c r="H5691" s="113"/>
      <c r="I5691" s="113"/>
      <c r="J5691" s="31"/>
      <c r="K5691" s="32"/>
      <c r="L5691" s="113"/>
      <c r="M5691" s="113"/>
      <c r="N5691" s="31"/>
      <c r="O5691" s="32"/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1716</v>
      </c>
      <c r="B5692" s="111" t="s">
        <v>1498</v>
      </c>
      <c r="C5692" s="112" t="s">
        <v>1499</v>
      </c>
      <c r="D5692" s="21">
        <f t="shared" si="126"/>
        <v>62049</v>
      </c>
      <c r="E5692" s="24">
        <f t="shared" si="127"/>
        <v>0</v>
      </c>
      <c r="F5692" s="104">
        <v>62049</v>
      </c>
      <c r="G5692" s="104">
        <v>0</v>
      </c>
      <c r="H5692" s="105"/>
      <c r="I5692" s="105"/>
      <c r="J5692" s="106"/>
      <c r="K5692" s="107"/>
      <c r="L5692" s="105"/>
      <c r="M5692" s="105"/>
      <c r="N5692" s="106"/>
      <c r="O5692" s="107"/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1716</v>
      </c>
      <c r="B5693" s="111" t="s">
        <v>1500</v>
      </c>
      <c r="C5693" s="112" t="s">
        <v>1501</v>
      </c>
      <c r="D5693" s="21">
        <f t="shared" si="126"/>
        <v>20636.5</v>
      </c>
      <c r="E5693" s="24">
        <f t="shared" si="127"/>
        <v>20636.5</v>
      </c>
      <c r="F5693" s="104">
        <v>20636.5</v>
      </c>
      <c r="G5693" s="104">
        <v>20636.5</v>
      </c>
      <c r="H5693" s="113"/>
      <c r="I5693" s="113"/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1716</v>
      </c>
      <c r="B5694" s="111" t="s">
        <v>1502</v>
      </c>
      <c r="C5694" s="112" t="s">
        <v>1503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1716</v>
      </c>
      <c r="B5695" s="111" t="s">
        <v>1504</v>
      </c>
      <c r="C5695" s="112" t="s">
        <v>1505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1716</v>
      </c>
      <c r="B5696" s="111" t="s">
        <v>1506</v>
      </c>
      <c r="C5696" s="112" t="s">
        <v>1507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1716</v>
      </c>
      <c r="B5697" s="111" t="s">
        <v>1508</v>
      </c>
      <c r="C5697" s="112" t="s">
        <v>1665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1716</v>
      </c>
      <c r="B5698" s="111" t="s">
        <v>1509</v>
      </c>
      <c r="C5698" s="112" t="s">
        <v>1510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1716</v>
      </c>
      <c r="B5699" s="111" t="s">
        <v>1511</v>
      </c>
      <c r="C5699" s="112" t="s">
        <v>1512</v>
      </c>
      <c r="D5699" s="21">
        <f t="shared" si="126"/>
        <v>5080</v>
      </c>
      <c r="E5699" s="24">
        <f t="shared" si="127"/>
        <v>5080</v>
      </c>
      <c r="F5699" s="104">
        <v>5080</v>
      </c>
      <c r="G5699" s="104">
        <v>5080</v>
      </c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1716</v>
      </c>
      <c r="B5700" s="111" t="s">
        <v>1513</v>
      </c>
      <c r="C5700" s="112" t="s">
        <v>1514</v>
      </c>
      <c r="D5700" s="21">
        <f t="shared" si="126"/>
        <v>0</v>
      </c>
      <c r="E5700" s="24">
        <f t="shared" si="127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1716</v>
      </c>
      <c r="B5701" s="111" t="s">
        <v>1515</v>
      </c>
      <c r="C5701" s="112" t="s">
        <v>1516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1716</v>
      </c>
      <c r="B5702" s="111" t="s">
        <v>1517</v>
      </c>
      <c r="C5702" s="112" t="s">
        <v>1518</v>
      </c>
      <c r="D5702" s="21">
        <f t="shared" si="126"/>
        <v>3001</v>
      </c>
      <c r="E5702" s="24">
        <f t="shared" si="127"/>
        <v>0</v>
      </c>
      <c r="F5702" s="104">
        <v>3001</v>
      </c>
      <c r="G5702" s="104">
        <v>0</v>
      </c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1716</v>
      </c>
      <c r="B5703" s="111" t="s">
        <v>1519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1716</v>
      </c>
      <c r="B5704" s="111" t="s">
        <v>1520</v>
      </c>
      <c r="C5704" s="112" t="s">
        <v>1521</v>
      </c>
      <c r="D5704" s="21">
        <f t="shared" si="126"/>
        <v>0</v>
      </c>
      <c r="E5704" s="24">
        <f t="shared" si="127"/>
        <v>0</v>
      </c>
      <c r="F5704" s="104"/>
      <c r="G5704" s="104"/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1716</v>
      </c>
      <c r="B5705" s="111" t="s">
        <v>1522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1716</v>
      </c>
      <c r="B5706" s="111" t="s">
        <v>1523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1716</v>
      </c>
      <c r="B5707" s="111" t="s">
        <v>1524</v>
      </c>
      <c r="C5707" s="112" t="s">
        <v>1525</v>
      </c>
      <c r="D5707" s="21">
        <f t="shared" si="126"/>
        <v>10273</v>
      </c>
      <c r="E5707" s="24">
        <f t="shared" si="127"/>
        <v>0</v>
      </c>
      <c r="F5707" s="104">
        <v>10273</v>
      </c>
      <c r="G5707" s="104">
        <v>0</v>
      </c>
      <c r="H5707" s="113"/>
      <c r="I5707" s="113"/>
      <c r="J5707" s="31"/>
      <c r="K5707" s="32"/>
      <c r="L5707" s="113"/>
      <c r="M5707" s="113"/>
      <c r="N5707" s="31"/>
      <c r="O5707" s="32"/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1716</v>
      </c>
      <c r="B5708" s="111" t="s">
        <v>1526</v>
      </c>
      <c r="C5708" s="112" t="s">
        <v>1527</v>
      </c>
      <c r="D5708" s="21">
        <f t="shared" si="126"/>
        <v>0</v>
      </c>
      <c r="E5708" s="24">
        <f t="shared" si="127"/>
        <v>0</v>
      </c>
      <c r="F5708" s="104">
        <v>0</v>
      </c>
      <c r="G5708" s="104">
        <v>0</v>
      </c>
      <c r="H5708" s="113"/>
      <c r="I5708" s="113"/>
      <c r="J5708" s="31"/>
      <c r="K5708" s="32"/>
      <c r="L5708" s="113"/>
      <c r="M5708" s="113"/>
      <c r="N5708" s="31"/>
      <c r="O5708" s="32"/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1716</v>
      </c>
      <c r="B5709" s="111" t="s">
        <v>1528</v>
      </c>
      <c r="C5709" s="112" t="s">
        <v>1529</v>
      </c>
      <c r="D5709" s="21">
        <f t="shared" si="126"/>
        <v>6680</v>
      </c>
      <c r="E5709" s="24">
        <f t="shared" si="127"/>
        <v>3296</v>
      </c>
      <c r="F5709" s="104">
        <v>6680</v>
      </c>
      <c r="G5709" s="104">
        <v>3296</v>
      </c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1716</v>
      </c>
      <c r="B5710" s="111" t="s">
        <v>1530</v>
      </c>
      <c r="C5710" s="112" t="s">
        <v>1531</v>
      </c>
      <c r="D5710" s="21">
        <f t="shared" si="126"/>
        <v>30</v>
      </c>
      <c r="E5710" s="24">
        <f t="shared" si="127"/>
        <v>0</v>
      </c>
      <c r="F5710" s="104">
        <v>30</v>
      </c>
      <c r="G5710" s="104">
        <v>0</v>
      </c>
      <c r="H5710" s="113"/>
      <c r="I5710" s="113"/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1716</v>
      </c>
      <c r="B5711" s="111" t="s">
        <v>1532</v>
      </c>
      <c r="C5711" s="112" t="s">
        <v>1533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1716</v>
      </c>
      <c r="B5712" s="111" t="s">
        <v>1534</v>
      </c>
      <c r="C5712" s="112" t="s">
        <v>1535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1716</v>
      </c>
      <c r="B5713" s="111" t="s">
        <v>1536</v>
      </c>
      <c r="C5713" s="112" t="s">
        <v>69</v>
      </c>
      <c r="D5713" s="21">
        <f t="shared" si="126"/>
        <v>0</v>
      </c>
      <c r="E5713" s="24">
        <f t="shared" si="127"/>
        <v>0</v>
      </c>
      <c r="F5713" s="104"/>
      <c r="G5713" s="104"/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1716</v>
      </c>
      <c r="B5714" s="111" t="s">
        <v>1537</v>
      </c>
      <c r="C5714" s="112" t="s">
        <v>1538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1716</v>
      </c>
      <c r="B5715" s="111" t="s">
        <v>1539</v>
      </c>
      <c r="C5715" s="112" t="s">
        <v>1540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1716</v>
      </c>
      <c r="B5716" s="111" t="s">
        <v>1541</v>
      </c>
      <c r="C5716" s="112" t="s">
        <v>1542</v>
      </c>
      <c r="D5716" s="21">
        <f t="shared" si="126"/>
        <v>5550</v>
      </c>
      <c r="E5716" s="24">
        <f t="shared" si="127"/>
        <v>16370</v>
      </c>
      <c r="F5716" s="104">
        <v>5550</v>
      </c>
      <c r="G5716" s="104">
        <v>16370</v>
      </c>
      <c r="H5716" s="113"/>
      <c r="I5716" s="113"/>
      <c r="J5716" s="31"/>
      <c r="K5716" s="32"/>
      <c r="L5716" s="113"/>
      <c r="M5716" s="113"/>
      <c r="N5716" s="31"/>
      <c r="O5716" s="32"/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1716</v>
      </c>
      <c r="B5717" s="111" t="s">
        <v>1543</v>
      </c>
      <c r="C5717" s="112" t="s">
        <v>1544</v>
      </c>
      <c r="D5717" s="21">
        <f t="shared" si="126"/>
        <v>8618</v>
      </c>
      <c r="E5717" s="24">
        <f t="shared" si="127"/>
        <v>1604</v>
      </c>
      <c r="F5717" s="104">
        <v>8618</v>
      </c>
      <c r="G5717" s="104">
        <v>1604</v>
      </c>
      <c r="H5717" s="113"/>
      <c r="I5717" s="113"/>
      <c r="J5717" s="31"/>
      <c r="K5717" s="32"/>
      <c r="L5717" s="113"/>
      <c r="M5717" s="113"/>
      <c r="N5717" s="31"/>
      <c r="O5717" s="32"/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1716</v>
      </c>
      <c r="B5718" s="111" t="s">
        <v>1545</v>
      </c>
      <c r="C5718" s="112" t="s">
        <v>1546</v>
      </c>
      <c r="D5718" s="21">
        <f t="shared" si="126"/>
        <v>20684.25</v>
      </c>
      <c r="E5718" s="24">
        <f t="shared" si="127"/>
        <v>11610</v>
      </c>
      <c r="F5718" s="104">
        <v>20684.25</v>
      </c>
      <c r="G5718" s="104">
        <v>11610</v>
      </c>
      <c r="H5718" s="113"/>
      <c r="I5718" s="113"/>
      <c r="J5718" s="31"/>
      <c r="K5718" s="32"/>
      <c r="L5718" s="113"/>
      <c r="M5718" s="113"/>
      <c r="N5718" s="31"/>
      <c r="O5718" s="32"/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1716</v>
      </c>
      <c r="B5719" s="111" t="s">
        <v>1547</v>
      </c>
      <c r="C5719" s="112" t="s">
        <v>1548</v>
      </c>
      <c r="D5719" s="21">
        <f t="shared" si="126"/>
        <v>27075.5</v>
      </c>
      <c r="E5719" s="24">
        <f t="shared" si="127"/>
        <v>651.39</v>
      </c>
      <c r="F5719" s="104">
        <v>27075.5</v>
      </c>
      <c r="G5719" s="104">
        <v>651.39</v>
      </c>
      <c r="H5719" s="113"/>
      <c r="I5719" s="113"/>
      <c r="J5719" s="31"/>
      <c r="K5719" s="32"/>
      <c r="L5719" s="113"/>
      <c r="M5719" s="113"/>
      <c r="N5719" s="31"/>
      <c r="O5719" s="32"/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1716</v>
      </c>
      <c r="B5720" s="111" t="s">
        <v>1549</v>
      </c>
      <c r="C5720" s="112" t="s">
        <v>1550</v>
      </c>
      <c r="D5720" s="21">
        <f t="shared" si="126"/>
        <v>0</v>
      </c>
      <c r="E5720" s="24">
        <f t="shared" si="127"/>
        <v>0</v>
      </c>
      <c r="F5720" s="104">
        <v>0</v>
      </c>
      <c r="G5720" s="104">
        <v>0</v>
      </c>
      <c r="H5720" s="113"/>
      <c r="I5720" s="113"/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1716</v>
      </c>
      <c r="B5721" s="111" t="s">
        <v>1551</v>
      </c>
      <c r="C5721" s="112" t="s">
        <v>1552</v>
      </c>
      <c r="D5721" s="21">
        <f t="shared" si="126"/>
        <v>0</v>
      </c>
      <c r="E5721" s="24">
        <f t="shared" si="127"/>
        <v>0</v>
      </c>
      <c r="F5721" s="104">
        <v>0</v>
      </c>
      <c r="G5721" s="104">
        <v>0</v>
      </c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1716</v>
      </c>
      <c r="B5722" s="111" t="s">
        <v>41</v>
      </c>
      <c r="C5722" s="112" t="s">
        <v>1553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1716</v>
      </c>
      <c r="B5723" s="111" t="s">
        <v>42</v>
      </c>
      <c r="C5723" s="112" t="s">
        <v>1554</v>
      </c>
      <c r="D5723" s="21">
        <f t="shared" si="126"/>
        <v>0</v>
      </c>
      <c r="E5723" s="24">
        <f t="shared" si="127"/>
        <v>0</v>
      </c>
      <c r="F5723" s="104">
        <v>0</v>
      </c>
      <c r="G5723" s="104">
        <v>0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1716</v>
      </c>
      <c r="B5724" s="111" t="s">
        <v>43</v>
      </c>
      <c r="C5724" s="112" t="s">
        <v>44</v>
      </c>
      <c r="D5724" s="21">
        <f t="shared" si="126"/>
        <v>0</v>
      </c>
      <c r="E5724" s="24">
        <f t="shared" si="127"/>
        <v>167183.56</v>
      </c>
      <c r="F5724" s="104">
        <v>0</v>
      </c>
      <c r="G5724" s="104">
        <v>167183.56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1716</v>
      </c>
      <c r="B5725" s="111" t="s">
        <v>45</v>
      </c>
      <c r="C5725" s="112" t="s">
        <v>1555</v>
      </c>
      <c r="D5725" s="21">
        <f t="shared" si="126"/>
        <v>0</v>
      </c>
      <c r="E5725" s="24">
        <f t="shared" si="127"/>
        <v>0</v>
      </c>
      <c r="F5725" s="104">
        <v>0</v>
      </c>
      <c r="G5725" s="104">
        <v>0</v>
      </c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1716</v>
      </c>
      <c r="B5726" s="111" t="s">
        <v>46</v>
      </c>
      <c r="C5726" s="112" t="s">
        <v>1556</v>
      </c>
      <c r="D5726" s="21">
        <f t="shared" si="126"/>
        <v>651.39</v>
      </c>
      <c r="E5726" s="24">
        <f t="shared" si="127"/>
        <v>0</v>
      </c>
      <c r="F5726" s="104">
        <v>651.39</v>
      </c>
      <c r="G5726" s="104">
        <v>0</v>
      </c>
      <c r="H5726" s="105"/>
      <c r="I5726" s="105"/>
      <c r="J5726" s="106"/>
      <c r="K5726" s="107"/>
      <c r="L5726" s="105"/>
      <c r="M5726" s="105"/>
      <c r="N5726" s="106"/>
      <c r="O5726" s="107"/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1716</v>
      </c>
      <c r="B5727" s="111" t="s">
        <v>47</v>
      </c>
      <c r="C5727" s="112" t="s">
        <v>1557</v>
      </c>
      <c r="D5727" s="21">
        <f t="shared" si="126"/>
        <v>0</v>
      </c>
      <c r="E5727" s="24">
        <f t="shared" si="127"/>
        <v>0</v>
      </c>
      <c r="F5727" s="104">
        <v>0</v>
      </c>
      <c r="G5727" s="104">
        <v>0</v>
      </c>
      <c r="H5727" s="105"/>
      <c r="I5727" s="105"/>
      <c r="J5727" s="106"/>
      <c r="K5727" s="107"/>
      <c r="L5727" s="105"/>
      <c r="M5727" s="105"/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1716</v>
      </c>
      <c r="B5728" s="111" t="s">
        <v>48</v>
      </c>
      <c r="C5728" s="112" t="s">
        <v>1558</v>
      </c>
      <c r="D5728" s="21">
        <f t="shared" si="126"/>
        <v>0</v>
      </c>
      <c r="E5728" s="24">
        <f t="shared" si="127"/>
        <v>0</v>
      </c>
      <c r="F5728" s="104">
        <v>0</v>
      </c>
      <c r="G5728" s="104">
        <v>0</v>
      </c>
      <c r="H5728" s="105"/>
      <c r="I5728" s="105"/>
      <c r="J5728" s="106"/>
      <c r="K5728" s="107"/>
      <c r="L5728" s="105"/>
      <c r="M5728" s="105"/>
      <c r="N5728" s="106"/>
      <c r="O5728" s="107"/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1716</v>
      </c>
      <c r="B5729" s="111" t="s">
        <v>49</v>
      </c>
      <c r="C5729" s="112" t="s">
        <v>1559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1716</v>
      </c>
      <c r="B5730" s="111" t="s">
        <v>50</v>
      </c>
      <c r="C5730" s="112" t="s">
        <v>1560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1716</v>
      </c>
      <c r="B5731" s="111" t="s">
        <v>1561</v>
      </c>
      <c r="C5731" s="112" t="s">
        <v>1562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1716</v>
      </c>
      <c r="B5732" s="111" t="s">
        <v>51</v>
      </c>
      <c r="C5732" s="112" t="s">
        <v>1563</v>
      </c>
      <c r="D5732" s="21">
        <f t="shared" si="126"/>
        <v>239696.4</v>
      </c>
      <c r="E5732" s="24">
        <f t="shared" si="127"/>
        <v>249455.75</v>
      </c>
      <c r="F5732" s="104">
        <v>239696.4</v>
      </c>
      <c r="G5732" s="104">
        <v>249455.75</v>
      </c>
      <c r="H5732" s="105"/>
      <c r="I5732" s="105"/>
      <c r="J5732" s="106"/>
      <c r="K5732" s="107"/>
      <c r="L5732" s="105"/>
      <c r="M5732" s="105"/>
      <c r="N5732" s="106"/>
      <c r="O5732" s="107"/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1716</v>
      </c>
      <c r="B5733" s="111" t="s">
        <v>52</v>
      </c>
      <c r="C5733" s="112" t="s">
        <v>1564</v>
      </c>
      <c r="D5733" s="21">
        <f t="shared" ref="D5733:D5796" si="128">F5733+H5733+J5733+L5733+N5733+P5733+R5733+T5733+V5733+X5733+Z5733+AB5733</f>
        <v>101850.45</v>
      </c>
      <c r="E5733" s="24">
        <f t="shared" ref="E5733:E5796" si="129">G5733+I5733+K5733+M5733+O5733+Q5733+S5733+U5733+W5733+Y5733+AA5733+AC5733</f>
        <v>101850.45</v>
      </c>
      <c r="F5733" s="104">
        <v>101850.45</v>
      </c>
      <c r="G5733" s="104">
        <v>101850.45</v>
      </c>
      <c r="H5733" s="105"/>
      <c r="I5733" s="105"/>
      <c r="J5733" s="106"/>
      <c r="K5733" s="107"/>
      <c r="L5733" s="105"/>
      <c r="M5733" s="105"/>
      <c r="N5733" s="106"/>
      <c r="O5733" s="107"/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1716</v>
      </c>
      <c r="B5734" s="111" t="s">
        <v>1701</v>
      </c>
      <c r="C5734" s="112" t="s">
        <v>1565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1716</v>
      </c>
      <c r="B5735" s="111" t="s">
        <v>1702</v>
      </c>
      <c r="C5735" s="112" t="s">
        <v>1666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1716</v>
      </c>
      <c r="B5736" s="111" t="s">
        <v>53</v>
      </c>
      <c r="C5736" s="112" t="s">
        <v>1566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1716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1716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1716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1716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1716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1716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1716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1716</v>
      </c>
      <c r="B5744" s="111" t="s">
        <v>80</v>
      </c>
      <c r="C5744" s="112" t="s">
        <v>81</v>
      </c>
      <c r="D5744" s="21">
        <f t="shared" si="128"/>
        <v>0</v>
      </c>
      <c r="E5744" s="24">
        <f t="shared" si="129"/>
        <v>0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1716</v>
      </c>
      <c r="B5745" s="111" t="s">
        <v>82</v>
      </c>
      <c r="C5745" s="112" t="s">
        <v>83</v>
      </c>
      <c r="D5745" s="21">
        <f t="shared" si="128"/>
        <v>589659.62</v>
      </c>
      <c r="E5745" s="24">
        <f t="shared" si="129"/>
        <v>310262.25</v>
      </c>
      <c r="F5745" s="104">
        <v>589659.62</v>
      </c>
      <c r="G5745" s="104">
        <v>310262.25</v>
      </c>
      <c r="H5745" s="105"/>
      <c r="I5745" s="105"/>
      <c r="J5745" s="106"/>
      <c r="K5745" s="107"/>
      <c r="L5745" s="105"/>
      <c r="M5745" s="105"/>
      <c r="N5745" s="106"/>
      <c r="O5745" s="107"/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1716</v>
      </c>
      <c r="B5746" s="111" t="s">
        <v>84</v>
      </c>
      <c r="C5746" s="112" t="s">
        <v>85</v>
      </c>
      <c r="D5746" s="21">
        <f t="shared" si="128"/>
        <v>63050</v>
      </c>
      <c r="E5746" s="24">
        <f t="shared" si="129"/>
        <v>6630</v>
      </c>
      <c r="F5746" s="104">
        <v>63050</v>
      </c>
      <c r="G5746" s="104">
        <v>6630</v>
      </c>
      <c r="H5746" s="113"/>
      <c r="I5746" s="113"/>
      <c r="J5746" s="31"/>
      <c r="K5746" s="32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1716</v>
      </c>
      <c r="B5747" s="111" t="s">
        <v>86</v>
      </c>
      <c r="C5747" s="112" t="s">
        <v>87</v>
      </c>
      <c r="D5747" s="21">
        <f t="shared" si="128"/>
        <v>29603.4</v>
      </c>
      <c r="E5747" s="24">
        <f t="shared" si="129"/>
        <v>41780.879999999997</v>
      </c>
      <c r="F5747" s="104">
        <v>29603.4</v>
      </c>
      <c r="G5747" s="104">
        <v>41780.879999999997</v>
      </c>
      <c r="H5747" s="113"/>
      <c r="I5747" s="113"/>
      <c r="J5747" s="31"/>
      <c r="K5747" s="32"/>
      <c r="L5747" s="113"/>
      <c r="M5747" s="113"/>
      <c r="N5747" s="31"/>
      <c r="O5747" s="32"/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1716</v>
      </c>
      <c r="B5748" s="111" t="s">
        <v>88</v>
      </c>
      <c r="C5748" s="112" t="s">
        <v>89</v>
      </c>
      <c r="D5748" s="21">
        <f t="shared" si="128"/>
        <v>330376</v>
      </c>
      <c r="E5748" s="24">
        <f t="shared" si="129"/>
        <v>148543</v>
      </c>
      <c r="F5748" s="104">
        <v>330376</v>
      </c>
      <c r="G5748" s="104">
        <v>148543</v>
      </c>
      <c r="H5748" s="113"/>
      <c r="I5748" s="113"/>
      <c r="J5748" s="31"/>
      <c r="K5748" s="32"/>
      <c r="L5748" s="113"/>
      <c r="M5748" s="113"/>
      <c r="N5748" s="31"/>
      <c r="O5748" s="32"/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1716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>
        <v>0</v>
      </c>
      <c r="G5749" s="104">
        <v>0</v>
      </c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1716</v>
      </c>
      <c r="B5750" s="111" t="s">
        <v>92</v>
      </c>
      <c r="C5750" s="112" t="s">
        <v>93</v>
      </c>
      <c r="D5750" s="21">
        <f t="shared" si="128"/>
        <v>0</v>
      </c>
      <c r="E5750" s="24">
        <f t="shared" si="129"/>
        <v>0</v>
      </c>
      <c r="F5750" s="104">
        <v>0</v>
      </c>
      <c r="G5750" s="104">
        <v>0</v>
      </c>
      <c r="H5750" s="113"/>
      <c r="I5750" s="113"/>
      <c r="J5750" s="31"/>
      <c r="K5750" s="32"/>
      <c r="L5750" s="113"/>
      <c r="M5750" s="113"/>
      <c r="N5750" s="31"/>
      <c r="O5750" s="32"/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1716</v>
      </c>
      <c r="B5751" s="111" t="s">
        <v>94</v>
      </c>
      <c r="C5751" s="112" t="s">
        <v>95</v>
      </c>
      <c r="D5751" s="21">
        <f t="shared" si="128"/>
        <v>47260</v>
      </c>
      <c r="E5751" s="24">
        <f t="shared" si="129"/>
        <v>47260</v>
      </c>
      <c r="F5751" s="104">
        <v>47260</v>
      </c>
      <c r="G5751" s="104">
        <v>47260</v>
      </c>
      <c r="H5751" s="105"/>
      <c r="I5751" s="105"/>
      <c r="J5751" s="106"/>
      <c r="K5751" s="107"/>
      <c r="L5751" s="105"/>
      <c r="M5751" s="105"/>
      <c r="N5751" s="106"/>
      <c r="O5751" s="107"/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1716</v>
      </c>
      <c r="B5752" s="111" t="s">
        <v>96</v>
      </c>
      <c r="C5752" s="112" t="s">
        <v>97</v>
      </c>
      <c r="D5752" s="21">
        <f t="shared" si="128"/>
        <v>0</v>
      </c>
      <c r="E5752" s="24">
        <f t="shared" si="129"/>
        <v>0</v>
      </c>
      <c r="F5752" s="104">
        <v>0</v>
      </c>
      <c r="G5752" s="104">
        <v>0</v>
      </c>
      <c r="H5752" s="113"/>
      <c r="I5752" s="113"/>
      <c r="J5752" s="31"/>
      <c r="K5752" s="32"/>
      <c r="L5752" s="113"/>
      <c r="M5752" s="113"/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1716</v>
      </c>
      <c r="B5753" s="111" t="s">
        <v>98</v>
      </c>
      <c r="C5753" s="112" t="s">
        <v>99</v>
      </c>
      <c r="D5753" s="21">
        <f t="shared" si="128"/>
        <v>8200</v>
      </c>
      <c r="E5753" s="24">
        <f t="shared" si="129"/>
        <v>9397</v>
      </c>
      <c r="F5753" s="104">
        <v>8200</v>
      </c>
      <c r="G5753" s="104">
        <v>9397</v>
      </c>
      <c r="H5753" s="105"/>
      <c r="I5753" s="105"/>
      <c r="J5753" s="106"/>
      <c r="K5753" s="107"/>
      <c r="L5753" s="105"/>
      <c r="M5753" s="105"/>
      <c r="N5753" s="106"/>
      <c r="O5753" s="107"/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1716</v>
      </c>
      <c r="B5754" s="111" t="s">
        <v>100</v>
      </c>
      <c r="C5754" s="112" t="s">
        <v>101</v>
      </c>
      <c r="D5754" s="21">
        <f t="shared" si="128"/>
        <v>0</v>
      </c>
      <c r="E5754" s="24">
        <f t="shared" si="129"/>
        <v>0</v>
      </c>
      <c r="F5754" s="104"/>
      <c r="G5754" s="104"/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1716</v>
      </c>
      <c r="B5755" s="111" t="s">
        <v>102</v>
      </c>
      <c r="C5755" s="112" t="s">
        <v>103</v>
      </c>
      <c r="D5755" s="21">
        <f t="shared" si="128"/>
        <v>29840</v>
      </c>
      <c r="E5755" s="24">
        <f t="shared" si="129"/>
        <v>29840</v>
      </c>
      <c r="F5755" s="104">
        <v>29840</v>
      </c>
      <c r="G5755" s="104">
        <v>29840</v>
      </c>
      <c r="H5755" s="113"/>
      <c r="I5755" s="113"/>
      <c r="J5755" s="31"/>
      <c r="K5755" s="32"/>
      <c r="L5755" s="113"/>
      <c r="M5755" s="113"/>
      <c r="N5755" s="31"/>
      <c r="O5755" s="32"/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1716</v>
      </c>
      <c r="B5756" s="111" t="s">
        <v>104</v>
      </c>
      <c r="C5756" s="112" t="s">
        <v>105</v>
      </c>
      <c r="D5756" s="21">
        <f t="shared" si="128"/>
        <v>4018</v>
      </c>
      <c r="E5756" s="24">
        <f t="shared" si="129"/>
        <v>4558</v>
      </c>
      <c r="F5756" s="104">
        <v>4018</v>
      </c>
      <c r="G5756" s="104">
        <v>4558</v>
      </c>
      <c r="H5756" s="113"/>
      <c r="I5756" s="113"/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1716</v>
      </c>
      <c r="B5757" s="111" t="s">
        <v>106</v>
      </c>
      <c r="C5757" s="112" t="s">
        <v>107</v>
      </c>
      <c r="D5757" s="21">
        <f t="shared" si="128"/>
        <v>0</v>
      </c>
      <c r="E5757" s="24">
        <f t="shared" si="129"/>
        <v>0</v>
      </c>
      <c r="F5757" s="104"/>
      <c r="G5757" s="104"/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1716</v>
      </c>
      <c r="B5758" s="111" t="s">
        <v>108</v>
      </c>
      <c r="C5758" s="112" t="s">
        <v>109</v>
      </c>
      <c r="D5758" s="21">
        <f t="shared" si="128"/>
        <v>0</v>
      </c>
      <c r="E5758" s="24">
        <f t="shared" si="129"/>
        <v>6600</v>
      </c>
      <c r="F5758" s="104">
        <v>0</v>
      </c>
      <c r="G5758" s="104">
        <v>6600</v>
      </c>
      <c r="H5758" s="113"/>
      <c r="I5758" s="113"/>
      <c r="J5758" s="31"/>
      <c r="K5758" s="32"/>
      <c r="L5758" s="113"/>
      <c r="M5758" s="113"/>
      <c r="N5758" s="31"/>
      <c r="O5758" s="32"/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1716</v>
      </c>
      <c r="B5759" s="111" t="s">
        <v>110</v>
      </c>
      <c r="C5759" s="112" t="s">
        <v>111</v>
      </c>
      <c r="D5759" s="21">
        <f t="shared" si="128"/>
        <v>205</v>
      </c>
      <c r="E5759" s="24">
        <f t="shared" si="129"/>
        <v>16356.15</v>
      </c>
      <c r="F5759" s="104">
        <v>205</v>
      </c>
      <c r="G5759" s="104">
        <v>16356.15</v>
      </c>
      <c r="H5759" s="113"/>
      <c r="I5759" s="113"/>
      <c r="J5759" s="31"/>
      <c r="K5759" s="32"/>
      <c r="L5759" s="113"/>
      <c r="M5759" s="113"/>
      <c r="N5759" s="31"/>
      <c r="O5759" s="32"/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1716</v>
      </c>
      <c r="B5760" s="111" t="s">
        <v>112</v>
      </c>
      <c r="C5760" s="112" t="s">
        <v>113</v>
      </c>
      <c r="D5760" s="21">
        <f t="shared" si="128"/>
        <v>0</v>
      </c>
      <c r="E5760" s="24">
        <f t="shared" si="129"/>
        <v>0</v>
      </c>
      <c r="F5760" s="104"/>
      <c r="G5760" s="104"/>
      <c r="H5760" s="113"/>
      <c r="I5760" s="113"/>
      <c r="J5760" s="31"/>
      <c r="K5760" s="32"/>
      <c r="L5760" s="113"/>
      <c r="M5760" s="113"/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1716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0</v>
      </c>
      <c r="F5761" s="104"/>
      <c r="G5761" s="104"/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1716</v>
      </c>
      <c r="B5762" s="111" t="s">
        <v>116</v>
      </c>
      <c r="C5762" s="112" t="s">
        <v>117</v>
      </c>
      <c r="D5762" s="21">
        <f t="shared" si="128"/>
        <v>0</v>
      </c>
      <c r="E5762" s="24">
        <f t="shared" si="129"/>
        <v>0</v>
      </c>
      <c r="F5762" s="104"/>
      <c r="G5762" s="104"/>
      <c r="H5762" s="113"/>
      <c r="I5762" s="113"/>
      <c r="J5762" s="31"/>
      <c r="K5762" s="32"/>
      <c r="L5762" s="113"/>
      <c r="M5762" s="113"/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1716</v>
      </c>
      <c r="B5763" s="111" t="s">
        <v>118</v>
      </c>
      <c r="C5763" s="112" t="s">
        <v>119</v>
      </c>
      <c r="D5763" s="21">
        <f t="shared" si="128"/>
        <v>21236.93</v>
      </c>
      <c r="E5763" s="24">
        <f t="shared" si="129"/>
        <v>0</v>
      </c>
      <c r="F5763" s="104">
        <v>21236.93</v>
      </c>
      <c r="G5763" s="104">
        <v>0</v>
      </c>
      <c r="H5763" s="113"/>
      <c r="I5763" s="113"/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1716</v>
      </c>
      <c r="B5764" s="111" t="s">
        <v>120</v>
      </c>
      <c r="C5764" s="112" t="s">
        <v>121</v>
      </c>
      <c r="D5764" s="21">
        <f t="shared" si="128"/>
        <v>271300</v>
      </c>
      <c r="E5764" s="24">
        <f t="shared" si="129"/>
        <v>0</v>
      </c>
      <c r="F5764" s="104">
        <v>271300</v>
      </c>
      <c r="G5764" s="104">
        <v>0</v>
      </c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1716</v>
      </c>
      <c r="B5765" s="111" t="s">
        <v>122</v>
      </c>
      <c r="C5765" s="112" t="s">
        <v>123</v>
      </c>
      <c r="D5765" s="21">
        <f t="shared" si="128"/>
        <v>0</v>
      </c>
      <c r="E5765" s="24">
        <f t="shared" si="129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1716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1716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1716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1716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/>
      <c r="I5769" s="113"/>
      <c r="J5769" s="31"/>
      <c r="K5769" s="32"/>
      <c r="L5769" s="113"/>
      <c r="M5769" s="113"/>
      <c r="N5769" s="31"/>
      <c r="O5769" s="32"/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1716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1716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22400</v>
      </c>
      <c r="F5771" s="104">
        <v>0</v>
      </c>
      <c r="G5771" s="104">
        <v>22400</v>
      </c>
      <c r="H5771" s="113"/>
      <c r="I5771" s="113"/>
      <c r="J5771" s="31"/>
      <c r="K5771" s="32"/>
      <c r="L5771" s="113"/>
      <c r="M5771" s="113"/>
      <c r="N5771" s="31"/>
      <c r="O5771" s="32"/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1716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/>
      <c r="I5772" s="113"/>
      <c r="J5772" s="31"/>
      <c r="K5772" s="32"/>
      <c r="L5772" s="113"/>
      <c r="M5772" s="113"/>
      <c r="N5772" s="31"/>
      <c r="O5772" s="32"/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1716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1716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12200</v>
      </c>
      <c r="F5774" s="104">
        <v>0</v>
      </c>
      <c r="G5774" s="104">
        <v>12200</v>
      </c>
      <c r="H5774" s="113"/>
      <c r="I5774" s="113"/>
      <c r="J5774" s="31"/>
      <c r="K5774" s="32"/>
      <c r="L5774" s="113"/>
      <c r="M5774" s="113"/>
      <c r="N5774" s="31"/>
      <c r="O5774" s="32"/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1716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>
        <v>0</v>
      </c>
      <c r="G5775" s="104">
        <v>0</v>
      </c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1716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1716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>
        <v>0</v>
      </c>
      <c r="G5777" s="104">
        <v>0</v>
      </c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1716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1716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1716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1716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1716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/>
      <c r="I5782" s="105"/>
      <c r="J5782" s="106"/>
      <c r="K5782" s="107"/>
      <c r="L5782" s="105"/>
      <c r="M5782" s="105"/>
      <c r="N5782" s="106"/>
      <c r="O5782" s="107"/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1716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>
        <v>0</v>
      </c>
      <c r="G5783" s="104">
        <v>0</v>
      </c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1716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/>
      <c r="I5784" s="113"/>
      <c r="J5784" s="31"/>
      <c r="K5784" s="32"/>
      <c r="L5784" s="113"/>
      <c r="M5784" s="113"/>
      <c r="N5784" s="31"/>
      <c r="O5784" s="32"/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1716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1716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/>
      <c r="I5786" s="113"/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1716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1716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1716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1716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1716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1716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1716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1716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7666.67</v>
      </c>
      <c r="F5794" s="104">
        <v>0</v>
      </c>
      <c r="G5794" s="104">
        <v>7666.67</v>
      </c>
      <c r="H5794" s="105"/>
      <c r="I5794" s="105"/>
      <c r="J5794" s="106"/>
      <c r="K5794" s="107"/>
      <c r="L5794" s="105"/>
      <c r="M5794" s="105"/>
      <c r="N5794" s="106"/>
      <c r="O5794" s="107"/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1716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>
        <v>0</v>
      </c>
      <c r="G5795" s="104">
        <v>0</v>
      </c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1716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0</v>
      </c>
      <c r="F5796" s="104">
        <v>0</v>
      </c>
      <c r="G5796" s="104">
        <v>0</v>
      </c>
      <c r="H5796" s="105"/>
      <c r="I5796" s="105"/>
      <c r="J5796" s="106"/>
      <c r="K5796" s="107"/>
      <c r="L5796" s="105"/>
      <c r="M5796" s="105"/>
      <c r="N5796" s="106"/>
      <c r="O5796" s="107"/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1716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1716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0</v>
      </c>
      <c r="F5798" s="104">
        <v>0</v>
      </c>
      <c r="G5798" s="104">
        <v>0</v>
      </c>
      <c r="H5798" s="105"/>
      <c r="I5798" s="105"/>
      <c r="J5798" s="106"/>
      <c r="K5798" s="107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1716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/>
      <c r="G5799" s="104"/>
      <c r="H5799" s="113"/>
      <c r="I5799" s="113"/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1716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>
        <v>0</v>
      </c>
      <c r="G5800" s="104">
        <v>0</v>
      </c>
      <c r="H5800" s="113"/>
      <c r="I5800" s="113"/>
      <c r="J5800" s="31"/>
      <c r="K5800" s="32"/>
      <c r="L5800" s="113"/>
      <c r="M5800" s="113"/>
      <c r="N5800" s="31"/>
      <c r="O5800" s="32"/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1716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/>
      <c r="I5801" s="113"/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1716</v>
      </c>
      <c r="B5802" s="111" t="s">
        <v>196</v>
      </c>
      <c r="C5802" s="112" t="s">
        <v>197</v>
      </c>
      <c r="D5802" s="21">
        <f t="shared" si="130"/>
        <v>0</v>
      </c>
      <c r="E5802" s="24">
        <f t="shared" si="131"/>
        <v>0</v>
      </c>
      <c r="F5802" s="104">
        <v>0</v>
      </c>
      <c r="G5802" s="104">
        <v>0</v>
      </c>
      <c r="H5802" s="113"/>
      <c r="I5802" s="113"/>
      <c r="J5802" s="31"/>
      <c r="K5802" s="32"/>
      <c r="L5802" s="113"/>
      <c r="M5802" s="113"/>
      <c r="N5802" s="31"/>
      <c r="O5802" s="32"/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1716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1716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1716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/>
      <c r="G5805" s="104"/>
      <c r="H5805" s="113"/>
      <c r="I5805" s="113"/>
      <c r="J5805" s="31"/>
      <c r="K5805" s="32"/>
      <c r="L5805" s="113"/>
      <c r="M5805" s="113"/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1716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1716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/>
      <c r="I5807" s="113"/>
      <c r="J5807" s="31"/>
      <c r="K5807" s="32"/>
      <c r="L5807" s="113"/>
      <c r="M5807" s="113"/>
      <c r="N5807" s="31"/>
      <c r="O5807" s="32"/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1716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0</v>
      </c>
      <c r="F5808" s="104"/>
      <c r="G5808" s="104"/>
      <c r="H5808" s="113"/>
      <c r="I5808" s="113"/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1716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10183.17</v>
      </c>
      <c r="F5809" s="104">
        <v>0</v>
      </c>
      <c r="G5809" s="104">
        <v>10183.17</v>
      </c>
      <c r="H5809" s="113"/>
      <c r="I5809" s="113"/>
      <c r="J5809" s="31"/>
      <c r="K5809" s="32"/>
      <c r="L5809" s="113"/>
      <c r="M5809" s="113"/>
      <c r="N5809" s="31"/>
      <c r="O5809" s="32"/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1716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444.44</v>
      </c>
      <c r="F5810" s="104">
        <v>0</v>
      </c>
      <c r="G5810" s="104">
        <v>444.44</v>
      </c>
      <c r="H5810" s="113"/>
      <c r="I5810" s="113"/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1716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3330.58</v>
      </c>
      <c r="F5811" s="104">
        <v>0</v>
      </c>
      <c r="G5811" s="104">
        <v>3330.58</v>
      </c>
      <c r="H5811" s="105"/>
      <c r="I5811" s="105"/>
      <c r="J5811" s="106"/>
      <c r="K5811" s="107"/>
      <c r="L5811" s="105"/>
      <c r="M5811" s="105"/>
      <c r="N5811" s="106"/>
      <c r="O5811" s="107"/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1716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1716</v>
      </c>
      <c r="B5813" s="111" t="s">
        <v>218</v>
      </c>
      <c r="C5813" s="112" t="s">
        <v>1567</v>
      </c>
      <c r="D5813" s="21">
        <f t="shared" si="130"/>
        <v>0</v>
      </c>
      <c r="E5813" s="24">
        <f t="shared" si="131"/>
        <v>0</v>
      </c>
      <c r="F5813" s="104"/>
      <c r="G5813" s="104"/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1716</v>
      </c>
      <c r="B5814" s="111" t="s">
        <v>219</v>
      </c>
      <c r="C5814" s="112" t="s">
        <v>1568</v>
      </c>
      <c r="D5814" s="21">
        <f t="shared" si="130"/>
        <v>0</v>
      </c>
      <c r="E5814" s="24">
        <f t="shared" si="131"/>
        <v>0</v>
      </c>
      <c r="F5814" s="104"/>
      <c r="G5814" s="104"/>
      <c r="H5814" s="113"/>
      <c r="I5814" s="113"/>
      <c r="J5814" s="31"/>
      <c r="K5814" s="32"/>
      <c r="L5814" s="113"/>
      <c r="M5814" s="113"/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1716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0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1716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316.67</v>
      </c>
      <c r="F5816" s="104">
        <v>0</v>
      </c>
      <c r="G5816" s="104">
        <v>316.67</v>
      </c>
      <c r="H5816" s="105"/>
      <c r="I5816" s="105"/>
      <c r="J5816" s="106"/>
      <c r="K5816" s="107"/>
      <c r="L5816" s="105"/>
      <c r="M5816" s="105"/>
      <c r="N5816" s="106"/>
      <c r="O5816" s="107"/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1716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1716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1716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>
        <v>0</v>
      </c>
      <c r="G5819" s="104">
        <v>0</v>
      </c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1716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1716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>
        <v>0</v>
      </c>
      <c r="G5821" s="104">
        <v>0</v>
      </c>
      <c r="H5821" s="113"/>
      <c r="I5821" s="113"/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1716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/>
      <c r="I5822" s="105"/>
      <c r="J5822" s="106"/>
      <c r="K5822" s="107"/>
      <c r="L5822" s="105"/>
      <c r="M5822" s="105"/>
      <c r="N5822" s="106"/>
      <c r="O5822" s="107"/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1716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1716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33233.33</v>
      </c>
      <c r="F5824" s="104">
        <v>0</v>
      </c>
      <c r="G5824" s="104">
        <v>33233.33</v>
      </c>
      <c r="H5824" s="113"/>
      <c r="I5824" s="113"/>
      <c r="J5824" s="31"/>
      <c r="K5824" s="32"/>
      <c r="L5824" s="113"/>
      <c r="M5824" s="113"/>
      <c r="N5824" s="31"/>
      <c r="O5824" s="32"/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1716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>
        <v>0</v>
      </c>
      <c r="G5825" s="104">
        <v>0</v>
      </c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1716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1716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>
        <v>0</v>
      </c>
      <c r="G5827" s="104">
        <v>0</v>
      </c>
      <c r="H5827" s="105"/>
      <c r="I5827" s="105"/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1716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>
        <v>0</v>
      </c>
      <c r="G5828" s="104">
        <v>0</v>
      </c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1716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1716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>
        <v>0</v>
      </c>
      <c r="G5830" s="104">
        <v>0</v>
      </c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1716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>
        <v>0</v>
      </c>
      <c r="G5831" s="104">
        <v>0</v>
      </c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1716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1716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>
        <v>0</v>
      </c>
      <c r="G5833" s="104">
        <v>0</v>
      </c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1716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>
        <v>0</v>
      </c>
      <c r="G5834" s="104">
        <v>0</v>
      </c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1716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1716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>
        <v>0</v>
      </c>
      <c r="G5836" s="104">
        <v>0</v>
      </c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1716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/>
      <c r="I5837" s="105"/>
      <c r="J5837" s="106"/>
      <c r="K5837" s="107"/>
      <c r="L5837" s="105"/>
      <c r="M5837" s="105"/>
      <c r="N5837" s="106"/>
      <c r="O5837" s="107"/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1716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1716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21166.67</v>
      </c>
      <c r="F5839" s="104">
        <v>0</v>
      </c>
      <c r="G5839" s="104">
        <v>21166.67</v>
      </c>
      <c r="H5839" s="105"/>
      <c r="I5839" s="105"/>
      <c r="J5839" s="106"/>
      <c r="K5839" s="107"/>
      <c r="L5839" s="105"/>
      <c r="M5839" s="105"/>
      <c r="N5839" s="106"/>
      <c r="O5839" s="107"/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1716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/>
      <c r="I5840" s="113"/>
      <c r="J5840" s="31"/>
      <c r="K5840" s="32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1716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1716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1716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1716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1716</v>
      </c>
      <c r="B5845" s="111" t="s">
        <v>280</v>
      </c>
      <c r="C5845" s="112" t="s">
        <v>1569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1716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/>
      <c r="I5846" s="113"/>
      <c r="J5846" s="31"/>
      <c r="K5846" s="32"/>
      <c r="L5846" s="113"/>
      <c r="M5846" s="113"/>
      <c r="N5846" s="31"/>
      <c r="O5846" s="32"/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1716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1716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/>
      <c r="I5848" s="113"/>
      <c r="J5848" s="31"/>
      <c r="K5848" s="32"/>
      <c r="L5848" s="113"/>
      <c r="M5848" s="113"/>
      <c r="N5848" s="31"/>
      <c r="O5848" s="32"/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1716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1716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1716</v>
      </c>
      <c r="B5851" s="111" t="s">
        <v>291</v>
      </c>
      <c r="C5851" s="112" t="s">
        <v>1570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1716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1716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1716</v>
      </c>
      <c r="B5854" s="111" t="s">
        <v>296</v>
      </c>
      <c r="C5854" s="112" t="s">
        <v>1571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1716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1716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1716</v>
      </c>
      <c r="B5857" s="111" t="s">
        <v>301</v>
      </c>
      <c r="C5857" s="112" t="s">
        <v>1572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1716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>
        <v>0</v>
      </c>
      <c r="G5858" s="104">
        <v>0</v>
      </c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1716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1716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>
        <v>0</v>
      </c>
      <c r="G5860" s="104">
        <v>0</v>
      </c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1716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104">
        <v>0</v>
      </c>
      <c r="G5861" s="104">
        <v>0</v>
      </c>
      <c r="H5861" s="105"/>
      <c r="I5861" s="105"/>
      <c r="J5861" s="106"/>
      <c r="K5861" s="107"/>
      <c r="L5861" s="105"/>
      <c r="M5861" s="105"/>
      <c r="N5861" s="106"/>
      <c r="O5861" s="107"/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1716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/>
      <c r="I5862" s="113"/>
      <c r="J5862" s="31"/>
      <c r="K5862" s="32"/>
      <c r="L5862" s="113"/>
      <c r="M5862" s="113"/>
      <c r="N5862" s="31"/>
      <c r="O5862" s="32"/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1716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/>
      <c r="I5863" s="113"/>
      <c r="J5863" s="31"/>
      <c r="K5863" s="32"/>
      <c r="L5863" s="113"/>
      <c r="M5863" s="113"/>
      <c r="N5863" s="31"/>
      <c r="O5863" s="32"/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1716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/>
      <c r="I5864" s="113"/>
      <c r="J5864" s="31"/>
      <c r="K5864" s="32"/>
      <c r="L5864" s="113"/>
      <c r="M5864" s="113"/>
      <c r="N5864" s="31"/>
      <c r="O5864" s="32"/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1716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/>
      <c r="G5865" s="104"/>
      <c r="H5865" s="105"/>
      <c r="I5865" s="105"/>
      <c r="J5865" s="106"/>
      <c r="K5865" s="107"/>
      <c r="L5865" s="105"/>
      <c r="M5865" s="105"/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1716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/>
      <c r="G5866" s="104"/>
      <c r="H5866" s="105"/>
      <c r="I5866" s="105"/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1716</v>
      </c>
      <c r="B5867" s="111" t="s">
        <v>320</v>
      </c>
      <c r="C5867" s="112" t="s">
        <v>321</v>
      </c>
      <c r="D5867" s="21">
        <f t="shared" si="132"/>
        <v>530000</v>
      </c>
      <c r="E5867" s="24">
        <f t="shared" si="133"/>
        <v>0</v>
      </c>
      <c r="F5867" s="104">
        <v>530000</v>
      </c>
      <c r="G5867" s="104">
        <v>0</v>
      </c>
      <c r="H5867" s="105"/>
      <c r="I5867" s="105"/>
      <c r="J5867" s="106"/>
      <c r="K5867" s="107"/>
      <c r="L5867" s="105"/>
      <c r="M5867" s="105"/>
      <c r="N5867" s="106"/>
      <c r="O5867" s="107"/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1716</v>
      </c>
      <c r="B5868" s="111" t="s">
        <v>322</v>
      </c>
      <c r="C5868" s="112" t="s">
        <v>323</v>
      </c>
      <c r="D5868" s="21">
        <f t="shared" si="132"/>
        <v>0</v>
      </c>
      <c r="E5868" s="24">
        <f t="shared" si="133"/>
        <v>0</v>
      </c>
      <c r="F5868" s="104">
        <v>0</v>
      </c>
      <c r="G5868" s="104">
        <v>0</v>
      </c>
      <c r="H5868" s="105"/>
      <c r="I5868" s="105"/>
      <c r="J5868" s="106"/>
      <c r="K5868" s="107"/>
      <c r="L5868" s="105"/>
      <c r="M5868" s="105"/>
      <c r="N5868" s="106"/>
      <c r="O5868" s="107"/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1716</v>
      </c>
      <c r="B5869" s="111" t="s">
        <v>324</v>
      </c>
      <c r="C5869" s="112" t="s">
        <v>325</v>
      </c>
      <c r="D5869" s="21">
        <f t="shared" si="132"/>
        <v>0</v>
      </c>
      <c r="E5869" s="24">
        <f t="shared" si="133"/>
        <v>0</v>
      </c>
      <c r="F5869" s="104">
        <v>0</v>
      </c>
      <c r="G5869" s="104">
        <v>0</v>
      </c>
      <c r="H5869" s="113"/>
      <c r="I5869" s="113"/>
      <c r="J5869" s="31"/>
      <c r="K5869" s="32"/>
      <c r="L5869" s="113"/>
      <c r="M5869" s="113"/>
      <c r="N5869" s="31"/>
      <c r="O5869" s="32"/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1716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/>
      <c r="I5870" s="113"/>
      <c r="J5870" s="31"/>
      <c r="K5870" s="32"/>
      <c r="L5870" s="113"/>
      <c r="M5870" s="113"/>
      <c r="N5870" s="31"/>
      <c r="O5870" s="32"/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1716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3996.94</v>
      </c>
      <c r="F5871" s="104">
        <v>0</v>
      </c>
      <c r="G5871" s="104">
        <v>3996.94</v>
      </c>
      <c r="H5871" s="113"/>
      <c r="I5871" s="113"/>
      <c r="J5871" s="31"/>
      <c r="K5871" s="32"/>
      <c r="L5871" s="113"/>
      <c r="M5871" s="113"/>
      <c r="N5871" s="31"/>
      <c r="O5871" s="32"/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1716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0</v>
      </c>
      <c r="F5872" s="104">
        <v>0</v>
      </c>
      <c r="G5872" s="104">
        <v>0</v>
      </c>
      <c r="H5872" s="113"/>
      <c r="I5872" s="113"/>
      <c r="J5872" s="31"/>
      <c r="K5872" s="32"/>
      <c r="L5872" s="113"/>
      <c r="M5872" s="113"/>
      <c r="N5872" s="31"/>
      <c r="O5872" s="32"/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1716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24166.67</v>
      </c>
      <c r="F5873" s="104">
        <v>0</v>
      </c>
      <c r="G5873" s="104">
        <v>24166.67</v>
      </c>
      <c r="H5873" s="113"/>
      <c r="I5873" s="113"/>
      <c r="J5873" s="31"/>
      <c r="K5873" s="32"/>
      <c r="L5873" s="113"/>
      <c r="M5873" s="113"/>
      <c r="N5873" s="31"/>
      <c r="O5873" s="32"/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1716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3390.18</v>
      </c>
      <c r="F5874" s="104">
        <v>0</v>
      </c>
      <c r="G5874" s="104">
        <v>3390.18</v>
      </c>
      <c r="H5874" s="113"/>
      <c r="I5874" s="113"/>
      <c r="J5874" s="31"/>
      <c r="K5874" s="32"/>
      <c r="L5874" s="113"/>
      <c r="M5874" s="113"/>
      <c r="N5874" s="31"/>
      <c r="O5874" s="32"/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1716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0</v>
      </c>
      <c r="F5875" s="104"/>
      <c r="G5875" s="104"/>
      <c r="H5875" s="113"/>
      <c r="I5875" s="113"/>
      <c r="J5875" s="31"/>
      <c r="K5875" s="32"/>
      <c r="L5875" s="113"/>
      <c r="M5875" s="113"/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1716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0</v>
      </c>
      <c r="F5876" s="104"/>
      <c r="G5876" s="104"/>
      <c r="H5876" s="113"/>
      <c r="I5876" s="113"/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1716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115818.39</v>
      </c>
      <c r="F5877" s="104">
        <v>0</v>
      </c>
      <c r="G5877" s="104">
        <v>115818.39</v>
      </c>
      <c r="H5877" s="113"/>
      <c r="I5877" s="113"/>
      <c r="J5877" s="31"/>
      <c r="K5877" s="32"/>
      <c r="L5877" s="113"/>
      <c r="M5877" s="113"/>
      <c r="N5877" s="31"/>
      <c r="O5877" s="32"/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1716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11216.39</v>
      </c>
      <c r="F5878" s="104">
        <v>0</v>
      </c>
      <c r="G5878" s="104">
        <v>11216.39</v>
      </c>
      <c r="H5878" s="113"/>
      <c r="I5878" s="113"/>
      <c r="J5878" s="31"/>
      <c r="K5878" s="32"/>
      <c r="L5878" s="113"/>
      <c r="M5878" s="113"/>
      <c r="N5878" s="31"/>
      <c r="O5878" s="32"/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1716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5225</v>
      </c>
      <c r="F5879" s="104">
        <v>0</v>
      </c>
      <c r="G5879" s="104">
        <v>5225</v>
      </c>
      <c r="H5879" s="113"/>
      <c r="I5879" s="113"/>
      <c r="J5879" s="31"/>
      <c r="K5879" s="32"/>
      <c r="L5879" s="113"/>
      <c r="M5879" s="113"/>
      <c r="N5879" s="31"/>
      <c r="O5879" s="32"/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1716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0</v>
      </c>
      <c r="F5880" s="104">
        <v>0</v>
      </c>
      <c r="G5880" s="104">
        <v>0</v>
      </c>
      <c r="H5880" s="113"/>
      <c r="I5880" s="113"/>
      <c r="J5880" s="31"/>
      <c r="K5880" s="32"/>
      <c r="L5880" s="113"/>
      <c r="M5880" s="113"/>
      <c r="N5880" s="31"/>
      <c r="O5880" s="32"/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1716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1716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1716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1716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1716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/>
      <c r="I5885" s="113"/>
      <c r="J5885" s="31"/>
      <c r="K5885" s="32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1716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1716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1716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1716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1716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1716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1716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1716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1716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1716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1716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1716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1716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1716</v>
      </c>
      <c r="B5899" s="111" t="s">
        <v>384</v>
      </c>
      <c r="C5899" s="112" t="s">
        <v>1573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1716</v>
      </c>
      <c r="B5900" s="111" t="s">
        <v>386</v>
      </c>
      <c r="C5900" s="112" t="s">
        <v>1667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1716</v>
      </c>
      <c r="B5901" s="111" t="s">
        <v>388</v>
      </c>
      <c r="C5901" s="112" t="s">
        <v>1668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1716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1716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1716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1716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1716</v>
      </c>
      <c r="B5906" s="111" t="s">
        <v>398</v>
      </c>
      <c r="C5906" s="112" t="s">
        <v>1574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1716</v>
      </c>
      <c r="B5907" s="111" t="s">
        <v>400</v>
      </c>
      <c r="C5907" s="112" t="s">
        <v>1669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1716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1716</v>
      </c>
      <c r="B5909" s="111" t="s">
        <v>404</v>
      </c>
      <c r="C5909" s="112" t="s">
        <v>1575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1716</v>
      </c>
      <c r="B5910" s="111" t="s">
        <v>406</v>
      </c>
      <c r="C5910" s="112" t="s">
        <v>1576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1716</v>
      </c>
      <c r="B5911" s="111" t="s">
        <v>408</v>
      </c>
      <c r="C5911" s="112" t="s">
        <v>1577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1716</v>
      </c>
      <c r="B5912" s="111" t="s">
        <v>410</v>
      </c>
      <c r="C5912" s="112" t="s">
        <v>1578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1716</v>
      </c>
      <c r="B5913" s="111" t="s">
        <v>412</v>
      </c>
      <c r="C5913" s="112" t="s">
        <v>413</v>
      </c>
      <c r="D5913" s="21">
        <f t="shared" si="132"/>
        <v>176259.25</v>
      </c>
      <c r="E5913" s="24">
        <f t="shared" si="133"/>
        <v>438122.28</v>
      </c>
      <c r="F5913" s="104">
        <v>176259.25</v>
      </c>
      <c r="G5913" s="104">
        <v>438122.28</v>
      </c>
      <c r="H5913" s="105"/>
      <c r="I5913" s="105"/>
      <c r="J5913" s="106"/>
      <c r="K5913" s="107"/>
      <c r="L5913" s="105"/>
      <c r="M5913" s="105"/>
      <c r="N5913" s="106"/>
      <c r="O5913" s="107"/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1716</v>
      </c>
      <c r="B5914" s="111" t="s">
        <v>414</v>
      </c>
      <c r="C5914" s="112" t="s">
        <v>415</v>
      </c>
      <c r="D5914" s="21">
        <f t="shared" si="132"/>
        <v>19260</v>
      </c>
      <c r="E5914" s="24">
        <f t="shared" si="133"/>
        <v>29603.4</v>
      </c>
      <c r="F5914" s="104">
        <v>19260</v>
      </c>
      <c r="G5914" s="104">
        <v>29603.4</v>
      </c>
      <c r="H5914" s="105"/>
      <c r="I5914" s="105"/>
      <c r="J5914" s="106"/>
      <c r="K5914" s="107"/>
      <c r="L5914" s="105"/>
      <c r="M5914" s="105"/>
      <c r="N5914" s="106"/>
      <c r="O5914" s="107"/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1716</v>
      </c>
      <c r="B5915" s="111" t="s">
        <v>416</v>
      </c>
      <c r="C5915" s="112" t="s">
        <v>417</v>
      </c>
      <c r="D5915" s="21">
        <f t="shared" si="132"/>
        <v>80925</v>
      </c>
      <c r="E5915" s="24">
        <f t="shared" si="133"/>
        <v>330376</v>
      </c>
      <c r="F5915" s="104">
        <v>80925</v>
      </c>
      <c r="G5915" s="104">
        <v>330376</v>
      </c>
      <c r="H5915" s="113"/>
      <c r="I5915" s="113"/>
      <c r="J5915" s="31"/>
      <c r="K5915" s="32"/>
      <c r="L5915" s="113"/>
      <c r="M5915" s="113"/>
      <c r="N5915" s="31"/>
      <c r="O5915" s="32"/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1716</v>
      </c>
      <c r="B5916" s="111" t="s">
        <v>418</v>
      </c>
      <c r="C5916" s="112" t="s">
        <v>419</v>
      </c>
      <c r="D5916" s="21">
        <f t="shared" si="132"/>
        <v>112145</v>
      </c>
      <c r="E5916" s="24">
        <f t="shared" si="133"/>
        <v>89523</v>
      </c>
      <c r="F5916" s="104">
        <v>112145</v>
      </c>
      <c r="G5916" s="104">
        <v>89523</v>
      </c>
      <c r="H5916" s="113"/>
      <c r="I5916" s="113"/>
      <c r="J5916" s="31"/>
      <c r="K5916" s="32"/>
      <c r="L5916" s="113"/>
      <c r="M5916" s="113"/>
      <c r="N5916" s="31"/>
      <c r="O5916" s="32"/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1716</v>
      </c>
      <c r="B5917" s="111" t="s">
        <v>420</v>
      </c>
      <c r="C5917" s="112" t="s">
        <v>421</v>
      </c>
      <c r="D5917" s="21">
        <f t="shared" si="132"/>
        <v>4656</v>
      </c>
      <c r="E5917" s="24">
        <f t="shared" si="133"/>
        <v>4978</v>
      </c>
      <c r="F5917" s="104">
        <v>4656</v>
      </c>
      <c r="G5917" s="104">
        <v>4978</v>
      </c>
      <c r="H5917" s="113"/>
      <c r="I5917" s="113"/>
      <c r="J5917" s="31"/>
      <c r="K5917" s="32"/>
      <c r="L5917" s="113"/>
      <c r="M5917" s="113"/>
      <c r="N5917" s="31"/>
      <c r="O5917" s="32"/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1716</v>
      </c>
      <c r="B5918" s="111" t="s">
        <v>422</v>
      </c>
      <c r="C5918" s="112" t="s">
        <v>423</v>
      </c>
      <c r="D5918" s="21">
        <f t="shared" si="132"/>
        <v>36200</v>
      </c>
      <c r="E5918" s="24">
        <f t="shared" si="133"/>
        <v>1000</v>
      </c>
      <c r="F5918" s="104">
        <v>36200</v>
      </c>
      <c r="G5918" s="104">
        <v>1000</v>
      </c>
      <c r="H5918" s="105"/>
      <c r="I5918" s="105"/>
      <c r="J5918" s="106"/>
      <c r="K5918" s="107"/>
      <c r="L5918" s="105"/>
      <c r="M5918" s="105"/>
      <c r="N5918" s="106"/>
      <c r="O5918" s="107"/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1703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1716</v>
      </c>
      <c r="B5919" s="111" t="s">
        <v>424</v>
      </c>
      <c r="C5919" s="112" t="s">
        <v>425</v>
      </c>
      <c r="D5919" s="21">
        <f t="shared" si="132"/>
        <v>0</v>
      </c>
      <c r="E5919" s="24">
        <f t="shared" si="133"/>
        <v>0</v>
      </c>
      <c r="F5919" s="104"/>
      <c r="G5919" s="104"/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1703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1716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1716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0</v>
      </c>
      <c r="F5921" s="104"/>
      <c r="G5921" s="104"/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1716</v>
      </c>
      <c r="B5922" s="111" t="s">
        <v>430</v>
      </c>
      <c r="C5922" s="112" t="s">
        <v>431</v>
      </c>
      <c r="D5922" s="21">
        <f t="shared" si="132"/>
        <v>0</v>
      </c>
      <c r="E5922" s="24">
        <f t="shared" si="133"/>
        <v>63050</v>
      </c>
      <c r="F5922" s="104">
        <v>0</v>
      </c>
      <c r="G5922" s="104">
        <v>63050</v>
      </c>
      <c r="H5922" s="105"/>
      <c r="I5922" s="105"/>
      <c r="J5922" s="106"/>
      <c r="K5922" s="107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1716</v>
      </c>
      <c r="B5923" s="111" t="s">
        <v>432</v>
      </c>
      <c r="C5923" s="112" t="s">
        <v>433</v>
      </c>
      <c r="D5923" s="21">
        <f t="shared" si="132"/>
        <v>0</v>
      </c>
      <c r="E5923" s="24">
        <f t="shared" si="133"/>
        <v>0</v>
      </c>
      <c r="F5923" s="104">
        <v>0</v>
      </c>
      <c r="G5923" s="104">
        <v>0</v>
      </c>
      <c r="H5923" s="105"/>
      <c r="I5923" s="105"/>
      <c r="J5923" s="106"/>
      <c r="K5923" s="107"/>
      <c r="L5923" s="105"/>
      <c r="M5923" s="105"/>
      <c r="N5923" s="106"/>
      <c r="O5923" s="107"/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1716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/>
      <c r="G5924" s="104"/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1716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1716</v>
      </c>
      <c r="B5926" s="111" t="s">
        <v>438</v>
      </c>
      <c r="C5926" s="112" t="s">
        <v>1579</v>
      </c>
      <c r="D5926" s="21">
        <f t="shared" si="134"/>
        <v>52250</v>
      </c>
      <c r="E5926" s="24">
        <f t="shared" si="135"/>
        <v>38690</v>
      </c>
      <c r="F5926" s="104">
        <v>52250</v>
      </c>
      <c r="G5926" s="104">
        <v>38690</v>
      </c>
      <c r="H5926" s="105"/>
      <c r="I5926" s="105"/>
      <c r="J5926" s="106"/>
      <c r="K5926" s="107"/>
      <c r="L5926" s="105"/>
      <c r="M5926" s="105"/>
      <c r="N5926" s="106"/>
      <c r="O5926" s="107"/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1716</v>
      </c>
      <c r="B5927" s="111" t="s">
        <v>439</v>
      </c>
      <c r="C5927" s="112" t="s">
        <v>1580</v>
      </c>
      <c r="D5927" s="21">
        <f t="shared" si="134"/>
        <v>0</v>
      </c>
      <c r="E5927" s="24">
        <f t="shared" si="135"/>
        <v>0</v>
      </c>
      <c r="F5927" s="104">
        <v>0</v>
      </c>
      <c r="G5927" s="104">
        <v>0</v>
      </c>
      <c r="H5927" s="105"/>
      <c r="I5927" s="105"/>
      <c r="J5927" s="106"/>
      <c r="K5927" s="107"/>
      <c r="L5927" s="105"/>
      <c r="M5927" s="105"/>
      <c r="N5927" s="106"/>
      <c r="O5927" s="107"/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1716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1716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1716</v>
      </c>
      <c r="B5930" s="111" t="s">
        <v>1581</v>
      </c>
      <c r="C5930" s="112" t="s">
        <v>1582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1716</v>
      </c>
      <c r="B5931" s="111" t="s">
        <v>444</v>
      </c>
      <c r="C5931" s="112" t="s">
        <v>445</v>
      </c>
      <c r="D5931" s="21">
        <f t="shared" si="134"/>
        <v>0</v>
      </c>
      <c r="E5931" s="24">
        <f t="shared" si="135"/>
        <v>0</v>
      </c>
      <c r="F5931" s="104"/>
      <c r="G5931" s="104"/>
      <c r="H5931" s="113"/>
      <c r="I5931" s="113"/>
      <c r="J5931" s="31"/>
      <c r="K5931" s="32"/>
      <c r="L5931" s="113"/>
      <c r="M5931" s="113"/>
      <c r="N5931" s="31"/>
      <c r="O5931" s="32"/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1716</v>
      </c>
      <c r="B5932" s="111" t="s">
        <v>446</v>
      </c>
      <c r="C5932" s="112" t="s">
        <v>447</v>
      </c>
      <c r="D5932" s="21">
        <f t="shared" si="134"/>
        <v>0</v>
      </c>
      <c r="E5932" s="24">
        <f t="shared" si="135"/>
        <v>75193</v>
      </c>
      <c r="F5932" s="104">
        <v>0</v>
      </c>
      <c r="G5932" s="104">
        <v>75193</v>
      </c>
      <c r="H5932" s="105"/>
      <c r="I5932" s="105"/>
      <c r="J5932" s="106"/>
      <c r="K5932" s="107"/>
      <c r="L5932" s="105"/>
      <c r="M5932" s="105"/>
      <c r="N5932" s="106"/>
      <c r="O5932" s="107"/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1716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1716</v>
      </c>
      <c r="B5934" s="111" t="s">
        <v>450</v>
      </c>
      <c r="C5934" s="112" t="s">
        <v>1583</v>
      </c>
      <c r="D5934" s="21">
        <f t="shared" si="134"/>
        <v>0</v>
      </c>
      <c r="E5934" s="24">
        <f t="shared" si="13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1716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1716</v>
      </c>
      <c r="B5936" s="111" t="s">
        <v>454</v>
      </c>
      <c r="C5936" s="112" t="s">
        <v>1584</v>
      </c>
      <c r="D5936" s="21">
        <f t="shared" si="134"/>
        <v>0</v>
      </c>
      <c r="E5936" s="24">
        <f t="shared" si="135"/>
        <v>0</v>
      </c>
      <c r="F5936" s="104">
        <v>0</v>
      </c>
      <c r="G5936" s="104">
        <v>0</v>
      </c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1716</v>
      </c>
      <c r="B5937" s="111" t="s">
        <v>456</v>
      </c>
      <c r="C5937" s="112" t="s">
        <v>1585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1716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>
        <v>0</v>
      </c>
      <c r="G5938" s="104">
        <v>0</v>
      </c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1716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1716</v>
      </c>
      <c r="B5940" s="111" t="s">
        <v>462</v>
      </c>
      <c r="C5940" s="112" t="s">
        <v>463</v>
      </c>
      <c r="D5940" s="21">
        <f t="shared" si="134"/>
        <v>83000</v>
      </c>
      <c r="E5940" s="24">
        <f t="shared" si="135"/>
        <v>0</v>
      </c>
      <c r="F5940" s="104">
        <v>83000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1716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1716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1716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1716</v>
      </c>
      <c r="B5944" s="111" t="s">
        <v>470</v>
      </c>
      <c r="C5944" s="112" t="s">
        <v>471</v>
      </c>
      <c r="D5944" s="21">
        <f t="shared" si="134"/>
        <v>20183.560000000001</v>
      </c>
      <c r="E5944" s="24">
        <f t="shared" si="135"/>
        <v>0</v>
      </c>
      <c r="F5944" s="104">
        <v>20183.560000000001</v>
      </c>
      <c r="G5944" s="104">
        <v>0</v>
      </c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1716</v>
      </c>
      <c r="B5945" s="111" t="s">
        <v>472</v>
      </c>
      <c r="C5945" s="112" t="s">
        <v>473</v>
      </c>
      <c r="D5945" s="21">
        <f t="shared" si="134"/>
        <v>0</v>
      </c>
      <c r="E5945" s="24">
        <f t="shared" si="135"/>
        <v>0</v>
      </c>
      <c r="F5945" s="104">
        <v>0</v>
      </c>
      <c r="G5945" s="104">
        <v>0</v>
      </c>
      <c r="H5945" s="113"/>
      <c r="I5945" s="113"/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1716</v>
      </c>
      <c r="B5946" s="111" t="s">
        <v>474</v>
      </c>
      <c r="C5946" s="112" t="s">
        <v>475</v>
      </c>
      <c r="D5946" s="21">
        <f t="shared" si="134"/>
        <v>64000</v>
      </c>
      <c r="E5946" s="24">
        <f t="shared" si="135"/>
        <v>0</v>
      </c>
      <c r="F5946" s="104">
        <v>64000</v>
      </c>
      <c r="G5946" s="104">
        <v>0</v>
      </c>
      <c r="H5946" s="105"/>
      <c r="I5946" s="105"/>
      <c r="J5946" s="106"/>
      <c r="K5946" s="107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1716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1716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1716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1716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1716</v>
      </c>
      <c r="B5951" s="111" t="s">
        <v>484</v>
      </c>
      <c r="C5951" s="112" t="s">
        <v>485</v>
      </c>
      <c r="D5951" s="21">
        <f t="shared" si="134"/>
        <v>0</v>
      </c>
      <c r="E5951" s="24">
        <f t="shared" si="135"/>
        <v>0</v>
      </c>
      <c r="F5951" s="104"/>
      <c r="G5951" s="104"/>
      <c r="H5951" s="113"/>
      <c r="I5951" s="113"/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1716</v>
      </c>
      <c r="B5952" s="111" t="s">
        <v>486</v>
      </c>
      <c r="C5952" s="112" t="s">
        <v>1586</v>
      </c>
      <c r="D5952" s="21">
        <f t="shared" si="134"/>
        <v>500000</v>
      </c>
      <c r="E5952" s="24">
        <f t="shared" si="135"/>
        <v>470000</v>
      </c>
      <c r="F5952" s="104">
        <v>500000</v>
      </c>
      <c r="G5952" s="104">
        <v>470000</v>
      </c>
      <c r="H5952" s="105"/>
      <c r="I5952" s="105"/>
      <c r="J5952" s="106"/>
      <c r="K5952" s="107"/>
      <c r="L5952" s="105"/>
      <c r="M5952" s="105"/>
      <c r="N5952" s="106"/>
      <c r="O5952" s="107"/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1716</v>
      </c>
      <c r="B5953" s="111" t="s">
        <v>488</v>
      </c>
      <c r="C5953" s="112" t="s">
        <v>489</v>
      </c>
      <c r="D5953" s="21">
        <f t="shared" si="134"/>
        <v>60000</v>
      </c>
      <c r="E5953" s="24">
        <f t="shared" si="135"/>
        <v>56000</v>
      </c>
      <c r="F5953" s="104">
        <v>60000</v>
      </c>
      <c r="G5953" s="104">
        <v>56000</v>
      </c>
      <c r="H5953" s="113"/>
      <c r="I5953" s="113"/>
      <c r="J5953" s="31"/>
      <c r="K5953" s="32"/>
      <c r="L5953" s="113"/>
      <c r="M5953" s="113"/>
      <c r="N5953" s="31"/>
      <c r="O5953" s="32"/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1716</v>
      </c>
      <c r="B5954" s="111" t="s">
        <v>490</v>
      </c>
      <c r="C5954" s="112" t="s">
        <v>1587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1716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1716</v>
      </c>
      <c r="B5956" s="111" t="s">
        <v>494</v>
      </c>
      <c r="C5956" s="112" t="s">
        <v>495</v>
      </c>
      <c r="D5956" s="21">
        <f t="shared" si="134"/>
        <v>0</v>
      </c>
      <c r="E5956" s="24">
        <f t="shared" si="135"/>
        <v>271300</v>
      </c>
      <c r="F5956" s="104">
        <v>0</v>
      </c>
      <c r="G5956" s="104">
        <v>271300</v>
      </c>
      <c r="H5956" s="113"/>
      <c r="I5956" s="113"/>
      <c r="J5956" s="31"/>
      <c r="K5956" s="32"/>
      <c r="L5956" s="113"/>
      <c r="M5956" s="113"/>
      <c r="N5956" s="31"/>
      <c r="O5956" s="32"/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1716</v>
      </c>
      <c r="B5957" s="111" t="s">
        <v>496</v>
      </c>
      <c r="C5957" s="112" t="s">
        <v>497</v>
      </c>
      <c r="D5957" s="21">
        <f t="shared" si="134"/>
        <v>0</v>
      </c>
      <c r="E5957" s="24">
        <f t="shared" si="135"/>
        <v>0</v>
      </c>
      <c r="F5957" s="104"/>
      <c r="G5957" s="104"/>
      <c r="H5957" s="113"/>
      <c r="I5957" s="113"/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1716</v>
      </c>
      <c r="B5958" s="111" t="s">
        <v>498</v>
      </c>
      <c r="C5958" s="112" t="s">
        <v>461</v>
      </c>
      <c r="D5958" s="21">
        <f t="shared" si="134"/>
        <v>199205.96</v>
      </c>
      <c r="E5958" s="24">
        <f t="shared" si="135"/>
        <v>7361.85</v>
      </c>
      <c r="F5958" s="104">
        <v>199205.96</v>
      </c>
      <c r="G5958" s="104">
        <v>7361.85</v>
      </c>
      <c r="H5958" s="113"/>
      <c r="I5958" s="113"/>
      <c r="J5958" s="31"/>
      <c r="K5958" s="32"/>
      <c r="L5958" s="113"/>
      <c r="M5958" s="113"/>
      <c r="N5958" s="31"/>
      <c r="O5958" s="32"/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1716</v>
      </c>
      <c r="B5959" s="111" t="s">
        <v>499</v>
      </c>
      <c r="C5959" s="112" t="s">
        <v>500</v>
      </c>
      <c r="D5959" s="21">
        <f t="shared" si="134"/>
        <v>0</v>
      </c>
      <c r="E5959" s="24">
        <f t="shared" si="135"/>
        <v>0</v>
      </c>
      <c r="F5959" s="104">
        <v>0</v>
      </c>
      <c r="G5959" s="104">
        <v>0</v>
      </c>
      <c r="H5959" s="113"/>
      <c r="I5959" s="113"/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1716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1716</v>
      </c>
      <c r="B5961" s="111" t="s">
        <v>503</v>
      </c>
      <c r="C5961" s="112" t="s">
        <v>504</v>
      </c>
      <c r="D5961" s="21">
        <f t="shared" si="134"/>
        <v>4919.74</v>
      </c>
      <c r="E5961" s="24">
        <f t="shared" si="135"/>
        <v>0</v>
      </c>
      <c r="F5961" s="104">
        <v>4919.74</v>
      </c>
      <c r="G5961" s="104">
        <v>0</v>
      </c>
      <c r="H5961" s="113"/>
      <c r="I5961" s="113"/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1716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1716</v>
      </c>
      <c r="B5963" s="111" t="s">
        <v>507</v>
      </c>
      <c r="C5963" s="112" t="s">
        <v>508</v>
      </c>
      <c r="D5963" s="21">
        <f t="shared" si="134"/>
        <v>0</v>
      </c>
      <c r="E5963" s="24">
        <f t="shared" si="135"/>
        <v>0</v>
      </c>
      <c r="F5963" s="104">
        <v>0</v>
      </c>
      <c r="G5963" s="104">
        <v>0</v>
      </c>
      <c r="H5963" s="113"/>
      <c r="I5963" s="113"/>
      <c r="J5963" s="31"/>
      <c r="K5963" s="32"/>
      <c r="L5963" s="113"/>
      <c r="M5963" s="113"/>
      <c r="N5963" s="31"/>
      <c r="O5963" s="32"/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1716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0</v>
      </c>
      <c r="F5964" s="104">
        <v>0</v>
      </c>
      <c r="G5964" s="104">
        <v>0</v>
      </c>
      <c r="H5964" s="113"/>
      <c r="I5964" s="113"/>
      <c r="J5964" s="31"/>
      <c r="K5964" s="32"/>
      <c r="L5964" s="113"/>
      <c r="M5964" s="113"/>
      <c r="N5964" s="31"/>
      <c r="O5964" s="32"/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1716</v>
      </c>
      <c r="B5965" s="111" t="s">
        <v>511</v>
      </c>
      <c r="C5965" s="112" t="s">
        <v>512</v>
      </c>
      <c r="D5965" s="21">
        <f t="shared" si="134"/>
        <v>1044.46</v>
      </c>
      <c r="E5965" s="24">
        <f t="shared" si="135"/>
        <v>0</v>
      </c>
      <c r="F5965" s="104">
        <v>1044.46</v>
      </c>
      <c r="G5965" s="104">
        <v>0</v>
      </c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1716</v>
      </c>
      <c r="B5966" s="111" t="s">
        <v>513</v>
      </c>
      <c r="C5966" s="112" t="s">
        <v>514</v>
      </c>
      <c r="D5966" s="21">
        <f t="shared" si="134"/>
        <v>0</v>
      </c>
      <c r="E5966" s="24">
        <f t="shared" si="135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1716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1716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1716</v>
      </c>
      <c r="B5969" s="111" t="s">
        <v>519</v>
      </c>
      <c r="C5969" s="112" t="s">
        <v>520</v>
      </c>
      <c r="D5969" s="21">
        <f t="shared" si="134"/>
        <v>6543.77</v>
      </c>
      <c r="E5969" s="24">
        <f t="shared" si="135"/>
        <v>4361.03</v>
      </c>
      <c r="F5969" s="104">
        <v>6543.77</v>
      </c>
      <c r="G5969" s="104">
        <v>4361.03</v>
      </c>
      <c r="H5969" s="113"/>
      <c r="I5969" s="113"/>
      <c r="J5969" s="31"/>
      <c r="K5969" s="32"/>
      <c r="L5969" s="113"/>
      <c r="M5969" s="113"/>
      <c r="N5969" s="31"/>
      <c r="O5969" s="32"/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1716</v>
      </c>
      <c r="B5970" s="111" t="s">
        <v>521</v>
      </c>
      <c r="C5970" s="112" t="s">
        <v>1588</v>
      </c>
      <c r="D5970" s="21">
        <f t="shared" si="134"/>
        <v>0</v>
      </c>
      <c r="E5970" s="24">
        <f t="shared" si="135"/>
        <v>0</v>
      </c>
      <c r="F5970" s="104"/>
      <c r="G5970" s="104"/>
      <c r="H5970" s="113"/>
      <c r="I5970" s="113"/>
      <c r="J5970" s="31"/>
      <c r="K5970" s="32"/>
      <c r="L5970" s="113"/>
      <c r="M5970" s="113"/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1716</v>
      </c>
      <c r="B5971" s="111" t="s">
        <v>522</v>
      </c>
      <c r="C5971" s="112" t="s">
        <v>1589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1716</v>
      </c>
      <c r="B5972" s="111" t="s">
        <v>523</v>
      </c>
      <c r="C5972" s="112" t="s">
        <v>1670</v>
      </c>
      <c r="D5972" s="21">
        <f t="shared" si="134"/>
        <v>7103</v>
      </c>
      <c r="E5972" s="24">
        <f t="shared" si="135"/>
        <v>7103</v>
      </c>
      <c r="F5972" s="104">
        <v>7103</v>
      </c>
      <c r="G5972" s="104">
        <v>7103</v>
      </c>
      <c r="H5972" s="113"/>
      <c r="I5972" s="113"/>
      <c r="J5972" s="31"/>
      <c r="K5972" s="32"/>
      <c r="L5972" s="113"/>
      <c r="M5972" s="113"/>
      <c r="N5972" s="31"/>
      <c r="O5972" s="32"/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1716</v>
      </c>
      <c r="B5973" s="111" t="s">
        <v>524</v>
      </c>
      <c r="C5973" s="112" t="s">
        <v>525</v>
      </c>
      <c r="D5973" s="21">
        <f t="shared" si="134"/>
        <v>0</v>
      </c>
      <c r="E5973" s="24">
        <f t="shared" si="135"/>
        <v>0</v>
      </c>
      <c r="F5973" s="104"/>
      <c r="G5973" s="104"/>
      <c r="H5973" s="113"/>
      <c r="I5973" s="113"/>
      <c r="J5973" s="31"/>
      <c r="K5973" s="32"/>
      <c r="L5973" s="113"/>
      <c r="M5973" s="113"/>
      <c r="N5973" s="31"/>
      <c r="O5973" s="32"/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1716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0</v>
      </c>
      <c r="F5974" s="104"/>
      <c r="G5974" s="104"/>
      <c r="H5974" s="113"/>
      <c r="I5974" s="113"/>
      <c r="J5974" s="31"/>
      <c r="K5974" s="32"/>
      <c r="L5974" s="113"/>
      <c r="M5974" s="113"/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1716</v>
      </c>
      <c r="B5975" s="111" t="s">
        <v>528</v>
      </c>
      <c r="C5975" s="112" t="s">
        <v>529</v>
      </c>
      <c r="D5975" s="21">
        <f t="shared" si="134"/>
        <v>0</v>
      </c>
      <c r="E5975" s="24">
        <f t="shared" si="135"/>
        <v>0</v>
      </c>
      <c r="F5975" s="104"/>
      <c r="G5975" s="104"/>
      <c r="H5975" s="113"/>
      <c r="I5975" s="113"/>
      <c r="J5975" s="31"/>
      <c r="K5975" s="32"/>
      <c r="L5975" s="113"/>
      <c r="M5975" s="113"/>
      <c r="N5975" s="31"/>
      <c r="O5975" s="32"/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1716</v>
      </c>
      <c r="B5976" s="111" t="s">
        <v>530</v>
      </c>
      <c r="C5976" s="112" t="s">
        <v>531</v>
      </c>
      <c r="D5976" s="21">
        <f t="shared" si="134"/>
        <v>0</v>
      </c>
      <c r="E5976" s="24">
        <f t="shared" si="135"/>
        <v>0</v>
      </c>
      <c r="F5976" s="104"/>
      <c r="G5976" s="104"/>
      <c r="H5976" s="113"/>
      <c r="I5976" s="113"/>
      <c r="J5976" s="31"/>
      <c r="K5976" s="32"/>
      <c r="L5976" s="113"/>
      <c r="M5976" s="113"/>
      <c r="N5976" s="31"/>
      <c r="O5976" s="32"/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1716</v>
      </c>
      <c r="B5977" s="111" t="s">
        <v>532</v>
      </c>
      <c r="C5977" s="112" t="s">
        <v>533</v>
      </c>
      <c r="D5977" s="21">
        <f t="shared" si="134"/>
        <v>0</v>
      </c>
      <c r="E5977" s="24">
        <f t="shared" si="135"/>
        <v>0</v>
      </c>
      <c r="F5977" s="104"/>
      <c r="G5977" s="104"/>
      <c r="H5977" s="113"/>
      <c r="I5977" s="113"/>
      <c r="J5977" s="31"/>
      <c r="K5977" s="32"/>
      <c r="L5977" s="113"/>
      <c r="M5977" s="113"/>
      <c r="N5977" s="31"/>
      <c r="O5977" s="32"/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1716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1716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1716</v>
      </c>
      <c r="B5980" s="111" t="s">
        <v>538</v>
      </c>
      <c r="C5980" s="112" t="s">
        <v>1671</v>
      </c>
      <c r="D5980" s="21">
        <f t="shared" si="134"/>
        <v>0</v>
      </c>
      <c r="E5980" s="24">
        <f t="shared" si="135"/>
        <v>0</v>
      </c>
      <c r="F5980" s="104">
        <v>0</v>
      </c>
      <c r="G5980" s="104">
        <v>0</v>
      </c>
      <c r="H5980" s="113"/>
      <c r="I5980" s="113"/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1716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0</v>
      </c>
      <c r="F5981" s="104">
        <v>0</v>
      </c>
      <c r="G5981" s="104">
        <v>0</v>
      </c>
      <c r="H5981" s="113"/>
      <c r="I5981" s="113"/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1716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0</v>
      </c>
      <c r="F5982" s="104">
        <v>0</v>
      </c>
      <c r="G5982" s="104">
        <v>0</v>
      </c>
      <c r="H5982" s="113"/>
      <c r="I5982" s="113"/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1716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1716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1716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1716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0</v>
      </c>
      <c r="F5986" s="104">
        <v>0</v>
      </c>
      <c r="G5986" s="104">
        <v>0</v>
      </c>
      <c r="H5986" s="113"/>
      <c r="I5986" s="113"/>
      <c r="J5986" s="31"/>
      <c r="K5986" s="32"/>
      <c r="L5986" s="113"/>
      <c r="M5986" s="113"/>
      <c r="N5986" s="31"/>
      <c r="O5986" s="32"/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1716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1716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1716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1716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1716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1716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1716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1716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1716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1716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1716</v>
      </c>
      <c r="B5997" s="111" t="s">
        <v>571</v>
      </c>
      <c r="C5997" s="112" t="s">
        <v>572</v>
      </c>
      <c r="D5997" s="21">
        <f t="shared" si="136"/>
        <v>49933.34</v>
      </c>
      <c r="E5997" s="24">
        <f t="shared" si="137"/>
        <v>530000</v>
      </c>
      <c r="F5997" s="104">
        <v>49933.34</v>
      </c>
      <c r="G5997" s="104">
        <v>530000</v>
      </c>
      <c r="H5997" s="113"/>
      <c r="I5997" s="113"/>
      <c r="J5997" s="31"/>
      <c r="K5997" s="32"/>
      <c r="L5997" s="113"/>
      <c r="M5997" s="113"/>
      <c r="N5997" s="31"/>
      <c r="O5997" s="32"/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1716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1716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>
        <v>0</v>
      </c>
      <c r="G5999" s="104">
        <v>0</v>
      </c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1716</v>
      </c>
      <c r="B6000" s="111" t="s">
        <v>577</v>
      </c>
      <c r="C6000" s="112" t="s">
        <v>1590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1716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/>
      <c r="I6001" s="105"/>
      <c r="J6001" s="106"/>
      <c r="K6001" s="107"/>
      <c r="L6001" s="105"/>
      <c r="M6001" s="105"/>
      <c r="N6001" s="106"/>
      <c r="O6001" s="107"/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1716</v>
      </c>
      <c r="B6002" s="111" t="s">
        <v>580</v>
      </c>
      <c r="C6002" s="112" t="s">
        <v>581</v>
      </c>
      <c r="D6002" s="21">
        <f t="shared" si="136"/>
        <v>0</v>
      </c>
      <c r="E6002" s="24">
        <f t="shared" si="137"/>
        <v>344842.85</v>
      </c>
      <c r="F6002" s="104">
        <v>0</v>
      </c>
      <c r="G6002" s="104">
        <v>344842.85</v>
      </c>
      <c r="H6002" s="113"/>
      <c r="I6002" s="113"/>
      <c r="J6002" s="31"/>
      <c r="K6002" s="32"/>
      <c r="L6002" s="113"/>
      <c r="M6002" s="113"/>
      <c r="N6002" s="31"/>
      <c r="O6002" s="32"/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1716</v>
      </c>
      <c r="B6003" s="111" t="s">
        <v>582</v>
      </c>
      <c r="C6003" s="112" t="s">
        <v>1591</v>
      </c>
      <c r="D6003" s="21">
        <f t="shared" si="136"/>
        <v>0</v>
      </c>
      <c r="E6003" s="24">
        <f t="shared" si="137"/>
        <v>272756.59999999998</v>
      </c>
      <c r="F6003" s="104">
        <v>0</v>
      </c>
      <c r="G6003" s="104">
        <v>272756.59999999998</v>
      </c>
      <c r="H6003" s="113"/>
      <c r="I6003" s="113"/>
      <c r="J6003" s="31"/>
      <c r="K6003" s="32"/>
      <c r="L6003" s="113"/>
      <c r="M6003" s="113"/>
      <c r="N6003" s="31"/>
      <c r="O6003" s="32"/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1716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/>
      <c r="I6004" s="105"/>
      <c r="J6004" s="106"/>
      <c r="K6004" s="107"/>
      <c r="L6004" s="105"/>
      <c r="M6004" s="105"/>
      <c r="N6004" s="106"/>
      <c r="O6004" s="107"/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1716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1716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1716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1716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1716</v>
      </c>
      <c r="B6009" s="111" t="s">
        <v>593</v>
      </c>
      <c r="C6009" s="112" t="s">
        <v>1592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1716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1716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1716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1716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1716</v>
      </c>
      <c r="B6014" s="111" t="s">
        <v>602</v>
      </c>
      <c r="C6014" s="112" t="s">
        <v>1672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1716</v>
      </c>
      <c r="B6015" s="111" t="s">
        <v>1593</v>
      </c>
      <c r="C6015" s="112" t="s">
        <v>1594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1716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1716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1716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1716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1716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1716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1716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1716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1716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1716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12100</v>
      </c>
      <c r="F6025" s="104">
        <v>0</v>
      </c>
      <c r="G6025" s="104">
        <v>12100</v>
      </c>
      <c r="H6025" s="113"/>
      <c r="I6025" s="113"/>
      <c r="J6025" s="31"/>
      <c r="K6025" s="32"/>
      <c r="L6025" s="113"/>
      <c r="M6025" s="113"/>
      <c r="N6025" s="31"/>
      <c r="O6025" s="32"/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1716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0</v>
      </c>
      <c r="F6026" s="104"/>
      <c r="G6026" s="104"/>
      <c r="H6026" s="113"/>
      <c r="I6026" s="113"/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1716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3384</v>
      </c>
      <c r="F6027" s="104">
        <v>0</v>
      </c>
      <c r="G6027" s="104">
        <v>3384</v>
      </c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1716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30</v>
      </c>
      <c r="F6028" s="104">
        <v>0</v>
      </c>
      <c r="G6028" s="104">
        <v>30</v>
      </c>
      <c r="H6028" s="113"/>
      <c r="I6028" s="113"/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1716</v>
      </c>
      <c r="B6029" s="111" t="s">
        <v>629</v>
      </c>
      <c r="C6029" s="112" t="s">
        <v>630</v>
      </c>
      <c r="D6029" s="21">
        <f t="shared" si="136"/>
        <v>0</v>
      </c>
      <c r="E6029" s="24">
        <f t="shared" si="137"/>
        <v>53113</v>
      </c>
      <c r="F6029" s="104">
        <v>0</v>
      </c>
      <c r="G6029" s="104">
        <v>53113</v>
      </c>
      <c r="H6029" s="105"/>
      <c r="I6029" s="105"/>
      <c r="J6029" s="106"/>
      <c r="K6029" s="107"/>
      <c r="L6029" s="105"/>
      <c r="M6029" s="105"/>
      <c r="N6029" s="106"/>
      <c r="O6029" s="107"/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1716</v>
      </c>
      <c r="B6030" s="111" t="s">
        <v>631</v>
      </c>
      <c r="C6030" s="112" t="s">
        <v>632</v>
      </c>
      <c r="D6030" s="21">
        <f t="shared" si="136"/>
        <v>0</v>
      </c>
      <c r="E6030" s="24">
        <f t="shared" si="137"/>
        <v>42925</v>
      </c>
      <c r="F6030" s="104">
        <v>0</v>
      </c>
      <c r="G6030" s="104">
        <v>42925</v>
      </c>
      <c r="H6030" s="105"/>
      <c r="I6030" s="105"/>
      <c r="J6030" s="106"/>
      <c r="K6030" s="107"/>
      <c r="L6030" s="105"/>
      <c r="M6030" s="105"/>
      <c r="N6030" s="106"/>
      <c r="O6030" s="107"/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1716</v>
      </c>
      <c r="B6031" s="111" t="s">
        <v>633</v>
      </c>
      <c r="C6031" s="112" t="s">
        <v>1595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1716</v>
      </c>
      <c r="B6032" s="111" t="s">
        <v>634</v>
      </c>
      <c r="C6032" s="112" t="s">
        <v>1596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1716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1716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1716</v>
      </c>
      <c r="B6035" s="111" t="s">
        <v>639</v>
      </c>
      <c r="C6035" s="112" t="s">
        <v>640</v>
      </c>
      <c r="D6035" s="21">
        <f t="shared" si="136"/>
        <v>0</v>
      </c>
      <c r="E6035" s="24">
        <f t="shared" si="137"/>
        <v>127602</v>
      </c>
      <c r="F6035" s="104">
        <v>0</v>
      </c>
      <c r="G6035" s="104">
        <v>127602</v>
      </c>
      <c r="H6035" s="105"/>
      <c r="I6035" s="105"/>
      <c r="J6035" s="106"/>
      <c r="K6035" s="107"/>
      <c r="L6035" s="105"/>
      <c r="M6035" s="105"/>
      <c r="N6035" s="106"/>
      <c r="O6035" s="107"/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1716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62049</v>
      </c>
      <c r="F6036" s="104">
        <v>0</v>
      </c>
      <c r="G6036" s="104">
        <v>62049</v>
      </c>
      <c r="H6036" s="113"/>
      <c r="I6036" s="113"/>
      <c r="J6036" s="31"/>
      <c r="K6036" s="32"/>
      <c r="L6036" s="113"/>
      <c r="M6036" s="113"/>
      <c r="N6036" s="31"/>
      <c r="O6036" s="32"/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1716</v>
      </c>
      <c r="B6037" s="111" t="s">
        <v>643</v>
      </c>
      <c r="C6037" s="112" t="s">
        <v>644</v>
      </c>
      <c r="D6037" s="21">
        <f t="shared" si="136"/>
        <v>0</v>
      </c>
      <c r="E6037" s="24">
        <f t="shared" si="137"/>
        <v>0</v>
      </c>
      <c r="F6037" s="104"/>
      <c r="G6037" s="104"/>
      <c r="H6037" s="113"/>
      <c r="I6037" s="113"/>
      <c r="J6037" s="31"/>
      <c r="K6037" s="32"/>
      <c r="L6037" s="113"/>
      <c r="M6037" s="113"/>
      <c r="N6037" s="31"/>
      <c r="O6037" s="32"/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1716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0</v>
      </c>
      <c r="F6038" s="104"/>
      <c r="G6038" s="104"/>
      <c r="H6038" s="113"/>
      <c r="I6038" s="113"/>
      <c r="J6038" s="31"/>
      <c r="K6038" s="32"/>
      <c r="L6038" s="113"/>
      <c r="M6038" s="113"/>
      <c r="N6038" s="31"/>
      <c r="O6038" s="32"/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1716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5550</v>
      </c>
      <c r="F6039" s="104">
        <v>0</v>
      </c>
      <c r="G6039" s="104">
        <v>5550</v>
      </c>
      <c r="H6039" s="113"/>
      <c r="I6039" s="113"/>
      <c r="J6039" s="31"/>
      <c r="K6039" s="32"/>
      <c r="L6039" s="113"/>
      <c r="M6039" s="113"/>
      <c r="N6039" s="31"/>
      <c r="O6039" s="32"/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1716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8618</v>
      </c>
      <c r="F6040" s="104">
        <v>0</v>
      </c>
      <c r="G6040" s="104">
        <v>8618</v>
      </c>
      <c r="H6040" s="113"/>
      <c r="I6040" s="113"/>
      <c r="J6040" s="31"/>
      <c r="K6040" s="32"/>
      <c r="L6040" s="113"/>
      <c r="M6040" s="113"/>
      <c r="N6040" s="31"/>
      <c r="O6040" s="32"/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1716</v>
      </c>
      <c r="B6041" s="111" t="s">
        <v>651</v>
      </c>
      <c r="C6041" s="112" t="s">
        <v>652</v>
      </c>
      <c r="D6041" s="21">
        <f t="shared" si="136"/>
        <v>0</v>
      </c>
      <c r="E6041" s="24">
        <f t="shared" si="137"/>
        <v>20684.25</v>
      </c>
      <c r="F6041" s="104">
        <v>0</v>
      </c>
      <c r="G6041" s="104">
        <v>20684.25</v>
      </c>
      <c r="H6041" s="105"/>
      <c r="I6041" s="105"/>
      <c r="J6041" s="106"/>
      <c r="K6041" s="107"/>
      <c r="L6041" s="105"/>
      <c r="M6041" s="105"/>
      <c r="N6041" s="106"/>
      <c r="O6041" s="107"/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1716</v>
      </c>
      <c r="B6042" s="111" t="s">
        <v>653</v>
      </c>
      <c r="C6042" s="112" t="s">
        <v>1597</v>
      </c>
      <c r="D6042" s="21">
        <f t="shared" si="136"/>
        <v>0</v>
      </c>
      <c r="E6042" s="24">
        <f t="shared" si="137"/>
        <v>27075.5</v>
      </c>
      <c r="F6042" s="104">
        <v>0</v>
      </c>
      <c r="G6042" s="104">
        <v>27075.5</v>
      </c>
      <c r="H6042" s="105"/>
      <c r="I6042" s="105"/>
      <c r="J6042" s="106"/>
      <c r="K6042" s="107"/>
      <c r="L6042" s="105"/>
      <c r="M6042" s="105"/>
      <c r="N6042" s="106"/>
      <c r="O6042" s="107"/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1716</v>
      </c>
      <c r="B6043" s="111" t="s">
        <v>654</v>
      </c>
      <c r="C6043" s="112" t="s">
        <v>1598</v>
      </c>
      <c r="D6043" s="21">
        <f t="shared" si="136"/>
        <v>651.39</v>
      </c>
      <c r="E6043" s="24">
        <f t="shared" si="137"/>
        <v>0</v>
      </c>
      <c r="F6043" s="104">
        <v>651.39</v>
      </c>
      <c r="G6043" s="104">
        <v>0</v>
      </c>
      <c r="H6043" s="105"/>
      <c r="I6043" s="105"/>
      <c r="J6043" s="106"/>
      <c r="K6043" s="107"/>
      <c r="L6043" s="105"/>
      <c r="M6043" s="105"/>
      <c r="N6043" s="106"/>
      <c r="O6043" s="107"/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1716</v>
      </c>
      <c r="B6044" s="111" t="s">
        <v>655</v>
      </c>
      <c r="C6044" s="112" t="s">
        <v>1599</v>
      </c>
      <c r="D6044" s="21">
        <f t="shared" si="136"/>
        <v>0</v>
      </c>
      <c r="E6044" s="24">
        <f t="shared" si="137"/>
        <v>651.39</v>
      </c>
      <c r="F6044" s="104">
        <v>0</v>
      </c>
      <c r="G6044" s="104">
        <v>651.39</v>
      </c>
      <c r="H6044" s="105"/>
      <c r="I6044" s="105"/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1716</v>
      </c>
      <c r="B6045" s="111" t="s">
        <v>656</v>
      </c>
      <c r="C6045" s="112" t="s">
        <v>1600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1716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1716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1716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1716</v>
      </c>
      <c r="B6049" s="111" t="s">
        <v>663</v>
      </c>
      <c r="C6049" s="112" t="s">
        <v>664</v>
      </c>
      <c r="D6049" s="21">
        <f t="shared" si="136"/>
        <v>0</v>
      </c>
      <c r="E6049" s="24">
        <f t="shared" si="137"/>
        <v>1079270</v>
      </c>
      <c r="F6049" s="104">
        <v>0</v>
      </c>
      <c r="G6049" s="104">
        <v>1079270</v>
      </c>
      <c r="H6049" s="113"/>
      <c r="I6049" s="113"/>
      <c r="J6049" s="31"/>
      <c r="K6049" s="32"/>
      <c r="L6049" s="113"/>
      <c r="M6049" s="113"/>
      <c r="N6049" s="31"/>
      <c r="O6049" s="32"/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1716</v>
      </c>
      <c r="B6050" s="111" t="s">
        <v>665</v>
      </c>
      <c r="C6050" s="112" t="s">
        <v>666</v>
      </c>
      <c r="D6050" s="21">
        <f t="shared" si="136"/>
        <v>0</v>
      </c>
      <c r="E6050" s="24">
        <f t="shared" si="137"/>
        <v>613239.5</v>
      </c>
      <c r="F6050" s="104">
        <v>0</v>
      </c>
      <c r="G6050" s="104">
        <v>613239.5</v>
      </c>
      <c r="H6050" s="105"/>
      <c r="I6050" s="105"/>
      <c r="J6050" s="106"/>
      <c r="K6050" s="107"/>
      <c r="L6050" s="105"/>
      <c r="M6050" s="105"/>
      <c r="N6050" s="106"/>
      <c r="O6050" s="107"/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1716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2054</v>
      </c>
      <c r="F6051" s="104">
        <v>0</v>
      </c>
      <c r="G6051" s="104">
        <v>2054</v>
      </c>
      <c r="H6051" s="113"/>
      <c r="I6051" s="113"/>
      <c r="J6051" s="31"/>
      <c r="K6051" s="32"/>
      <c r="L6051" s="113"/>
      <c r="M6051" s="113"/>
      <c r="N6051" s="31"/>
      <c r="O6051" s="32"/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1716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0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1716</v>
      </c>
      <c r="B6053" s="111" t="s">
        <v>671</v>
      </c>
      <c r="C6053" s="112" t="s">
        <v>1601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1716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0</v>
      </c>
      <c r="F6054" s="104"/>
      <c r="G6054" s="104"/>
      <c r="H6054" s="113"/>
      <c r="I6054" s="113"/>
      <c r="J6054" s="31"/>
      <c r="K6054" s="32"/>
      <c r="L6054" s="113"/>
      <c r="M6054" s="113"/>
      <c r="N6054" s="31"/>
      <c r="O6054" s="32"/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1716</v>
      </c>
      <c r="B6055" s="111" t="s">
        <v>674</v>
      </c>
      <c r="C6055" s="112" t="s">
        <v>675</v>
      </c>
      <c r="D6055" s="21">
        <f t="shared" si="138"/>
        <v>0</v>
      </c>
      <c r="E6055" s="24">
        <f t="shared" si="139"/>
        <v>0</v>
      </c>
      <c r="F6055" s="104"/>
      <c r="G6055" s="104"/>
      <c r="H6055" s="113"/>
      <c r="I6055" s="113"/>
      <c r="J6055" s="31"/>
      <c r="K6055" s="32"/>
      <c r="L6055" s="113"/>
      <c r="M6055" s="113"/>
      <c r="N6055" s="31"/>
      <c r="O6055" s="32"/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1716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1716</v>
      </c>
      <c r="B6057" s="111" t="s">
        <v>678</v>
      </c>
      <c r="C6057" s="112" t="s">
        <v>679</v>
      </c>
      <c r="D6057" s="21">
        <f t="shared" si="138"/>
        <v>0</v>
      </c>
      <c r="E6057" s="24">
        <f t="shared" si="139"/>
        <v>0</v>
      </c>
      <c r="F6057" s="104"/>
      <c r="G6057" s="104"/>
      <c r="H6057" s="113"/>
      <c r="I6057" s="113"/>
      <c r="J6057" s="31"/>
      <c r="K6057" s="32"/>
      <c r="L6057" s="113"/>
      <c r="M6057" s="113"/>
      <c r="N6057" s="31"/>
      <c r="O6057" s="32"/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1716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166036.29999999999</v>
      </c>
      <c r="F6058" s="104">
        <v>0</v>
      </c>
      <c r="G6058" s="104">
        <v>166036.29999999999</v>
      </c>
      <c r="H6058" s="113"/>
      <c r="I6058" s="113"/>
      <c r="J6058" s="31"/>
      <c r="K6058" s="32"/>
      <c r="L6058" s="113"/>
      <c r="M6058" s="113"/>
      <c r="N6058" s="31"/>
      <c r="O6058" s="32"/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1716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4950.55</v>
      </c>
      <c r="F6059" s="104">
        <v>0</v>
      </c>
      <c r="G6059" s="104">
        <v>4950.55</v>
      </c>
      <c r="H6059" s="105"/>
      <c r="I6059" s="105"/>
      <c r="J6059" s="106"/>
      <c r="K6059" s="107"/>
      <c r="L6059" s="105"/>
      <c r="M6059" s="105"/>
      <c r="N6059" s="106"/>
      <c r="O6059" s="107"/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1716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24781.64</v>
      </c>
      <c r="F6060" s="104">
        <v>0</v>
      </c>
      <c r="G6060" s="104">
        <v>24781.64</v>
      </c>
      <c r="H6060" s="113"/>
      <c r="I6060" s="113"/>
      <c r="J6060" s="31"/>
      <c r="K6060" s="32"/>
      <c r="L6060" s="113"/>
      <c r="M6060" s="113"/>
      <c r="N6060" s="31"/>
      <c r="O6060" s="32"/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1716</v>
      </c>
      <c r="B6061" s="111" t="s">
        <v>686</v>
      </c>
      <c r="C6061" s="112" t="s">
        <v>687</v>
      </c>
      <c r="D6061" s="21">
        <f t="shared" si="138"/>
        <v>1165945</v>
      </c>
      <c r="E6061" s="24">
        <f t="shared" si="139"/>
        <v>0</v>
      </c>
      <c r="F6061" s="104">
        <v>1165945</v>
      </c>
      <c r="G6061" s="104">
        <v>0</v>
      </c>
      <c r="H6061" s="113"/>
      <c r="I6061" s="113"/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1716</v>
      </c>
      <c r="B6062" s="111" t="s">
        <v>688</v>
      </c>
      <c r="C6062" s="112" t="s">
        <v>689</v>
      </c>
      <c r="D6062" s="21">
        <f t="shared" si="138"/>
        <v>0</v>
      </c>
      <c r="E6062" s="24">
        <f t="shared" si="139"/>
        <v>0</v>
      </c>
      <c r="F6062" s="104"/>
      <c r="G6062" s="104"/>
      <c r="H6062" s="105"/>
      <c r="I6062" s="105"/>
      <c r="J6062" s="106"/>
      <c r="K6062" s="107"/>
      <c r="L6062" s="105"/>
      <c r="M6062" s="105"/>
      <c r="N6062" s="106"/>
      <c r="O6062" s="107"/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1716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0</v>
      </c>
      <c r="F6063" s="104"/>
      <c r="G6063" s="104"/>
      <c r="H6063" s="105"/>
      <c r="I6063" s="105"/>
      <c r="J6063" s="106"/>
      <c r="K6063" s="107"/>
      <c r="L6063" s="105"/>
      <c r="M6063" s="105"/>
      <c r="N6063" s="106"/>
      <c r="O6063" s="107"/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1716</v>
      </c>
      <c r="B6064" s="111" t="s">
        <v>692</v>
      </c>
      <c r="C6064" s="112" t="s">
        <v>693</v>
      </c>
      <c r="D6064" s="21">
        <f t="shared" si="138"/>
        <v>0</v>
      </c>
      <c r="E6064" s="24">
        <f t="shared" si="139"/>
        <v>0</v>
      </c>
      <c r="F6064" s="104"/>
      <c r="G6064" s="104"/>
      <c r="H6064" s="105"/>
      <c r="I6064" s="105"/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1716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49481</v>
      </c>
      <c r="F6065" s="104">
        <v>0</v>
      </c>
      <c r="G6065" s="104">
        <v>49481</v>
      </c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1716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86675</v>
      </c>
      <c r="F6066" s="104">
        <v>0</v>
      </c>
      <c r="G6066" s="104">
        <v>86675</v>
      </c>
      <c r="H6066" s="105"/>
      <c r="I6066" s="105"/>
      <c r="J6066" s="106"/>
      <c r="K6066" s="107"/>
      <c r="L6066" s="105"/>
      <c r="M6066" s="105"/>
      <c r="N6066" s="106"/>
      <c r="O6066" s="107"/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1716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1716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10664.68</v>
      </c>
      <c r="F6068" s="104">
        <v>0</v>
      </c>
      <c r="G6068" s="104">
        <v>10664.68</v>
      </c>
      <c r="H6068" s="113"/>
      <c r="I6068" s="113"/>
      <c r="J6068" s="31"/>
      <c r="K6068" s="32"/>
      <c r="L6068" s="113"/>
      <c r="M6068" s="113"/>
      <c r="N6068" s="31"/>
      <c r="O6068" s="32"/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1716</v>
      </c>
      <c r="B6069" s="111" t="s">
        <v>702</v>
      </c>
      <c r="C6069" s="112" t="s">
        <v>1602</v>
      </c>
      <c r="D6069" s="21">
        <f t="shared" si="138"/>
        <v>0</v>
      </c>
      <c r="E6069" s="24">
        <f t="shared" si="139"/>
        <v>7656</v>
      </c>
      <c r="F6069" s="104">
        <v>0</v>
      </c>
      <c r="G6069" s="104">
        <v>7656</v>
      </c>
      <c r="H6069" s="113"/>
      <c r="I6069" s="113"/>
      <c r="J6069" s="31"/>
      <c r="K6069" s="32"/>
      <c r="L6069" s="113"/>
      <c r="M6069" s="113"/>
      <c r="N6069" s="31"/>
      <c r="O6069" s="32"/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1716</v>
      </c>
      <c r="B6070" s="111" t="s">
        <v>703</v>
      </c>
      <c r="C6070" s="112" t="s">
        <v>704</v>
      </c>
      <c r="D6070" s="21">
        <f t="shared" si="138"/>
        <v>0</v>
      </c>
      <c r="E6070" s="24">
        <f t="shared" si="139"/>
        <v>10171.5</v>
      </c>
      <c r="F6070" s="104">
        <v>0</v>
      </c>
      <c r="G6070" s="104">
        <v>10171.5</v>
      </c>
      <c r="H6070" s="105"/>
      <c r="I6070" s="105"/>
      <c r="J6070" s="106"/>
      <c r="K6070" s="107"/>
      <c r="L6070" s="105"/>
      <c r="M6070" s="105"/>
      <c r="N6070" s="106"/>
      <c r="O6070" s="107"/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1716</v>
      </c>
      <c r="B6071" s="111" t="s">
        <v>705</v>
      </c>
      <c r="C6071" s="112" t="s">
        <v>1673</v>
      </c>
      <c r="D6071" s="21">
        <f t="shared" si="138"/>
        <v>0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1716</v>
      </c>
      <c r="B6072" s="111" t="s">
        <v>706</v>
      </c>
      <c r="C6072" s="112" t="s">
        <v>1674</v>
      </c>
      <c r="D6072" s="21">
        <f t="shared" si="138"/>
        <v>0</v>
      </c>
      <c r="E6072" s="24">
        <f t="shared" si="139"/>
        <v>0</v>
      </c>
      <c r="F6072" s="104"/>
      <c r="G6072" s="104"/>
      <c r="H6072" s="113"/>
      <c r="I6072" s="113"/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1716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1716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1716</v>
      </c>
      <c r="B6075" s="111" t="s">
        <v>711</v>
      </c>
      <c r="C6075" s="112" t="s">
        <v>712</v>
      </c>
      <c r="D6075" s="21">
        <f t="shared" si="138"/>
        <v>0</v>
      </c>
      <c r="E6075" s="24">
        <f t="shared" si="139"/>
        <v>0</v>
      </c>
      <c r="F6075" s="104"/>
      <c r="G6075" s="104"/>
      <c r="H6075" s="113"/>
      <c r="I6075" s="113"/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1716</v>
      </c>
      <c r="B6076" s="111" t="s">
        <v>713</v>
      </c>
      <c r="C6076" s="112" t="s">
        <v>714</v>
      </c>
      <c r="D6076" s="21">
        <f t="shared" si="138"/>
        <v>0</v>
      </c>
      <c r="E6076" s="24">
        <f t="shared" si="139"/>
        <v>0</v>
      </c>
      <c r="F6076" s="104"/>
      <c r="G6076" s="104"/>
      <c r="H6076" s="113"/>
      <c r="I6076" s="113"/>
      <c r="J6076" s="31"/>
      <c r="K6076" s="32"/>
      <c r="L6076" s="113"/>
      <c r="M6076" s="113"/>
      <c r="N6076" s="31"/>
      <c r="O6076" s="32"/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1716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0</v>
      </c>
      <c r="F6077" s="104"/>
      <c r="G6077" s="104"/>
      <c r="H6077" s="105"/>
      <c r="I6077" s="105"/>
      <c r="J6077" s="106"/>
      <c r="K6077" s="107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1716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1716</v>
      </c>
      <c r="B6079" s="111" t="s">
        <v>719</v>
      </c>
      <c r="C6079" s="112" t="s">
        <v>720</v>
      </c>
      <c r="D6079" s="21">
        <f t="shared" si="138"/>
        <v>0</v>
      </c>
      <c r="E6079" s="24">
        <f t="shared" si="139"/>
        <v>0</v>
      </c>
      <c r="F6079" s="104"/>
      <c r="G6079" s="104"/>
      <c r="H6079" s="113"/>
      <c r="I6079" s="113"/>
      <c r="J6079" s="31"/>
      <c r="K6079" s="32"/>
      <c r="L6079" s="113"/>
      <c r="M6079" s="113"/>
      <c r="N6079" s="31"/>
      <c r="O6079" s="32"/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1716</v>
      </c>
      <c r="B6080" s="111" t="s">
        <v>721</v>
      </c>
      <c r="C6080" s="112" t="s">
        <v>722</v>
      </c>
      <c r="D6080" s="21">
        <f t="shared" si="138"/>
        <v>0</v>
      </c>
      <c r="E6080" s="24">
        <f t="shared" si="139"/>
        <v>0</v>
      </c>
      <c r="F6080" s="104"/>
      <c r="G6080" s="104"/>
      <c r="H6080" s="113"/>
      <c r="I6080" s="113"/>
      <c r="J6080" s="31"/>
      <c r="K6080" s="32"/>
      <c r="L6080" s="113"/>
      <c r="M6080" s="113"/>
      <c r="N6080" s="31"/>
      <c r="O6080" s="32"/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1716</v>
      </c>
      <c r="B6081" s="111" t="s">
        <v>723</v>
      </c>
      <c r="C6081" s="112" t="s">
        <v>724</v>
      </c>
      <c r="D6081" s="21">
        <f t="shared" si="138"/>
        <v>0</v>
      </c>
      <c r="E6081" s="24">
        <f t="shared" si="139"/>
        <v>0</v>
      </c>
      <c r="F6081" s="104"/>
      <c r="G6081" s="104"/>
      <c r="H6081" s="113"/>
      <c r="I6081" s="113"/>
      <c r="J6081" s="31"/>
      <c r="K6081" s="32"/>
      <c r="L6081" s="113"/>
      <c r="M6081" s="113"/>
      <c r="N6081" s="31"/>
      <c r="O6081" s="32"/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1716</v>
      </c>
      <c r="B6082" s="111" t="s">
        <v>1603</v>
      </c>
      <c r="C6082" s="112" t="s">
        <v>1604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1716</v>
      </c>
      <c r="B6083" s="111" t="s">
        <v>1605</v>
      </c>
      <c r="C6083" s="112" t="s">
        <v>1606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1716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1716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54612</v>
      </c>
      <c r="F6085" s="104">
        <v>0</v>
      </c>
      <c r="G6085" s="104">
        <v>54612</v>
      </c>
      <c r="H6085" s="105"/>
      <c r="I6085" s="105"/>
      <c r="J6085" s="106"/>
      <c r="K6085" s="107"/>
      <c r="L6085" s="105"/>
      <c r="M6085" s="105"/>
      <c r="N6085" s="106"/>
      <c r="O6085" s="107"/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1716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67583</v>
      </c>
      <c r="F6086" s="104">
        <v>0</v>
      </c>
      <c r="G6086" s="104">
        <v>67583</v>
      </c>
      <c r="H6086" s="113"/>
      <c r="I6086" s="113"/>
      <c r="J6086" s="31"/>
      <c r="K6086" s="32"/>
      <c r="L6086" s="113"/>
      <c r="M6086" s="113"/>
      <c r="N6086" s="31"/>
      <c r="O6086" s="32"/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1716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1716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1716</v>
      </c>
      <c r="B6089" s="111" t="s">
        <v>1607</v>
      </c>
      <c r="C6089" s="112" t="s">
        <v>1608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1716</v>
      </c>
      <c r="B6090" s="111" t="s">
        <v>1609</v>
      </c>
      <c r="C6090" s="112" t="s">
        <v>1610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1716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6850</v>
      </c>
      <c r="F6091" s="104">
        <v>0</v>
      </c>
      <c r="G6091" s="104">
        <v>6850</v>
      </c>
      <c r="H6091" s="113"/>
      <c r="I6091" s="113"/>
      <c r="J6091" s="31"/>
      <c r="K6091" s="32"/>
      <c r="L6091" s="113"/>
      <c r="M6091" s="113"/>
      <c r="N6091" s="31"/>
      <c r="O6091" s="32"/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1716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1716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1716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1716</v>
      </c>
      <c r="B6095" s="111" t="s">
        <v>743</v>
      </c>
      <c r="C6095" s="112" t="s">
        <v>744</v>
      </c>
      <c r="D6095" s="21">
        <f t="shared" si="138"/>
        <v>43426.29</v>
      </c>
      <c r="E6095" s="24">
        <f t="shared" si="139"/>
        <v>0</v>
      </c>
      <c r="F6095" s="104">
        <v>43426.29</v>
      </c>
      <c r="G6095" s="104">
        <v>0</v>
      </c>
      <c r="H6095" s="113"/>
      <c r="I6095" s="113"/>
      <c r="J6095" s="31"/>
      <c r="K6095" s="32"/>
      <c r="L6095" s="113"/>
      <c r="M6095" s="113"/>
      <c r="N6095" s="31"/>
      <c r="O6095" s="32"/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1716</v>
      </c>
      <c r="B6096" s="111" t="s">
        <v>745</v>
      </c>
      <c r="C6096" s="112" t="s">
        <v>746</v>
      </c>
      <c r="D6096" s="21">
        <f t="shared" si="138"/>
        <v>62413.82</v>
      </c>
      <c r="E6096" s="24">
        <f t="shared" si="139"/>
        <v>0</v>
      </c>
      <c r="F6096" s="104">
        <v>62413.82</v>
      </c>
      <c r="G6096" s="104">
        <v>0</v>
      </c>
      <c r="H6096" s="113"/>
      <c r="I6096" s="113"/>
      <c r="J6096" s="31"/>
      <c r="K6096" s="32"/>
      <c r="L6096" s="113"/>
      <c r="M6096" s="113"/>
      <c r="N6096" s="31"/>
      <c r="O6096" s="32"/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1716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1716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1716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1716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1716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1716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20636.5</v>
      </c>
      <c r="F6102" s="104">
        <v>0</v>
      </c>
      <c r="G6102" s="104">
        <v>20636.5</v>
      </c>
      <c r="H6102" s="113"/>
      <c r="I6102" s="113"/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1716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1716</v>
      </c>
      <c r="B6104" s="111" t="s">
        <v>761</v>
      </c>
      <c r="C6104" s="112" t="s">
        <v>762</v>
      </c>
      <c r="D6104" s="21">
        <f t="shared" si="138"/>
        <v>15716.76</v>
      </c>
      <c r="E6104" s="24">
        <f t="shared" si="139"/>
        <v>0</v>
      </c>
      <c r="F6104" s="104">
        <v>15716.76</v>
      </c>
      <c r="G6104" s="104">
        <v>0</v>
      </c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1716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1716</v>
      </c>
      <c r="B6106" s="111" t="s">
        <v>765</v>
      </c>
      <c r="C6106" s="112" t="s">
        <v>1675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1716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1716</v>
      </c>
      <c r="B6108" s="111" t="s">
        <v>768</v>
      </c>
      <c r="C6108" s="112" t="s">
        <v>1676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1716</v>
      </c>
      <c r="B6109" s="111" t="s">
        <v>769</v>
      </c>
      <c r="C6109" s="112" t="s">
        <v>1677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1716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1716</v>
      </c>
      <c r="B6111" s="111" t="s">
        <v>772</v>
      </c>
      <c r="C6111" s="112" t="s">
        <v>1678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1716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1716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1716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1716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1716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1716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1716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1716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1716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1716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1716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5080</v>
      </c>
      <c r="F6122" s="104">
        <v>0</v>
      </c>
      <c r="G6122" s="104">
        <v>5080</v>
      </c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1716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3001</v>
      </c>
      <c r="F6123" s="104">
        <v>0</v>
      </c>
      <c r="G6123" s="104">
        <v>3001</v>
      </c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1716</v>
      </c>
      <c r="B6124" s="111" t="s">
        <v>797</v>
      </c>
      <c r="C6124" s="112" t="s">
        <v>798</v>
      </c>
      <c r="D6124" s="21">
        <f t="shared" si="140"/>
        <v>5080</v>
      </c>
      <c r="E6124" s="24">
        <f t="shared" si="141"/>
        <v>1044.46</v>
      </c>
      <c r="F6124" s="104">
        <v>5080</v>
      </c>
      <c r="G6124" s="104">
        <v>1044.46</v>
      </c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1716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1716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1716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1716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1716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1716</v>
      </c>
      <c r="B6130" s="111" t="s">
        <v>809</v>
      </c>
      <c r="C6130" s="112" t="s">
        <v>1679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1716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1716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1716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49933.34</v>
      </c>
      <c r="F6133" s="104">
        <v>0</v>
      </c>
      <c r="G6133" s="104">
        <v>49933.34</v>
      </c>
      <c r="H6133" s="113"/>
      <c r="I6133" s="113"/>
      <c r="J6133" s="31"/>
      <c r="K6133" s="32"/>
      <c r="L6133" s="113"/>
      <c r="M6133" s="113"/>
      <c r="N6133" s="31"/>
      <c r="O6133" s="32"/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1716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1716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1716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0</v>
      </c>
      <c r="F6136" s="104"/>
      <c r="G6136" s="104"/>
      <c r="H6136" s="113"/>
      <c r="I6136" s="113"/>
      <c r="J6136" s="31"/>
      <c r="K6136" s="32"/>
      <c r="L6136" s="113"/>
      <c r="M6136" s="113"/>
      <c r="N6136" s="31"/>
      <c r="O6136" s="32"/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1716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1716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1716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1716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1456970</v>
      </c>
      <c r="F6140" s="104">
        <v>0</v>
      </c>
      <c r="G6140" s="104">
        <v>1456970</v>
      </c>
      <c r="H6140" s="105"/>
      <c r="I6140" s="105"/>
      <c r="J6140" s="106"/>
      <c r="K6140" s="107"/>
      <c r="L6140" s="105"/>
      <c r="M6140" s="105"/>
      <c r="N6140" s="106"/>
      <c r="O6140" s="107"/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1716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1716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1716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1716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1716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56700.2</v>
      </c>
      <c r="F6145" s="104">
        <v>0</v>
      </c>
      <c r="G6145" s="104">
        <v>56700.2</v>
      </c>
      <c r="H6145" s="105"/>
      <c r="I6145" s="105"/>
      <c r="J6145" s="106"/>
      <c r="K6145" s="107"/>
      <c r="L6145" s="105"/>
      <c r="M6145" s="105"/>
      <c r="N6145" s="106"/>
      <c r="O6145" s="107"/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1716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1716</v>
      </c>
      <c r="B6147" s="111" t="s">
        <v>1611</v>
      </c>
      <c r="C6147" s="112" t="s">
        <v>1612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1716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1716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1716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1716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1716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1716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1716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1716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1716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1716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1716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7700</v>
      </c>
      <c r="F6158" s="104">
        <v>0</v>
      </c>
      <c r="G6158" s="104">
        <v>7700</v>
      </c>
      <c r="H6158" s="113"/>
      <c r="I6158" s="113"/>
      <c r="J6158" s="31"/>
      <c r="K6158" s="32"/>
      <c r="L6158" s="113"/>
      <c r="M6158" s="113"/>
      <c r="N6158" s="31"/>
      <c r="O6158" s="32"/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1716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1716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1716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900</v>
      </c>
      <c r="F6161" s="104">
        <v>0</v>
      </c>
      <c r="G6161" s="104">
        <v>900</v>
      </c>
      <c r="H6161" s="113"/>
      <c r="I6161" s="113"/>
      <c r="J6161" s="31"/>
      <c r="K6161" s="32"/>
      <c r="L6161" s="113"/>
      <c r="M6161" s="113"/>
      <c r="N6161" s="31"/>
      <c r="O6161" s="32"/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1716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1716</v>
      </c>
      <c r="B6163" s="111" t="s">
        <v>870</v>
      </c>
      <c r="C6163" s="112" t="s">
        <v>1680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1716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1716</v>
      </c>
      <c r="B6165" s="111" t="s">
        <v>873</v>
      </c>
      <c r="C6165" s="112" t="s">
        <v>1681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1716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1716</v>
      </c>
      <c r="B6167" s="111" t="s">
        <v>876</v>
      </c>
      <c r="C6167" s="112" t="s">
        <v>1682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1716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78708.56</v>
      </c>
      <c r="F6168" s="104">
        <v>0</v>
      </c>
      <c r="G6168" s="104">
        <v>78708.56</v>
      </c>
      <c r="H6168" s="105"/>
      <c r="I6168" s="105"/>
      <c r="J6168" s="106"/>
      <c r="K6168" s="107"/>
      <c r="L6168" s="105"/>
      <c r="M6168" s="105"/>
      <c r="N6168" s="106"/>
      <c r="O6168" s="107"/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1716</v>
      </c>
      <c r="B6169" s="111" t="s">
        <v>879</v>
      </c>
      <c r="C6169" s="112" t="s">
        <v>1683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1716</v>
      </c>
      <c r="B6170" s="111" t="s">
        <v>880</v>
      </c>
      <c r="C6170" s="112" t="s">
        <v>1684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1716</v>
      </c>
      <c r="B6171" s="111" t="s">
        <v>881</v>
      </c>
      <c r="C6171" s="112" t="s">
        <v>1685</v>
      </c>
      <c r="D6171" s="21">
        <f t="shared" si="140"/>
        <v>0</v>
      </c>
      <c r="E6171" s="24">
        <f t="shared" si="141"/>
        <v>82250</v>
      </c>
      <c r="F6171" s="104">
        <v>0</v>
      </c>
      <c r="G6171" s="104">
        <v>82250</v>
      </c>
      <c r="H6171" s="105"/>
      <c r="I6171" s="105"/>
      <c r="J6171" s="106"/>
      <c r="K6171" s="107"/>
      <c r="L6171" s="105"/>
      <c r="M6171" s="105"/>
      <c r="N6171" s="106"/>
      <c r="O6171" s="107"/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1716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11610</v>
      </c>
      <c r="F6172" s="104">
        <v>0</v>
      </c>
      <c r="G6172" s="104">
        <v>11610</v>
      </c>
      <c r="H6172" s="105"/>
      <c r="I6172" s="105"/>
      <c r="J6172" s="106"/>
      <c r="K6172" s="107"/>
      <c r="L6172" s="105"/>
      <c r="M6172" s="105"/>
      <c r="N6172" s="106"/>
      <c r="O6172" s="107"/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1716</v>
      </c>
      <c r="B6173" s="111" t="s">
        <v>884</v>
      </c>
      <c r="C6173" s="112" t="s">
        <v>885</v>
      </c>
      <c r="D6173" s="21">
        <f t="shared" si="140"/>
        <v>1102140</v>
      </c>
      <c r="E6173" s="24">
        <f t="shared" si="141"/>
        <v>0</v>
      </c>
      <c r="F6173" s="104">
        <v>1102140</v>
      </c>
      <c r="G6173" s="104">
        <v>0</v>
      </c>
      <c r="H6173" s="105"/>
      <c r="I6173" s="105"/>
      <c r="J6173" s="106"/>
      <c r="K6173" s="107"/>
      <c r="L6173" s="105"/>
      <c r="M6173" s="105"/>
      <c r="N6173" s="106"/>
      <c r="O6173" s="107"/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1716</v>
      </c>
      <c r="B6174" s="111" t="s">
        <v>886</v>
      </c>
      <c r="C6174" s="112" t="s">
        <v>887</v>
      </c>
      <c r="D6174" s="21">
        <f t="shared" si="140"/>
        <v>64170</v>
      </c>
      <c r="E6174" s="24">
        <f t="shared" si="141"/>
        <v>0</v>
      </c>
      <c r="F6174" s="104">
        <v>64170</v>
      </c>
      <c r="G6174" s="104">
        <v>0</v>
      </c>
      <c r="H6174" s="113"/>
      <c r="I6174" s="113"/>
      <c r="J6174" s="31"/>
      <c r="K6174" s="32"/>
      <c r="L6174" s="113"/>
      <c r="M6174" s="113"/>
      <c r="N6174" s="31"/>
      <c r="O6174" s="32"/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1716</v>
      </c>
      <c r="B6175" s="111" t="s">
        <v>888</v>
      </c>
      <c r="C6175" s="112" t="s">
        <v>1686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1716</v>
      </c>
      <c r="B6176" s="111" t="s">
        <v>889</v>
      </c>
      <c r="C6176" s="112" t="s">
        <v>890</v>
      </c>
      <c r="D6176" s="21">
        <f t="shared" si="140"/>
        <v>48300</v>
      </c>
      <c r="E6176" s="24">
        <f t="shared" si="141"/>
        <v>0</v>
      </c>
      <c r="F6176" s="104">
        <v>48300</v>
      </c>
      <c r="G6176" s="104">
        <v>0</v>
      </c>
      <c r="H6176" s="113"/>
      <c r="I6176" s="113"/>
      <c r="J6176" s="31"/>
      <c r="K6176" s="32"/>
      <c r="L6176" s="113"/>
      <c r="M6176" s="113"/>
      <c r="N6176" s="31"/>
      <c r="O6176" s="32"/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1716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1716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1716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1716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1716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1716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1716</v>
      </c>
      <c r="B6183" s="111" t="s">
        <v>903</v>
      </c>
      <c r="C6183" s="112" t="s">
        <v>904</v>
      </c>
      <c r="D6183" s="21">
        <f t="shared" si="142"/>
        <v>113010</v>
      </c>
      <c r="E6183" s="24">
        <f t="shared" si="143"/>
        <v>0</v>
      </c>
      <c r="F6183" s="104">
        <v>113010</v>
      </c>
      <c r="G6183" s="104">
        <v>0</v>
      </c>
      <c r="H6183" s="105"/>
      <c r="I6183" s="105"/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1716</v>
      </c>
      <c r="B6184" s="111" t="s">
        <v>905</v>
      </c>
      <c r="C6184" s="112" t="s">
        <v>906</v>
      </c>
      <c r="D6184" s="21">
        <f t="shared" si="142"/>
        <v>52730</v>
      </c>
      <c r="E6184" s="24">
        <f t="shared" si="143"/>
        <v>0</v>
      </c>
      <c r="F6184" s="104">
        <v>52730</v>
      </c>
      <c r="G6184" s="104">
        <v>0</v>
      </c>
      <c r="H6184" s="105"/>
      <c r="I6184" s="105"/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1716</v>
      </c>
      <c r="B6185" s="111" t="s">
        <v>907</v>
      </c>
      <c r="C6185" s="112" t="s">
        <v>908</v>
      </c>
      <c r="D6185" s="21">
        <f t="shared" si="142"/>
        <v>19744</v>
      </c>
      <c r="E6185" s="24">
        <f t="shared" si="143"/>
        <v>0</v>
      </c>
      <c r="F6185" s="104">
        <v>19744</v>
      </c>
      <c r="G6185" s="104">
        <v>0</v>
      </c>
      <c r="H6185" s="113"/>
      <c r="I6185" s="113"/>
      <c r="J6185" s="31"/>
      <c r="K6185" s="32"/>
      <c r="L6185" s="113"/>
      <c r="M6185" s="113"/>
      <c r="N6185" s="31"/>
      <c r="O6185" s="32"/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1716</v>
      </c>
      <c r="B6186" s="111" t="s">
        <v>909</v>
      </c>
      <c r="C6186" s="112" t="s">
        <v>910</v>
      </c>
      <c r="D6186" s="21">
        <f t="shared" si="142"/>
        <v>0</v>
      </c>
      <c r="E6186" s="24">
        <f t="shared" si="143"/>
        <v>0</v>
      </c>
      <c r="F6186" s="104"/>
      <c r="G6186" s="104"/>
      <c r="H6186" s="105"/>
      <c r="I6186" s="105"/>
      <c r="J6186" s="106"/>
      <c r="K6186" s="107"/>
      <c r="L6186" s="105"/>
      <c r="M6186" s="105"/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1716</v>
      </c>
      <c r="B6187" s="111" t="s">
        <v>911</v>
      </c>
      <c r="C6187" s="112" t="s">
        <v>912</v>
      </c>
      <c r="D6187" s="21">
        <f t="shared" si="142"/>
        <v>199230</v>
      </c>
      <c r="E6187" s="24">
        <f t="shared" si="143"/>
        <v>0</v>
      </c>
      <c r="F6187" s="104">
        <v>199230</v>
      </c>
      <c r="G6187" s="104">
        <v>0</v>
      </c>
      <c r="H6187" s="113"/>
      <c r="I6187" s="113"/>
      <c r="J6187" s="31"/>
      <c r="K6187" s="32"/>
      <c r="L6187" s="113"/>
      <c r="M6187" s="113"/>
      <c r="N6187" s="31"/>
      <c r="O6187" s="32"/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1716</v>
      </c>
      <c r="B6188" s="111" t="s">
        <v>913</v>
      </c>
      <c r="C6188" s="112" t="s">
        <v>914</v>
      </c>
      <c r="D6188" s="21">
        <f t="shared" si="142"/>
        <v>140510</v>
      </c>
      <c r="E6188" s="24">
        <f t="shared" si="143"/>
        <v>0</v>
      </c>
      <c r="F6188" s="104">
        <v>140510</v>
      </c>
      <c r="G6188" s="104">
        <v>0</v>
      </c>
      <c r="H6188" s="113"/>
      <c r="I6188" s="113"/>
      <c r="J6188" s="31"/>
      <c r="K6188" s="32"/>
      <c r="L6188" s="113"/>
      <c r="M6188" s="113"/>
      <c r="N6188" s="31"/>
      <c r="O6188" s="32"/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1716</v>
      </c>
      <c r="B6189" s="111" t="s">
        <v>915</v>
      </c>
      <c r="C6189" s="112" t="s">
        <v>916</v>
      </c>
      <c r="D6189" s="21">
        <f t="shared" si="142"/>
        <v>0</v>
      </c>
      <c r="E6189" s="24">
        <f t="shared" si="143"/>
        <v>0</v>
      </c>
      <c r="F6189" s="104"/>
      <c r="G6189" s="104"/>
      <c r="H6189" s="105"/>
      <c r="I6189" s="105"/>
      <c r="J6189" s="106"/>
      <c r="K6189" s="107"/>
      <c r="L6189" s="105"/>
      <c r="M6189" s="105"/>
      <c r="N6189" s="106"/>
      <c r="O6189" s="107"/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1716</v>
      </c>
      <c r="B6190" s="111" t="s">
        <v>917</v>
      </c>
      <c r="C6190" s="112" t="s">
        <v>918</v>
      </c>
      <c r="D6190" s="21">
        <f t="shared" si="142"/>
        <v>30977</v>
      </c>
      <c r="E6190" s="24">
        <f t="shared" si="143"/>
        <v>0</v>
      </c>
      <c r="F6190" s="104">
        <v>30977</v>
      </c>
      <c r="G6190" s="104">
        <v>0</v>
      </c>
      <c r="H6190" s="113"/>
      <c r="I6190" s="113"/>
      <c r="J6190" s="31"/>
      <c r="K6190" s="32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1716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1716</v>
      </c>
      <c r="B6192" s="111" t="s">
        <v>921</v>
      </c>
      <c r="C6192" s="112" t="s">
        <v>922</v>
      </c>
      <c r="D6192" s="21">
        <f t="shared" si="142"/>
        <v>59820</v>
      </c>
      <c r="E6192" s="24">
        <f t="shared" si="143"/>
        <v>0</v>
      </c>
      <c r="F6192" s="104">
        <v>59820</v>
      </c>
      <c r="G6192" s="104">
        <v>0</v>
      </c>
      <c r="H6192" s="113"/>
      <c r="I6192" s="113"/>
      <c r="J6192" s="31"/>
      <c r="K6192" s="32"/>
      <c r="L6192" s="113"/>
      <c r="M6192" s="113"/>
      <c r="N6192" s="31"/>
      <c r="O6192" s="32"/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1716</v>
      </c>
      <c r="B6193" s="111" t="s">
        <v>923</v>
      </c>
      <c r="C6193" s="112" t="s">
        <v>924</v>
      </c>
      <c r="D6193" s="21">
        <f t="shared" si="142"/>
        <v>0</v>
      </c>
      <c r="E6193" s="24">
        <f t="shared" si="143"/>
        <v>0</v>
      </c>
      <c r="F6193" s="104"/>
      <c r="G6193" s="104"/>
      <c r="H6193" s="113"/>
      <c r="I6193" s="113"/>
      <c r="J6193" s="31"/>
      <c r="K6193" s="32"/>
      <c r="L6193" s="113"/>
      <c r="M6193" s="113"/>
      <c r="N6193" s="31"/>
      <c r="O6193" s="32"/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1716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1716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1716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1716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1716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1716</v>
      </c>
      <c r="B6199" s="111" t="s">
        <v>935</v>
      </c>
      <c r="C6199" s="112" t="s">
        <v>936</v>
      </c>
      <c r="D6199" s="21">
        <f t="shared" si="142"/>
        <v>16800</v>
      </c>
      <c r="E6199" s="24">
        <f t="shared" si="143"/>
        <v>0</v>
      </c>
      <c r="F6199" s="104">
        <v>16800</v>
      </c>
      <c r="G6199" s="104">
        <v>0</v>
      </c>
      <c r="H6199" s="105"/>
      <c r="I6199" s="105"/>
      <c r="J6199" s="106"/>
      <c r="K6199" s="107"/>
      <c r="L6199" s="105"/>
      <c r="M6199" s="105"/>
      <c r="N6199" s="106"/>
      <c r="O6199" s="107"/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1716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1716</v>
      </c>
      <c r="B6201" s="111" t="s">
        <v>939</v>
      </c>
      <c r="C6201" s="112" t="s">
        <v>940</v>
      </c>
      <c r="D6201" s="21">
        <f t="shared" si="142"/>
        <v>50000</v>
      </c>
      <c r="E6201" s="24">
        <f t="shared" si="143"/>
        <v>0</v>
      </c>
      <c r="F6201" s="104">
        <v>50000</v>
      </c>
      <c r="G6201" s="104">
        <v>0</v>
      </c>
      <c r="H6201" s="113"/>
      <c r="I6201" s="113"/>
      <c r="J6201" s="31"/>
      <c r="K6201" s="32"/>
      <c r="L6201" s="113"/>
      <c r="M6201" s="113"/>
      <c r="N6201" s="31"/>
      <c r="O6201" s="32"/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1716</v>
      </c>
      <c r="B6202" s="111" t="s">
        <v>941</v>
      </c>
      <c r="C6202" s="112" t="s">
        <v>1613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1716</v>
      </c>
      <c r="B6203" s="111" t="s">
        <v>1614</v>
      </c>
      <c r="C6203" s="112" t="s">
        <v>1615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1716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1716</v>
      </c>
      <c r="B6205" s="111" t="s">
        <v>944</v>
      </c>
      <c r="C6205" s="112" t="s">
        <v>945</v>
      </c>
      <c r="D6205" s="21">
        <f t="shared" si="142"/>
        <v>20691.2</v>
      </c>
      <c r="E6205" s="24">
        <f t="shared" si="143"/>
        <v>0</v>
      </c>
      <c r="F6205" s="104">
        <v>20691.2</v>
      </c>
      <c r="G6205" s="104">
        <v>0</v>
      </c>
      <c r="H6205" s="113"/>
      <c r="I6205" s="113"/>
      <c r="J6205" s="31"/>
      <c r="K6205" s="32"/>
      <c r="L6205" s="113"/>
      <c r="M6205" s="113"/>
      <c r="N6205" s="31"/>
      <c r="O6205" s="32"/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6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1716</v>
      </c>
      <c r="B6206" s="111" t="s">
        <v>946</v>
      </c>
      <c r="C6206" s="112" t="s">
        <v>947</v>
      </c>
      <c r="D6206" s="21">
        <f t="shared" si="142"/>
        <v>31036.799999999999</v>
      </c>
      <c r="E6206" s="24">
        <f t="shared" si="143"/>
        <v>0</v>
      </c>
      <c r="F6206" s="104">
        <v>31036.799999999999</v>
      </c>
      <c r="G6206" s="104">
        <v>0</v>
      </c>
      <c r="H6206" s="113"/>
      <c r="I6206" s="113"/>
      <c r="J6206" s="31"/>
      <c r="K6206" s="32"/>
      <c r="L6206" s="113"/>
      <c r="M6206" s="113"/>
      <c r="N6206" s="31"/>
      <c r="O6206" s="32"/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6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1716</v>
      </c>
      <c r="B6207" s="111" t="s">
        <v>948</v>
      </c>
      <c r="C6207" s="112" t="s">
        <v>949</v>
      </c>
      <c r="D6207" s="21">
        <f t="shared" si="142"/>
        <v>4972.2</v>
      </c>
      <c r="E6207" s="24">
        <f t="shared" si="143"/>
        <v>0</v>
      </c>
      <c r="F6207" s="104">
        <v>4972.2</v>
      </c>
      <c r="G6207" s="104">
        <v>0</v>
      </c>
      <c r="H6207" s="105"/>
      <c r="I6207" s="105"/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6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1716</v>
      </c>
      <c r="B6208" s="111" t="s">
        <v>950</v>
      </c>
      <c r="C6208" s="112" t="s">
        <v>951</v>
      </c>
      <c r="D6208" s="21">
        <f t="shared" si="142"/>
        <v>900</v>
      </c>
      <c r="E6208" s="24">
        <f t="shared" si="143"/>
        <v>0</v>
      </c>
      <c r="F6208" s="104">
        <v>900</v>
      </c>
      <c r="G6208" s="104">
        <v>0</v>
      </c>
      <c r="H6208" s="113"/>
      <c r="I6208" s="113"/>
      <c r="J6208" s="31"/>
      <c r="K6208" s="32"/>
      <c r="L6208" s="113"/>
      <c r="M6208" s="113"/>
      <c r="N6208" s="31"/>
      <c r="O6208" s="32"/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6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1716</v>
      </c>
      <c r="B6209" s="111" t="s">
        <v>952</v>
      </c>
      <c r="C6209" s="112" t="s">
        <v>953</v>
      </c>
      <c r="D6209" s="21">
        <f t="shared" si="142"/>
        <v>7103</v>
      </c>
      <c r="E6209" s="24">
        <f t="shared" si="143"/>
        <v>0</v>
      </c>
      <c r="F6209" s="104">
        <v>7103</v>
      </c>
      <c r="G6209" s="104">
        <v>0</v>
      </c>
      <c r="H6209" s="113"/>
      <c r="I6209" s="113"/>
      <c r="J6209" s="31"/>
      <c r="K6209" s="32"/>
      <c r="L6209" s="113"/>
      <c r="M6209" s="113"/>
      <c r="N6209" s="31"/>
      <c r="O6209" s="32"/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6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1716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6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1716</v>
      </c>
      <c r="B6211" s="111" t="s">
        <v>956</v>
      </c>
      <c r="C6211" s="112" t="s">
        <v>1616</v>
      </c>
      <c r="D6211" s="21">
        <f t="shared" si="142"/>
        <v>0</v>
      </c>
      <c r="E6211" s="24">
        <f t="shared" si="143"/>
        <v>0</v>
      </c>
      <c r="F6211" s="104"/>
      <c r="G6211" s="104"/>
      <c r="H6211" s="113"/>
      <c r="I6211" s="113"/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6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1716</v>
      </c>
      <c r="B6212" s="111" t="s">
        <v>957</v>
      </c>
      <c r="C6212" s="112" t="s">
        <v>1687</v>
      </c>
      <c r="D6212" s="21">
        <f t="shared" si="142"/>
        <v>64000</v>
      </c>
      <c r="E6212" s="24">
        <f t="shared" si="143"/>
        <v>0</v>
      </c>
      <c r="F6212" s="104">
        <v>64000</v>
      </c>
      <c r="G6212" s="104">
        <v>0</v>
      </c>
      <c r="H6212" s="113"/>
      <c r="I6212" s="113"/>
      <c r="J6212" s="31"/>
      <c r="K6212" s="32"/>
      <c r="L6212" s="113"/>
      <c r="M6212" s="113"/>
      <c r="N6212" s="31"/>
      <c r="O6212" s="32"/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6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1716</v>
      </c>
      <c r="B6213" s="111" t="s">
        <v>958</v>
      </c>
      <c r="C6213" s="112" t="s">
        <v>1688</v>
      </c>
      <c r="D6213" s="21">
        <f t="shared" si="142"/>
        <v>1500</v>
      </c>
      <c r="E6213" s="24">
        <f t="shared" si="143"/>
        <v>0</v>
      </c>
      <c r="F6213" s="104">
        <v>1500</v>
      </c>
      <c r="G6213" s="104">
        <v>0</v>
      </c>
      <c r="H6213" s="113"/>
      <c r="I6213" s="113"/>
      <c r="J6213" s="31"/>
      <c r="K6213" s="32"/>
      <c r="L6213" s="113"/>
      <c r="M6213" s="113"/>
      <c r="N6213" s="31"/>
      <c r="O6213" s="32"/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6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1716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6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1716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6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1716</v>
      </c>
      <c r="B6216" s="111" t="s">
        <v>963</v>
      </c>
      <c r="C6216" s="112" t="s">
        <v>1689</v>
      </c>
      <c r="D6216" s="21">
        <f t="shared" si="142"/>
        <v>0</v>
      </c>
      <c r="E6216" s="24">
        <f t="shared" si="143"/>
        <v>0</v>
      </c>
      <c r="F6216" s="104"/>
      <c r="G6216" s="104"/>
      <c r="H6216" s="113"/>
      <c r="I6216" s="113"/>
      <c r="J6216" s="31"/>
      <c r="K6216" s="32"/>
      <c r="L6216" s="113"/>
      <c r="M6216" s="113"/>
      <c r="N6216" s="31"/>
      <c r="O6216" s="32"/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1716</v>
      </c>
      <c r="B6217" s="111" t="s">
        <v>964</v>
      </c>
      <c r="C6217" s="112" t="s">
        <v>1690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1716</v>
      </c>
      <c r="B6218" s="111" t="s">
        <v>965</v>
      </c>
      <c r="C6218" s="112" t="s">
        <v>966</v>
      </c>
      <c r="D6218" s="21">
        <f t="shared" si="142"/>
        <v>2900</v>
      </c>
      <c r="E6218" s="24">
        <f t="shared" si="143"/>
        <v>0</v>
      </c>
      <c r="F6218" s="104">
        <v>2900</v>
      </c>
      <c r="G6218" s="104">
        <v>0</v>
      </c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1716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1716</v>
      </c>
      <c r="B6220" s="111" t="s">
        <v>969</v>
      </c>
      <c r="C6220" s="112" t="s">
        <v>970</v>
      </c>
      <c r="D6220" s="21">
        <f t="shared" si="142"/>
        <v>282400</v>
      </c>
      <c r="E6220" s="24">
        <f t="shared" si="143"/>
        <v>0</v>
      </c>
      <c r="F6220" s="104">
        <v>282400</v>
      </c>
      <c r="G6220" s="104">
        <v>0</v>
      </c>
      <c r="H6220" s="113"/>
      <c r="I6220" s="113"/>
      <c r="J6220" s="31"/>
      <c r="K6220" s="32"/>
      <c r="L6220" s="113"/>
      <c r="M6220" s="113"/>
      <c r="N6220" s="31"/>
      <c r="O6220" s="32"/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1716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1716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1716</v>
      </c>
      <c r="B6223" s="111" t="s">
        <v>975</v>
      </c>
      <c r="C6223" s="112" t="s">
        <v>1617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1716</v>
      </c>
      <c r="B6224" s="111" t="s">
        <v>976</v>
      </c>
      <c r="C6224" s="112" t="s">
        <v>1618</v>
      </c>
      <c r="D6224" s="21">
        <f t="shared" si="142"/>
        <v>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1716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1716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1716</v>
      </c>
      <c r="B6227" s="111" t="s">
        <v>981</v>
      </c>
      <c r="C6227" s="112" t="s">
        <v>982</v>
      </c>
      <c r="D6227" s="21">
        <f t="shared" si="142"/>
        <v>0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/>
      <c r="M6227" s="105"/>
      <c r="N6227" s="106"/>
      <c r="O6227" s="107"/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1716</v>
      </c>
      <c r="B6228" s="111" t="s">
        <v>983</v>
      </c>
      <c r="C6228" s="112" t="s">
        <v>1619</v>
      </c>
      <c r="D6228" s="21">
        <f t="shared" si="142"/>
        <v>500</v>
      </c>
      <c r="E6228" s="24">
        <f t="shared" si="143"/>
        <v>0</v>
      </c>
      <c r="F6228" s="104">
        <v>500</v>
      </c>
      <c r="G6228" s="104">
        <v>0</v>
      </c>
      <c r="H6228" s="105"/>
      <c r="I6228" s="105"/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1716</v>
      </c>
      <c r="B6229" s="111" t="s">
        <v>984</v>
      </c>
      <c r="C6229" s="112" t="s">
        <v>1620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1716</v>
      </c>
      <c r="B6230" s="111" t="s">
        <v>985</v>
      </c>
      <c r="C6230" s="112" t="s">
        <v>1621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1716</v>
      </c>
      <c r="B6231" s="111" t="s">
        <v>986</v>
      </c>
      <c r="C6231" s="112" t="s">
        <v>1622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1716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1716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1716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1716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1716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1716</v>
      </c>
      <c r="B6237" s="111" t="s">
        <v>996</v>
      </c>
      <c r="C6237" s="112" t="s">
        <v>1691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1716</v>
      </c>
      <c r="B6238" s="111" t="s">
        <v>997</v>
      </c>
      <c r="C6238" s="112" t="s">
        <v>1692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1716</v>
      </c>
      <c r="B6239" s="111" t="s">
        <v>998</v>
      </c>
      <c r="C6239" s="112" t="s">
        <v>1693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1716</v>
      </c>
      <c r="B6240" s="111" t="s">
        <v>999</v>
      </c>
      <c r="C6240" s="112" t="s">
        <v>1694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1716</v>
      </c>
      <c r="B6241" s="111" t="s">
        <v>1000</v>
      </c>
      <c r="C6241" s="112" t="s">
        <v>1623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1716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1716</v>
      </c>
      <c r="B6243" s="111" t="s">
        <v>1003</v>
      </c>
      <c r="C6243" s="112" t="s">
        <v>1624</v>
      </c>
      <c r="D6243" s="21">
        <f t="shared" si="142"/>
        <v>0</v>
      </c>
      <c r="E6243" s="24">
        <f t="shared" si="143"/>
        <v>0</v>
      </c>
      <c r="F6243" s="104"/>
      <c r="G6243" s="104"/>
      <c r="H6243" s="113"/>
      <c r="I6243" s="113"/>
      <c r="J6243" s="31"/>
      <c r="K6243" s="32"/>
      <c r="L6243" s="113"/>
      <c r="M6243" s="113"/>
      <c r="N6243" s="31"/>
      <c r="O6243" s="32"/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1716</v>
      </c>
      <c r="B6244" s="111" t="s">
        <v>1004</v>
      </c>
      <c r="C6244" s="112" t="s">
        <v>1625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1716</v>
      </c>
      <c r="B6245" s="111" t="s">
        <v>1005</v>
      </c>
      <c r="C6245" s="112" t="s">
        <v>1626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1716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1716</v>
      </c>
      <c r="B6247" s="111" t="s">
        <v>1008</v>
      </c>
      <c r="C6247" s="112" t="s">
        <v>1009</v>
      </c>
      <c r="D6247" s="21">
        <f t="shared" si="144"/>
        <v>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1716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1716</v>
      </c>
      <c r="B6249" s="111" t="s">
        <v>1012</v>
      </c>
      <c r="C6249" s="112" t="s">
        <v>1013</v>
      </c>
      <c r="D6249" s="21">
        <f t="shared" si="144"/>
        <v>0</v>
      </c>
      <c r="E6249" s="24">
        <f t="shared" si="14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1716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1716</v>
      </c>
      <c r="B6251" s="111" t="s">
        <v>1016</v>
      </c>
      <c r="C6251" s="112" t="s">
        <v>1017</v>
      </c>
      <c r="D6251" s="21">
        <f t="shared" si="144"/>
        <v>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1716</v>
      </c>
      <c r="B6252" s="111" t="s">
        <v>1018</v>
      </c>
      <c r="C6252" s="112" t="s">
        <v>1019</v>
      </c>
      <c r="D6252" s="21">
        <f t="shared" si="144"/>
        <v>9397</v>
      </c>
      <c r="E6252" s="24">
        <f t="shared" si="145"/>
        <v>0</v>
      </c>
      <c r="F6252" s="104">
        <v>9397</v>
      </c>
      <c r="G6252" s="104">
        <v>0</v>
      </c>
      <c r="H6252" s="113"/>
      <c r="I6252" s="113"/>
      <c r="J6252" s="31"/>
      <c r="K6252" s="32"/>
      <c r="L6252" s="113"/>
      <c r="M6252" s="113"/>
      <c r="N6252" s="31"/>
      <c r="O6252" s="32"/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1716</v>
      </c>
      <c r="B6253" s="111" t="s">
        <v>1020</v>
      </c>
      <c r="C6253" s="112" t="s">
        <v>1021</v>
      </c>
      <c r="D6253" s="21">
        <f t="shared" si="144"/>
        <v>0</v>
      </c>
      <c r="E6253" s="24">
        <f t="shared" si="145"/>
        <v>0</v>
      </c>
      <c r="F6253" s="104"/>
      <c r="G6253" s="104"/>
      <c r="H6253" s="113"/>
      <c r="I6253" s="113"/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1716</v>
      </c>
      <c r="B6254" s="111" t="s">
        <v>1022</v>
      </c>
      <c r="C6254" s="112" t="s">
        <v>1023</v>
      </c>
      <c r="D6254" s="21">
        <f t="shared" si="144"/>
        <v>4558</v>
      </c>
      <c r="E6254" s="24">
        <f t="shared" si="145"/>
        <v>0</v>
      </c>
      <c r="F6254" s="104">
        <v>4558</v>
      </c>
      <c r="G6254" s="104">
        <v>0</v>
      </c>
      <c r="H6254" s="105"/>
      <c r="I6254" s="105"/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1716</v>
      </c>
      <c r="B6255" s="111" t="s">
        <v>1024</v>
      </c>
      <c r="C6255" s="112" t="s">
        <v>1025</v>
      </c>
      <c r="D6255" s="21">
        <f t="shared" si="144"/>
        <v>0</v>
      </c>
      <c r="E6255" s="24">
        <f t="shared" si="145"/>
        <v>0</v>
      </c>
      <c r="F6255" s="104"/>
      <c r="G6255" s="104"/>
      <c r="H6255" s="105"/>
      <c r="I6255" s="105"/>
      <c r="J6255" s="106"/>
      <c r="K6255" s="107"/>
      <c r="L6255" s="105"/>
      <c r="M6255" s="105"/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1716</v>
      </c>
      <c r="B6256" s="111" t="s">
        <v>1026</v>
      </c>
      <c r="C6256" s="112" t="s">
        <v>1027</v>
      </c>
      <c r="D6256" s="21">
        <f t="shared" si="144"/>
        <v>6600</v>
      </c>
      <c r="E6256" s="24">
        <f t="shared" si="145"/>
        <v>0</v>
      </c>
      <c r="F6256" s="104">
        <v>6600</v>
      </c>
      <c r="G6256" s="104">
        <v>0</v>
      </c>
      <c r="H6256" s="105"/>
      <c r="I6256" s="105"/>
      <c r="J6256" s="106"/>
      <c r="K6256" s="107"/>
      <c r="L6256" s="105"/>
      <c r="M6256" s="105"/>
      <c r="N6256" s="106"/>
      <c r="O6256" s="107"/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1716</v>
      </c>
      <c r="B6257" s="111" t="s">
        <v>1028</v>
      </c>
      <c r="C6257" s="112" t="s">
        <v>1029</v>
      </c>
      <c r="D6257" s="21">
        <f t="shared" si="144"/>
        <v>16356.15</v>
      </c>
      <c r="E6257" s="24">
        <f t="shared" si="145"/>
        <v>0</v>
      </c>
      <c r="F6257" s="104">
        <v>16356.15</v>
      </c>
      <c r="G6257" s="104">
        <v>0</v>
      </c>
      <c r="H6257" s="113"/>
      <c r="I6257" s="113"/>
      <c r="J6257" s="31"/>
      <c r="K6257" s="32"/>
      <c r="L6257" s="113"/>
      <c r="M6257" s="113"/>
      <c r="N6257" s="31"/>
      <c r="O6257" s="32"/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1716</v>
      </c>
      <c r="B6258" s="111" t="s">
        <v>1030</v>
      </c>
      <c r="C6258" s="112" t="s">
        <v>1031</v>
      </c>
      <c r="D6258" s="21">
        <f t="shared" si="144"/>
        <v>0</v>
      </c>
      <c r="E6258" s="24">
        <f t="shared" si="145"/>
        <v>0</v>
      </c>
      <c r="F6258" s="104"/>
      <c r="G6258" s="104"/>
      <c r="H6258" s="113"/>
      <c r="I6258" s="113"/>
      <c r="J6258" s="31"/>
      <c r="K6258" s="32"/>
      <c r="L6258" s="113"/>
      <c r="M6258" s="113"/>
      <c r="N6258" s="31"/>
      <c r="O6258" s="32"/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1716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1716</v>
      </c>
      <c r="B6260" s="111" t="s">
        <v>1034</v>
      </c>
      <c r="C6260" s="112" t="s">
        <v>1035</v>
      </c>
      <c r="D6260" s="21">
        <f t="shared" si="144"/>
        <v>0</v>
      </c>
      <c r="E6260" s="24">
        <f t="shared" si="14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1716</v>
      </c>
      <c r="B6261" s="111" t="s">
        <v>1036</v>
      </c>
      <c r="C6261" s="112" t="s">
        <v>1037</v>
      </c>
      <c r="D6261" s="21">
        <f t="shared" si="144"/>
        <v>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1716</v>
      </c>
      <c r="B6262" s="111" t="s">
        <v>1038</v>
      </c>
      <c r="C6262" s="112" t="s">
        <v>1039</v>
      </c>
      <c r="D6262" s="21">
        <f t="shared" si="144"/>
        <v>0</v>
      </c>
      <c r="E6262" s="24">
        <f t="shared" si="145"/>
        <v>0</v>
      </c>
      <c r="F6262" s="104"/>
      <c r="G6262" s="104"/>
      <c r="H6262" s="113"/>
      <c r="I6262" s="113"/>
      <c r="J6262" s="31"/>
      <c r="K6262" s="32"/>
      <c r="L6262" s="113"/>
      <c r="M6262" s="113"/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1716</v>
      </c>
      <c r="B6263" s="111" t="s">
        <v>1040</v>
      </c>
      <c r="C6263" s="112" t="s">
        <v>1041</v>
      </c>
      <c r="D6263" s="21">
        <f t="shared" si="144"/>
        <v>2980</v>
      </c>
      <c r="E6263" s="24">
        <f t="shared" si="145"/>
        <v>0</v>
      </c>
      <c r="F6263" s="104">
        <v>2980</v>
      </c>
      <c r="G6263" s="104">
        <v>0</v>
      </c>
      <c r="H6263" s="113"/>
      <c r="I6263" s="113"/>
      <c r="J6263" s="31"/>
      <c r="K6263" s="32"/>
      <c r="L6263" s="113"/>
      <c r="M6263" s="113"/>
      <c r="N6263" s="31"/>
      <c r="O6263" s="32"/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1716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1716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1716</v>
      </c>
      <c r="B6266" s="111" t="s">
        <v>1046</v>
      </c>
      <c r="C6266" s="112" t="s">
        <v>1047</v>
      </c>
      <c r="D6266" s="21">
        <f t="shared" si="144"/>
        <v>0</v>
      </c>
      <c r="E6266" s="24">
        <f t="shared" si="145"/>
        <v>0</v>
      </c>
      <c r="F6266" s="104"/>
      <c r="G6266" s="104"/>
      <c r="H6266" s="113"/>
      <c r="I6266" s="113"/>
      <c r="J6266" s="31"/>
      <c r="K6266" s="32"/>
      <c r="L6266" s="113"/>
      <c r="M6266" s="113"/>
      <c r="N6266" s="31"/>
      <c r="O6266" s="32"/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1716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1716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1716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1716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1716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1716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1716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1716</v>
      </c>
      <c r="B6274" s="111" t="s">
        <v>1062</v>
      </c>
      <c r="C6274" s="112" t="s">
        <v>1063</v>
      </c>
      <c r="D6274" s="21">
        <f t="shared" si="144"/>
        <v>29840</v>
      </c>
      <c r="E6274" s="24">
        <f t="shared" si="145"/>
        <v>0</v>
      </c>
      <c r="F6274" s="104">
        <v>29840</v>
      </c>
      <c r="G6274" s="104">
        <v>0</v>
      </c>
      <c r="H6274" s="113"/>
      <c r="I6274" s="113"/>
      <c r="J6274" s="31"/>
      <c r="K6274" s="32"/>
      <c r="L6274" s="113"/>
      <c r="M6274" s="113"/>
      <c r="N6274" s="31"/>
      <c r="O6274" s="32"/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1716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1716</v>
      </c>
      <c r="B6276" s="111" t="s">
        <v>1066</v>
      </c>
      <c r="C6276" s="112" t="s">
        <v>1067</v>
      </c>
      <c r="D6276" s="21">
        <f t="shared" si="144"/>
        <v>0</v>
      </c>
      <c r="E6276" s="24">
        <f t="shared" si="145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1716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1716</v>
      </c>
      <c r="B6278" s="111" t="s">
        <v>1070</v>
      </c>
      <c r="C6278" s="112" t="s">
        <v>1071</v>
      </c>
      <c r="D6278" s="21">
        <f t="shared" si="144"/>
        <v>8100</v>
      </c>
      <c r="E6278" s="24">
        <f t="shared" si="145"/>
        <v>0</v>
      </c>
      <c r="F6278" s="104">
        <v>8100</v>
      </c>
      <c r="G6278" s="104">
        <v>0</v>
      </c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1716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1716</v>
      </c>
      <c r="B6280" s="111" t="s">
        <v>1074</v>
      </c>
      <c r="C6280" s="112" t="s">
        <v>1075</v>
      </c>
      <c r="D6280" s="21">
        <f t="shared" si="144"/>
        <v>1068</v>
      </c>
      <c r="E6280" s="24">
        <f t="shared" si="145"/>
        <v>0</v>
      </c>
      <c r="F6280" s="104">
        <v>1068</v>
      </c>
      <c r="G6280" s="104">
        <v>0</v>
      </c>
      <c r="H6280" s="113"/>
      <c r="I6280" s="113"/>
      <c r="J6280" s="31"/>
      <c r="K6280" s="32"/>
      <c r="L6280" s="113"/>
      <c r="M6280" s="113"/>
      <c r="N6280" s="31"/>
      <c r="O6280" s="32"/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1716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1716</v>
      </c>
      <c r="B6282" s="111" t="s">
        <v>1078</v>
      </c>
      <c r="C6282" s="112" t="s">
        <v>1079</v>
      </c>
      <c r="D6282" s="21">
        <f t="shared" si="144"/>
        <v>5813.71</v>
      </c>
      <c r="E6282" s="24">
        <f t="shared" si="145"/>
        <v>0</v>
      </c>
      <c r="F6282" s="104">
        <v>5813.71</v>
      </c>
      <c r="G6282" s="104">
        <v>0</v>
      </c>
      <c r="H6282" s="113"/>
      <c r="I6282" s="113"/>
      <c r="J6282" s="31"/>
      <c r="K6282" s="32"/>
      <c r="L6282" s="113"/>
      <c r="M6282" s="113"/>
      <c r="N6282" s="31"/>
      <c r="O6282" s="32"/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1716</v>
      </c>
      <c r="B6283" s="111" t="s">
        <v>1080</v>
      </c>
      <c r="C6283" s="112" t="s">
        <v>1081</v>
      </c>
      <c r="D6283" s="21">
        <f t="shared" si="144"/>
        <v>38690</v>
      </c>
      <c r="E6283" s="24">
        <f t="shared" si="145"/>
        <v>0</v>
      </c>
      <c r="F6283" s="104">
        <v>38690</v>
      </c>
      <c r="G6283" s="104">
        <v>0</v>
      </c>
      <c r="H6283" s="113"/>
      <c r="I6283" s="113"/>
      <c r="J6283" s="31"/>
      <c r="K6283" s="32"/>
      <c r="L6283" s="113"/>
      <c r="M6283" s="113"/>
      <c r="N6283" s="31"/>
      <c r="O6283" s="32"/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1716</v>
      </c>
      <c r="B6284" s="111" t="s">
        <v>1082</v>
      </c>
      <c r="C6284" s="112" t="s">
        <v>1083</v>
      </c>
      <c r="D6284" s="21">
        <f t="shared" si="144"/>
        <v>0</v>
      </c>
      <c r="E6284" s="24">
        <f t="shared" si="145"/>
        <v>0</v>
      </c>
      <c r="F6284" s="104"/>
      <c r="G6284" s="104"/>
      <c r="H6284" s="113"/>
      <c r="I6284" s="113"/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1716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1716</v>
      </c>
      <c r="B6286" s="111" t="s">
        <v>1086</v>
      </c>
      <c r="C6286" s="112" t="s">
        <v>1087</v>
      </c>
      <c r="D6286" s="21">
        <f t="shared" si="144"/>
        <v>0</v>
      </c>
      <c r="E6286" s="24">
        <f t="shared" si="145"/>
        <v>0</v>
      </c>
      <c r="F6286" s="104"/>
      <c r="G6286" s="104"/>
      <c r="H6286" s="113"/>
      <c r="I6286" s="113"/>
      <c r="J6286" s="31"/>
      <c r="K6286" s="32"/>
      <c r="L6286" s="113"/>
      <c r="M6286" s="113"/>
      <c r="N6286" s="31"/>
      <c r="O6286" s="32"/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1716</v>
      </c>
      <c r="B6287" s="111" t="s">
        <v>1088</v>
      </c>
      <c r="C6287" s="112" t="s">
        <v>1089</v>
      </c>
      <c r="D6287" s="21">
        <f t="shared" si="144"/>
        <v>1208.71</v>
      </c>
      <c r="E6287" s="24">
        <f t="shared" si="145"/>
        <v>0</v>
      </c>
      <c r="F6287" s="104">
        <v>1208.71</v>
      </c>
      <c r="G6287" s="104">
        <v>0</v>
      </c>
      <c r="H6287" s="113"/>
      <c r="I6287" s="113"/>
      <c r="J6287" s="31"/>
      <c r="K6287" s="32"/>
      <c r="L6287" s="113"/>
      <c r="M6287" s="113"/>
      <c r="N6287" s="31"/>
      <c r="O6287" s="32"/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1716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1716</v>
      </c>
      <c r="B6289" s="111" t="s">
        <v>1092</v>
      </c>
      <c r="C6289" s="112" t="s">
        <v>1093</v>
      </c>
      <c r="D6289" s="21">
        <f t="shared" si="144"/>
        <v>2502.84</v>
      </c>
      <c r="E6289" s="24">
        <f t="shared" si="145"/>
        <v>0</v>
      </c>
      <c r="F6289" s="104">
        <v>2502.84</v>
      </c>
      <c r="G6289" s="104">
        <v>0</v>
      </c>
      <c r="H6289" s="113"/>
      <c r="I6289" s="113"/>
      <c r="J6289" s="31"/>
      <c r="K6289" s="32"/>
      <c r="L6289" s="113"/>
      <c r="M6289" s="113"/>
      <c r="N6289" s="31"/>
      <c r="O6289" s="32"/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1716</v>
      </c>
      <c r="B6290" s="111" t="s">
        <v>1094</v>
      </c>
      <c r="C6290" s="112" t="s">
        <v>1095</v>
      </c>
      <c r="D6290" s="21">
        <f t="shared" si="144"/>
        <v>2878.3</v>
      </c>
      <c r="E6290" s="24">
        <f t="shared" si="145"/>
        <v>0</v>
      </c>
      <c r="F6290" s="104">
        <v>2878.3</v>
      </c>
      <c r="G6290" s="104">
        <v>0</v>
      </c>
      <c r="H6290" s="113"/>
      <c r="I6290" s="113"/>
      <c r="J6290" s="31"/>
      <c r="K6290" s="32"/>
      <c r="L6290" s="113"/>
      <c r="M6290" s="113"/>
      <c r="N6290" s="31"/>
      <c r="O6290" s="32"/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1716</v>
      </c>
      <c r="B6291" s="111" t="s">
        <v>1096</v>
      </c>
      <c r="C6291" s="112" t="s">
        <v>1097</v>
      </c>
      <c r="D6291" s="21">
        <f t="shared" si="144"/>
        <v>772</v>
      </c>
      <c r="E6291" s="24">
        <f t="shared" si="145"/>
        <v>0</v>
      </c>
      <c r="F6291" s="104">
        <v>772</v>
      </c>
      <c r="G6291" s="104">
        <v>0</v>
      </c>
      <c r="H6291" s="113"/>
      <c r="I6291" s="113"/>
      <c r="J6291" s="31"/>
      <c r="K6291" s="32"/>
      <c r="L6291" s="113"/>
      <c r="M6291" s="113"/>
      <c r="N6291" s="31"/>
      <c r="O6291" s="32"/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1716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1716</v>
      </c>
      <c r="B6293" s="111" t="s">
        <v>1100</v>
      </c>
      <c r="C6293" s="112" t="s">
        <v>1101</v>
      </c>
      <c r="D6293" s="21">
        <f t="shared" si="144"/>
        <v>0</v>
      </c>
      <c r="E6293" s="24">
        <f t="shared" si="145"/>
        <v>0</v>
      </c>
      <c r="F6293" s="104"/>
      <c r="G6293" s="104"/>
      <c r="H6293" s="113"/>
      <c r="I6293" s="113"/>
      <c r="J6293" s="31"/>
      <c r="K6293" s="32"/>
      <c r="L6293" s="113"/>
      <c r="M6293" s="113"/>
      <c r="N6293" s="31"/>
      <c r="O6293" s="32"/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1716</v>
      </c>
      <c r="B6294" s="111" t="s">
        <v>1102</v>
      </c>
      <c r="C6294" s="112" t="s">
        <v>1103</v>
      </c>
      <c r="D6294" s="21">
        <f t="shared" si="144"/>
        <v>302790.3</v>
      </c>
      <c r="E6294" s="24">
        <f t="shared" si="145"/>
        <v>0</v>
      </c>
      <c r="F6294" s="104">
        <v>302790.3</v>
      </c>
      <c r="G6294" s="104">
        <v>0</v>
      </c>
      <c r="H6294" s="113"/>
      <c r="I6294" s="113"/>
      <c r="J6294" s="31"/>
      <c r="K6294" s="32"/>
      <c r="L6294" s="113"/>
      <c r="M6294" s="113"/>
      <c r="N6294" s="31"/>
      <c r="O6294" s="32"/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1716</v>
      </c>
      <c r="B6295" s="111" t="s">
        <v>1104</v>
      </c>
      <c r="C6295" s="112" t="s">
        <v>1105</v>
      </c>
      <c r="D6295" s="21">
        <f t="shared" si="144"/>
        <v>6630</v>
      </c>
      <c r="E6295" s="24">
        <f t="shared" si="145"/>
        <v>0</v>
      </c>
      <c r="F6295" s="104">
        <v>6630</v>
      </c>
      <c r="G6295" s="104">
        <v>0</v>
      </c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1716</v>
      </c>
      <c r="B6296" s="111" t="s">
        <v>1106</v>
      </c>
      <c r="C6296" s="112" t="s">
        <v>1107</v>
      </c>
      <c r="D6296" s="21">
        <f t="shared" si="144"/>
        <v>35539.4</v>
      </c>
      <c r="E6296" s="24">
        <f t="shared" si="145"/>
        <v>0</v>
      </c>
      <c r="F6296" s="104">
        <v>35539.4</v>
      </c>
      <c r="G6296" s="104">
        <v>0</v>
      </c>
      <c r="H6296" s="113"/>
      <c r="I6296" s="113"/>
      <c r="J6296" s="31"/>
      <c r="K6296" s="32"/>
      <c r="L6296" s="113"/>
      <c r="M6296" s="113"/>
      <c r="N6296" s="31"/>
      <c r="O6296" s="32"/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1716</v>
      </c>
      <c r="B6297" s="111" t="s">
        <v>1108</v>
      </c>
      <c r="C6297" s="112" t="s">
        <v>1109</v>
      </c>
      <c r="D6297" s="21">
        <f t="shared" si="144"/>
        <v>141019.5</v>
      </c>
      <c r="E6297" s="24">
        <f t="shared" si="145"/>
        <v>0</v>
      </c>
      <c r="F6297" s="104">
        <v>141019.5</v>
      </c>
      <c r="G6297" s="104">
        <v>0</v>
      </c>
      <c r="H6297" s="113"/>
      <c r="I6297" s="113"/>
      <c r="J6297" s="31"/>
      <c r="K6297" s="32"/>
      <c r="L6297" s="113"/>
      <c r="M6297" s="113"/>
      <c r="N6297" s="31"/>
      <c r="O6297" s="32"/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1716</v>
      </c>
      <c r="B6298" s="111" t="s">
        <v>1110</v>
      </c>
      <c r="C6298" s="112" t="s">
        <v>1111</v>
      </c>
      <c r="D6298" s="21">
        <f t="shared" si="144"/>
        <v>47260</v>
      </c>
      <c r="E6298" s="24">
        <f t="shared" si="145"/>
        <v>0</v>
      </c>
      <c r="F6298" s="104">
        <v>47260</v>
      </c>
      <c r="G6298" s="104">
        <v>0</v>
      </c>
      <c r="H6298" s="113"/>
      <c r="I6298" s="113"/>
      <c r="J6298" s="31"/>
      <c r="K6298" s="32"/>
      <c r="L6298" s="113"/>
      <c r="M6298" s="113"/>
      <c r="N6298" s="31"/>
      <c r="O6298" s="32"/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1716</v>
      </c>
      <c r="B6299" s="111" t="s">
        <v>1112</v>
      </c>
      <c r="C6299" s="112" t="s">
        <v>1113</v>
      </c>
      <c r="D6299" s="21">
        <f t="shared" si="144"/>
        <v>0</v>
      </c>
      <c r="E6299" s="24">
        <f t="shared" si="145"/>
        <v>0</v>
      </c>
      <c r="F6299" s="104"/>
      <c r="G6299" s="104"/>
      <c r="H6299" s="105"/>
      <c r="I6299" s="105"/>
      <c r="J6299" s="106"/>
      <c r="K6299" s="107"/>
      <c r="L6299" s="105"/>
      <c r="M6299" s="105"/>
      <c r="N6299" s="106"/>
      <c r="O6299" s="107"/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1716</v>
      </c>
      <c r="B6300" s="111" t="s">
        <v>1114</v>
      </c>
      <c r="C6300" s="112" t="s">
        <v>1115</v>
      </c>
      <c r="D6300" s="21">
        <f t="shared" si="144"/>
        <v>0</v>
      </c>
      <c r="E6300" s="24">
        <f t="shared" si="145"/>
        <v>0</v>
      </c>
      <c r="F6300" s="104"/>
      <c r="G6300" s="104"/>
      <c r="H6300" s="113"/>
      <c r="I6300" s="113"/>
      <c r="J6300" s="31"/>
      <c r="K6300" s="32"/>
      <c r="L6300" s="113"/>
      <c r="M6300" s="113"/>
      <c r="N6300" s="31"/>
      <c r="O6300" s="32"/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1716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1716</v>
      </c>
      <c r="B6302" s="111" t="s">
        <v>1118</v>
      </c>
      <c r="C6302" s="112" t="s">
        <v>1119</v>
      </c>
      <c r="D6302" s="21">
        <f t="shared" si="144"/>
        <v>1000</v>
      </c>
      <c r="E6302" s="24">
        <f t="shared" si="145"/>
        <v>0</v>
      </c>
      <c r="F6302" s="104">
        <v>1000</v>
      </c>
      <c r="G6302" s="104">
        <v>0</v>
      </c>
      <c r="H6302" s="113"/>
      <c r="I6302" s="113"/>
      <c r="J6302" s="31"/>
      <c r="K6302" s="32"/>
      <c r="L6302" s="113"/>
      <c r="M6302" s="113"/>
      <c r="N6302" s="31"/>
      <c r="O6302" s="32"/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1704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1716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1716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1716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1716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1716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1716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1716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1716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1716</v>
      </c>
      <c r="B6311" s="111" t="s">
        <v>1136</v>
      </c>
      <c r="C6311" s="112" t="s">
        <v>1137</v>
      </c>
      <c r="D6311" s="21">
        <f t="shared" si="146"/>
        <v>0</v>
      </c>
      <c r="E6311" s="24">
        <f t="shared" si="14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1716</v>
      </c>
      <c r="B6312" s="111" t="s">
        <v>1138</v>
      </c>
      <c r="C6312" s="112" t="s">
        <v>1627</v>
      </c>
      <c r="D6312" s="21">
        <f t="shared" si="146"/>
        <v>13808.56</v>
      </c>
      <c r="E6312" s="24">
        <f t="shared" si="147"/>
        <v>0</v>
      </c>
      <c r="F6312" s="104">
        <v>13808.56</v>
      </c>
      <c r="G6312" s="104">
        <v>0</v>
      </c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1716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1716</v>
      </c>
      <c r="B6314" s="111" t="s">
        <v>1141</v>
      </c>
      <c r="C6314" s="112" t="s">
        <v>1628</v>
      </c>
      <c r="D6314" s="21">
        <f t="shared" si="146"/>
        <v>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/>
      <c r="M6314" s="113"/>
      <c r="N6314" s="31"/>
      <c r="O6314" s="32"/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1716</v>
      </c>
      <c r="B6315" s="111" t="s">
        <v>1142</v>
      </c>
      <c r="C6315" s="112" t="s">
        <v>1143</v>
      </c>
      <c r="D6315" s="21">
        <f t="shared" si="146"/>
        <v>282149.94</v>
      </c>
      <c r="E6315" s="24">
        <f t="shared" si="147"/>
        <v>0</v>
      </c>
      <c r="F6315" s="104">
        <v>282149.94</v>
      </c>
      <c r="G6315" s="104">
        <v>0</v>
      </c>
      <c r="H6315" s="105"/>
      <c r="I6315" s="105"/>
      <c r="J6315" s="106"/>
      <c r="K6315" s="107"/>
      <c r="L6315" s="105"/>
      <c r="M6315" s="105"/>
      <c r="N6315" s="106"/>
      <c r="O6315" s="107"/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1716</v>
      </c>
      <c r="B6316" s="111" t="s">
        <v>1144</v>
      </c>
      <c r="C6316" s="112" t="s">
        <v>1629</v>
      </c>
      <c r="D6316" s="21">
        <f t="shared" si="146"/>
        <v>0</v>
      </c>
      <c r="E6316" s="24">
        <f t="shared" si="147"/>
        <v>0</v>
      </c>
      <c r="F6316" s="104"/>
      <c r="G6316" s="104"/>
      <c r="H6316" s="105"/>
      <c r="I6316" s="105"/>
      <c r="J6316" s="106"/>
      <c r="K6316" s="107"/>
      <c r="L6316" s="105"/>
      <c r="M6316" s="105"/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1716</v>
      </c>
      <c r="B6317" s="111" t="s">
        <v>1145</v>
      </c>
      <c r="C6317" s="112" t="s">
        <v>1630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1716</v>
      </c>
      <c r="B6318" s="111" t="s">
        <v>1631</v>
      </c>
      <c r="C6318" s="112" t="s">
        <v>1632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1716</v>
      </c>
      <c r="B6319" s="111" t="s">
        <v>1146</v>
      </c>
      <c r="C6319" s="112" t="s">
        <v>1633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1716</v>
      </c>
      <c r="B6320" s="111" t="s">
        <v>1147</v>
      </c>
      <c r="C6320" s="112" t="s">
        <v>1634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1716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1716</v>
      </c>
      <c r="B6322" s="111" t="s">
        <v>1150</v>
      </c>
      <c r="C6322" s="112" t="s">
        <v>1635</v>
      </c>
      <c r="D6322" s="21">
        <f t="shared" si="146"/>
        <v>420000</v>
      </c>
      <c r="E6322" s="24">
        <f t="shared" si="147"/>
        <v>89895.5</v>
      </c>
      <c r="F6322" s="104">
        <v>420000</v>
      </c>
      <c r="G6322" s="104">
        <v>89895.5</v>
      </c>
      <c r="H6322" s="113"/>
      <c r="I6322" s="113"/>
      <c r="J6322" s="31"/>
      <c r="K6322" s="32"/>
      <c r="L6322" s="113"/>
      <c r="M6322" s="113"/>
      <c r="N6322" s="31"/>
      <c r="O6322" s="32"/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1716</v>
      </c>
      <c r="B6323" s="111" t="s">
        <v>1151</v>
      </c>
      <c r="C6323" s="112" t="s">
        <v>1636</v>
      </c>
      <c r="D6323" s="21">
        <f t="shared" si="146"/>
        <v>56000</v>
      </c>
      <c r="E6323" s="24">
        <f t="shared" si="147"/>
        <v>7362.5</v>
      </c>
      <c r="F6323" s="104">
        <v>56000</v>
      </c>
      <c r="G6323" s="104">
        <v>7362.5</v>
      </c>
      <c r="H6323" s="113"/>
      <c r="I6323" s="113"/>
      <c r="J6323" s="31"/>
      <c r="K6323" s="32"/>
      <c r="L6323" s="113"/>
      <c r="M6323" s="113"/>
      <c r="N6323" s="31"/>
      <c r="O6323" s="32"/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1716</v>
      </c>
      <c r="B6324" s="111" t="s">
        <v>1152</v>
      </c>
      <c r="C6324" s="112" t="s">
        <v>1637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1716</v>
      </c>
      <c r="B6325" s="111" t="s">
        <v>1153</v>
      </c>
      <c r="C6325" s="112" t="s">
        <v>1638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1716</v>
      </c>
      <c r="B6326" s="111" t="s">
        <v>1154</v>
      </c>
      <c r="C6326" s="112" t="s">
        <v>1639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1716</v>
      </c>
      <c r="B6327" s="111" t="s">
        <v>1155</v>
      </c>
      <c r="C6327" s="112" t="s">
        <v>1156</v>
      </c>
      <c r="D6327" s="21">
        <f t="shared" si="146"/>
        <v>10000</v>
      </c>
      <c r="E6327" s="24">
        <f t="shared" si="147"/>
        <v>0</v>
      </c>
      <c r="F6327" s="104">
        <v>10000</v>
      </c>
      <c r="G6327" s="104">
        <v>0</v>
      </c>
      <c r="H6327" s="113"/>
      <c r="I6327" s="113"/>
      <c r="J6327" s="31"/>
      <c r="K6327" s="32"/>
      <c r="L6327" s="113"/>
      <c r="M6327" s="113"/>
      <c r="N6327" s="31"/>
      <c r="O6327" s="32"/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1716</v>
      </c>
      <c r="B6328" s="111" t="s">
        <v>1157</v>
      </c>
      <c r="C6328" s="112" t="s">
        <v>1158</v>
      </c>
      <c r="D6328" s="21">
        <f t="shared" si="146"/>
        <v>0</v>
      </c>
      <c r="E6328" s="24">
        <f t="shared" si="147"/>
        <v>0</v>
      </c>
      <c r="F6328" s="104"/>
      <c r="G6328" s="104"/>
      <c r="H6328" s="113"/>
      <c r="I6328" s="113"/>
      <c r="J6328" s="31"/>
      <c r="K6328" s="32"/>
      <c r="L6328" s="113"/>
      <c r="M6328" s="113"/>
      <c r="N6328" s="31"/>
      <c r="O6328" s="32"/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1716</v>
      </c>
      <c r="B6329" s="111" t="s">
        <v>1159</v>
      </c>
      <c r="C6329" s="112" t="s">
        <v>1160</v>
      </c>
      <c r="D6329" s="21">
        <f t="shared" si="146"/>
        <v>5000</v>
      </c>
      <c r="E6329" s="24">
        <f t="shared" si="147"/>
        <v>0</v>
      </c>
      <c r="F6329" s="104">
        <v>5000</v>
      </c>
      <c r="G6329" s="104">
        <v>0</v>
      </c>
      <c r="H6329" s="113"/>
      <c r="I6329" s="113"/>
      <c r="J6329" s="31"/>
      <c r="K6329" s="32"/>
      <c r="L6329" s="113"/>
      <c r="M6329" s="113"/>
      <c r="N6329" s="31"/>
      <c r="O6329" s="32"/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1716</v>
      </c>
      <c r="B6330" s="111" t="s">
        <v>1161</v>
      </c>
      <c r="C6330" s="112" t="s">
        <v>1640</v>
      </c>
      <c r="D6330" s="21">
        <f t="shared" si="146"/>
        <v>0</v>
      </c>
      <c r="E6330" s="24">
        <f t="shared" si="147"/>
        <v>0</v>
      </c>
      <c r="F6330" s="104"/>
      <c r="G6330" s="104"/>
      <c r="H6330" s="113"/>
      <c r="I6330" s="113"/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1716</v>
      </c>
      <c r="B6331" s="111" t="s">
        <v>1162</v>
      </c>
      <c r="C6331" s="112" t="s">
        <v>1163</v>
      </c>
      <c r="D6331" s="21">
        <f t="shared" si="146"/>
        <v>81750</v>
      </c>
      <c r="E6331" s="24">
        <f t="shared" si="147"/>
        <v>0</v>
      </c>
      <c r="F6331" s="104">
        <v>81750</v>
      </c>
      <c r="G6331" s="104">
        <v>0</v>
      </c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1716</v>
      </c>
      <c r="B6332" s="111" t="s">
        <v>1164</v>
      </c>
      <c r="C6332" s="112" t="s">
        <v>1641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1716</v>
      </c>
      <c r="B6333" s="111" t="s">
        <v>1165</v>
      </c>
      <c r="C6333" s="112" t="s">
        <v>1166</v>
      </c>
      <c r="D6333" s="21">
        <f t="shared" si="146"/>
        <v>22400</v>
      </c>
      <c r="E6333" s="24">
        <f t="shared" si="147"/>
        <v>0</v>
      </c>
      <c r="F6333" s="104">
        <v>22400</v>
      </c>
      <c r="G6333" s="104">
        <v>0</v>
      </c>
      <c r="H6333" s="105"/>
      <c r="I6333" s="105"/>
      <c r="J6333" s="106"/>
      <c r="K6333" s="107"/>
      <c r="L6333" s="105"/>
      <c r="M6333" s="105"/>
      <c r="N6333" s="106"/>
      <c r="O6333" s="107"/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1716</v>
      </c>
      <c r="B6334" s="111" t="s">
        <v>1167</v>
      </c>
      <c r="C6334" s="112" t="s">
        <v>1642</v>
      </c>
      <c r="D6334" s="21">
        <f t="shared" si="146"/>
        <v>12200</v>
      </c>
      <c r="E6334" s="24">
        <f t="shared" si="147"/>
        <v>0</v>
      </c>
      <c r="F6334" s="104">
        <v>12200</v>
      </c>
      <c r="G6334" s="104">
        <v>0</v>
      </c>
      <c r="H6334" s="113"/>
      <c r="I6334" s="113"/>
      <c r="J6334" s="31"/>
      <c r="K6334" s="32"/>
      <c r="L6334" s="113"/>
      <c r="M6334" s="113"/>
      <c r="N6334" s="31"/>
      <c r="O6334" s="32"/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1716</v>
      </c>
      <c r="B6335" s="111" t="s">
        <v>1168</v>
      </c>
      <c r="C6335" s="112" t="s">
        <v>1643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1716</v>
      </c>
      <c r="B6336" s="111" t="s">
        <v>1169</v>
      </c>
      <c r="C6336" s="112" t="s">
        <v>1644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1716</v>
      </c>
      <c r="B6337" s="111" t="s">
        <v>1170</v>
      </c>
      <c r="C6337" s="112" t="s">
        <v>1171</v>
      </c>
      <c r="D6337" s="21">
        <f t="shared" si="146"/>
        <v>7666.67</v>
      </c>
      <c r="E6337" s="24">
        <f t="shared" si="147"/>
        <v>0</v>
      </c>
      <c r="F6337" s="104">
        <v>7666.67</v>
      </c>
      <c r="G6337" s="104">
        <v>0</v>
      </c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1716</v>
      </c>
      <c r="B6338" s="111" t="s">
        <v>1172</v>
      </c>
      <c r="C6338" s="112" t="s">
        <v>1645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1716</v>
      </c>
      <c r="B6339" s="111" t="s">
        <v>1173</v>
      </c>
      <c r="C6339" s="112" t="s">
        <v>1646</v>
      </c>
      <c r="D6339" s="21">
        <f t="shared" si="146"/>
        <v>0</v>
      </c>
      <c r="E6339" s="24">
        <f t="shared" si="147"/>
        <v>0</v>
      </c>
      <c r="F6339" s="104"/>
      <c r="G6339" s="104"/>
      <c r="H6339" s="113"/>
      <c r="I6339" s="113"/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1716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1716</v>
      </c>
      <c r="B6341" s="111" t="s">
        <v>1176</v>
      </c>
      <c r="C6341" s="112" t="s">
        <v>1177</v>
      </c>
      <c r="D6341" s="21">
        <f t="shared" si="146"/>
        <v>0</v>
      </c>
      <c r="E6341" s="24">
        <f t="shared" si="147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1716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1716</v>
      </c>
      <c r="B6343" s="111" t="s">
        <v>1180</v>
      </c>
      <c r="C6343" s="112" t="s">
        <v>1181</v>
      </c>
      <c r="D6343" s="21">
        <f t="shared" si="146"/>
        <v>33233.33</v>
      </c>
      <c r="E6343" s="24">
        <f t="shared" si="147"/>
        <v>0</v>
      </c>
      <c r="F6343" s="104">
        <v>33233.33</v>
      </c>
      <c r="G6343" s="104">
        <v>0</v>
      </c>
      <c r="H6343" s="113"/>
      <c r="I6343" s="113"/>
      <c r="J6343" s="31"/>
      <c r="K6343" s="32"/>
      <c r="L6343" s="113"/>
      <c r="M6343" s="113"/>
      <c r="N6343" s="31"/>
      <c r="O6343" s="32"/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1716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1716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1716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1716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1716</v>
      </c>
      <c r="B6348" s="111" t="s">
        <v>1190</v>
      </c>
      <c r="C6348" s="112" t="s">
        <v>1191</v>
      </c>
      <c r="D6348" s="21">
        <f t="shared" si="146"/>
        <v>21166.67</v>
      </c>
      <c r="E6348" s="24">
        <f t="shared" si="147"/>
        <v>0</v>
      </c>
      <c r="F6348" s="104">
        <v>21166.67</v>
      </c>
      <c r="G6348" s="104">
        <v>0</v>
      </c>
      <c r="H6348" s="113"/>
      <c r="I6348" s="113"/>
      <c r="J6348" s="31"/>
      <c r="K6348" s="32"/>
      <c r="L6348" s="113"/>
      <c r="M6348" s="113"/>
      <c r="N6348" s="31"/>
      <c r="O6348" s="32"/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1716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1716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1716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1716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1716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1716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1716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1716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1716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1716</v>
      </c>
      <c r="B6358" s="111" t="s">
        <v>1210</v>
      </c>
      <c r="C6358" s="112" t="s">
        <v>1647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1716</v>
      </c>
      <c r="B6359" s="111" t="s">
        <v>1211</v>
      </c>
      <c r="C6359" s="112" t="s">
        <v>1212</v>
      </c>
      <c r="D6359" s="21">
        <f t="shared" si="146"/>
        <v>0</v>
      </c>
      <c r="E6359" s="24">
        <f t="shared" si="147"/>
        <v>0</v>
      </c>
      <c r="F6359" s="104"/>
      <c r="G6359" s="104"/>
      <c r="H6359" s="105"/>
      <c r="I6359" s="105"/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1716</v>
      </c>
      <c r="B6360" s="111" t="s">
        <v>1213</v>
      </c>
      <c r="C6360" s="112" t="s">
        <v>1214</v>
      </c>
      <c r="D6360" s="21">
        <f t="shared" si="146"/>
        <v>10183.17</v>
      </c>
      <c r="E6360" s="24">
        <f t="shared" si="147"/>
        <v>0</v>
      </c>
      <c r="F6360" s="104">
        <v>10183.17</v>
      </c>
      <c r="G6360" s="104">
        <v>0</v>
      </c>
      <c r="H6360" s="105"/>
      <c r="I6360" s="105"/>
      <c r="J6360" s="106"/>
      <c r="K6360" s="107"/>
      <c r="L6360" s="105"/>
      <c r="M6360" s="105"/>
      <c r="N6360" s="106"/>
      <c r="O6360" s="107"/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1716</v>
      </c>
      <c r="B6361" s="111" t="s">
        <v>1215</v>
      </c>
      <c r="C6361" s="112" t="s">
        <v>1216</v>
      </c>
      <c r="D6361" s="21">
        <f t="shared" si="146"/>
        <v>444.44</v>
      </c>
      <c r="E6361" s="24">
        <f t="shared" si="147"/>
        <v>0</v>
      </c>
      <c r="F6361" s="104">
        <v>444.44</v>
      </c>
      <c r="G6361" s="104">
        <v>0</v>
      </c>
      <c r="H6361" s="113"/>
      <c r="I6361" s="113"/>
      <c r="J6361" s="31"/>
      <c r="K6361" s="32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1716</v>
      </c>
      <c r="B6362" s="111" t="s">
        <v>1217</v>
      </c>
      <c r="C6362" s="112" t="s">
        <v>1218</v>
      </c>
      <c r="D6362" s="21">
        <f t="shared" si="146"/>
        <v>3330.58</v>
      </c>
      <c r="E6362" s="24">
        <f t="shared" si="147"/>
        <v>0</v>
      </c>
      <c r="F6362" s="104">
        <v>3330.58</v>
      </c>
      <c r="G6362" s="104">
        <v>0</v>
      </c>
      <c r="H6362" s="105"/>
      <c r="I6362" s="105"/>
      <c r="J6362" s="106"/>
      <c r="K6362" s="107"/>
      <c r="L6362" s="105"/>
      <c r="M6362" s="105"/>
      <c r="N6362" s="106"/>
      <c r="O6362" s="107"/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1716</v>
      </c>
      <c r="B6363" s="111" t="s">
        <v>1219</v>
      </c>
      <c r="C6363" s="112" t="s">
        <v>1220</v>
      </c>
      <c r="D6363" s="21">
        <f t="shared" si="146"/>
        <v>0</v>
      </c>
      <c r="E6363" s="24">
        <f t="shared" si="147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1716</v>
      </c>
      <c r="B6364" s="111" t="s">
        <v>1221</v>
      </c>
      <c r="C6364" s="112" t="s">
        <v>1222</v>
      </c>
      <c r="D6364" s="21">
        <f t="shared" si="146"/>
        <v>0</v>
      </c>
      <c r="E6364" s="24">
        <f t="shared" si="147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1716</v>
      </c>
      <c r="B6365" s="111" t="s">
        <v>1223</v>
      </c>
      <c r="C6365" s="112" t="s">
        <v>1224</v>
      </c>
      <c r="D6365" s="21">
        <f t="shared" si="146"/>
        <v>0</v>
      </c>
      <c r="E6365" s="24">
        <f t="shared" si="147"/>
        <v>0</v>
      </c>
      <c r="F6365" s="104"/>
      <c r="G6365" s="104"/>
      <c r="H6365" s="113"/>
      <c r="I6365" s="113"/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1716</v>
      </c>
      <c r="B6366" s="111" t="s">
        <v>1225</v>
      </c>
      <c r="C6366" s="112" t="s">
        <v>1226</v>
      </c>
      <c r="D6366" s="21">
        <f t="shared" si="146"/>
        <v>0</v>
      </c>
      <c r="E6366" s="24">
        <f t="shared" si="147"/>
        <v>0</v>
      </c>
      <c r="F6366" s="104"/>
      <c r="G6366" s="104"/>
      <c r="H6366" s="105"/>
      <c r="I6366" s="105"/>
      <c r="J6366" s="106"/>
      <c r="K6366" s="107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1716</v>
      </c>
      <c r="B6367" s="111" t="s">
        <v>1227</v>
      </c>
      <c r="C6367" s="112" t="s">
        <v>1228</v>
      </c>
      <c r="D6367" s="21">
        <f t="shared" si="146"/>
        <v>316.67</v>
      </c>
      <c r="E6367" s="24">
        <f t="shared" si="147"/>
        <v>0</v>
      </c>
      <c r="F6367" s="104">
        <v>316.67</v>
      </c>
      <c r="G6367" s="104">
        <v>0</v>
      </c>
      <c r="H6367" s="105"/>
      <c r="I6367" s="105"/>
      <c r="J6367" s="106"/>
      <c r="K6367" s="107"/>
      <c r="L6367" s="105"/>
      <c r="M6367" s="105"/>
      <c r="N6367" s="106"/>
      <c r="O6367" s="107"/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7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1716</v>
      </c>
      <c r="B6368" s="111" t="s">
        <v>1229</v>
      </c>
      <c r="C6368" s="112" t="s">
        <v>1230</v>
      </c>
      <c r="D6368" s="21">
        <f t="shared" si="146"/>
        <v>3996.94</v>
      </c>
      <c r="E6368" s="24">
        <f t="shared" si="147"/>
        <v>0</v>
      </c>
      <c r="F6368" s="104">
        <v>3996.94</v>
      </c>
      <c r="G6368" s="104">
        <v>0</v>
      </c>
      <c r="H6368" s="113"/>
      <c r="I6368" s="113"/>
      <c r="J6368" s="31"/>
      <c r="K6368" s="32"/>
      <c r="L6368" s="113"/>
      <c r="M6368" s="113"/>
      <c r="N6368" s="31"/>
      <c r="O6368" s="32"/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7"/>
      <c r="AF6368" s="138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1716</v>
      </c>
      <c r="B6369" s="111" t="s">
        <v>1231</v>
      </c>
      <c r="C6369" s="112" t="s">
        <v>1232</v>
      </c>
      <c r="D6369" s="21">
        <f t="shared" si="146"/>
        <v>0</v>
      </c>
      <c r="E6369" s="24">
        <f t="shared" si="147"/>
        <v>0</v>
      </c>
      <c r="F6369" s="104"/>
      <c r="G6369" s="104"/>
      <c r="H6369" s="113"/>
      <c r="I6369" s="113"/>
      <c r="J6369" s="31"/>
      <c r="K6369" s="32"/>
      <c r="L6369" s="113"/>
      <c r="M6369" s="113"/>
      <c r="N6369" s="31"/>
      <c r="O6369" s="32"/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7"/>
      <c r="AF6369" s="138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1716</v>
      </c>
      <c r="B6370" s="111" t="s">
        <v>1233</v>
      </c>
      <c r="C6370" s="112" t="s">
        <v>1234</v>
      </c>
      <c r="D6370" s="21">
        <f t="shared" si="146"/>
        <v>24166.67</v>
      </c>
      <c r="E6370" s="24">
        <f t="shared" si="147"/>
        <v>0</v>
      </c>
      <c r="F6370" s="104">
        <v>24166.67</v>
      </c>
      <c r="G6370" s="104">
        <v>0</v>
      </c>
      <c r="H6370" s="105"/>
      <c r="I6370" s="105"/>
      <c r="J6370" s="106"/>
      <c r="K6370" s="107"/>
      <c r="L6370" s="105"/>
      <c r="M6370" s="105"/>
      <c r="N6370" s="106"/>
      <c r="O6370" s="107"/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8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1716</v>
      </c>
      <c r="B6371" s="111" t="s">
        <v>1235</v>
      </c>
      <c r="C6371" s="112" t="s">
        <v>1236</v>
      </c>
      <c r="D6371" s="21">
        <f t="shared" si="146"/>
        <v>3390.18</v>
      </c>
      <c r="E6371" s="24">
        <f t="shared" si="147"/>
        <v>0</v>
      </c>
      <c r="F6371" s="104">
        <v>3390.18</v>
      </c>
      <c r="G6371" s="104">
        <v>0</v>
      </c>
      <c r="H6371" s="105"/>
      <c r="I6371" s="105"/>
      <c r="J6371" s="106"/>
      <c r="K6371" s="107"/>
      <c r="L6371" s="105"/>
      <c r="M6371" s="105"/>
      <c r="N6371" s="106"/>
      <c r="O6371" s="107"/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8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1716</v>
      </c>
      <c r="B6372" s="111" t="s">
        <v>1237</v>
      </c>
      <c r="C6372" s="112" t="s">
        <v>1238</v>
      </c>
      <c r="D6372" s="21">
        <f t="shared" si="146"/>
        <v>0</v>
      </c>
      <c r="E6372" s="24">
        <f t="shared" si="147"/>
        <v>0</v>
      </c>
      <c r="F6372" s="104"/>
      <c r="G6372" s="104"/>
      <c r="H6372" s="105"/>
      <c r="I6372" s="105"/>
      <c r="J6372" s="106"/>
      <c r="K6372" s="107"/>
      <c r="L6372" s="105"/>
      <c r="M6372" s="105"/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8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1716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4"/>
      <c r="G6373" s="104"/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8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1716</v>
      </c>
      <c r="B6374" s="111" t="s">
        <v>1241</v>
      </c>
      <c r="C6374" s="112" t="s">
        <v>1242</v>
      </c>
      <c r="D6374" s="21">
        <f t="shared" si="148"/>
        <v>115818.39</v>
      </c>
      <c r="E6374" s="24">
        <f t="shared" si="149"/>
        <v>0</v>
      </c>
      <c r="F6374" s="104">
        <v>115818.39</v>
      </c>
      <c r="G6374" s="104">
        <v>0</v>
      </c>
      <c r="H6374" s="105"/>
      <c r="I6374" s="105"/>
      <c r="J6374" s="106"/>
      <c r="K6374" s="107"/>
      <c r="L6374" s="105"/>
      <c r="M6374" s="105"/>
      <c r="N6374" s="106"/>
      <c r="O6374" s="107"/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8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1716</v>
      </c>
      <c r="B6375" s="111" t="s">
        <v>1243</v>
      </c>
      <c r="C6375" s="112" t="s">
        <v>1244</v>
      </c>
      <c r="D6375" s="21">
        <f t="shared" si="148"/>
        <v>11216.39</v>
      </c>
      <c r="E6375" s="24">
        <f t="shared" si="149"/>
        <v>0</v>
      </c>
      <c r="F6375" s="104">
        <v>11216.39</v>
      </c>
      <c r="G6375" s="104">
        <v>0</v>
      </c>
      <c r="H6375" s="105"/>
      <c r="I6375" s="105"/>
      <c r="J6375" s="106"/>
      <c r="K6375" s="107"/>
      <c r="L6375" s="105"/>
      <c r="M6375" s="105"/>
      <c r="N6375" s="106"/>
      <c r="O6375" s="107"/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1716</v>
      </c>
      <c r="B6376" s="111" t="s">
        <v>1245</v>
      </c>
      <c r="C6376" s="112" t="s">
        <v>1246</v>
      </c>
      <c r="D6376" s="21">
        <f t="shared" si="148"/>
        <v>5225</v>
      </c>
      <c r="E6376" s="24">
        <f t="shared" si="149"/>
        <v>0</v>
      </c>
      <c r="F6376" s="104">
        <v>5225</v>
      </c>
      <c r="G6376" s="104">
        <v>0</v>
      </c>
      <c r="H6376" s="113"/>
      <c r="I6376" s="113"/>
      <c r="J6376" s="31"/>
      <c r="K6376" s="32"/>
      <c r="L6376" s="113"/>
      <c r="M6376" s="113"/>
      <c r="N6376" s="31"/>
      <c r="O6376" s="32"/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7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1716</v>
      </c>
      <c r="B6377" s="111" t="s">
        <v>1247</v>
      </c>
      <c r="C6377" s="112" t="s">
        <v>1248</v>
      </c>
      <c r="D6377" s="21">
        <f t="shared" si="148"/>
        <v>0</v>
      </c>
      <c r="E6377" s="24">
        <f t="shared" si="149"/>
        <v>0</v>
      </c>
      <c r="F6377" s="104"/>
      <c r="G6377" s="104"/>
      <c r="H6377" s="113"/>
      <c r="I6377" s="113"/>
      <c r="J6377" s="31"/>
      <c r="K6377" s="32"/>
      <c r="L6377" s="113"/>
      <c r="M6377" s="113"/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7"/>
      <c r="AF6377" s="138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1716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7"/>
      <c r="AF6378" s="138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1716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8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1716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1716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1716</v>
      </c>
      <c r="B6382" s="111" t="s">
        <v>1648</v>
      </c>
      <c r="C6382" s="112" t="s">
        <v>1649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1716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1716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1716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1716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8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1716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8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1716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8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1716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1716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1716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1716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1716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1716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1716</v>
      </c>
      <c r="B6395" s="111" t="s">
        <v>1650</v>
      </c>
      <c r="C6395" s="112" t="s">
        <v>1651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1716</v>
      </c>
      <c r="B6396" s="111" t="s">
        <v>1281</v>
      </c>
      <c r="C6396" s="112" t="s">
        <v>1282</v>
      </c>
      <c r="D6396" s="21">
        <f t="shared" si="148"/>
        <v>249455.75</v>
      </c>
      <c r="E6396" s="24">
        <f t="shared" si="149"/>
        <v>0</v>
      </c>
      <c r="F6396" s="104">
        <v>249455.75</v>
      </c>
      <c r="G6396" s="104">
        <v>0</v>
      </c>
      <c r="H6396" s="113"/>
      <c r="I6396" s="113"/>
      <c r="J6396" s="31"/>
      <c r="K6396" s="32"/>
      <c r="L6396" s="113"/>
      <c r="M6396" s="113"/>
      <c r="N6396" s="31"/>
      <c r="O6396" s="32"/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1716</v>
      </c>
      <c r="B6397" s="111" t="s">
        <v>1283</v>
      </c>
      <c r="C6397" s="112" t="s">
        <v>1652</v>
      </c>
      <c r="D6397" s="21">
        <f t="shared" si="148"/>
        <v>101850.45</v>
      </c>
      <c r="E6397" s="24">
        <f t="shared" si="149"/>
        <v>0</v>
      </c>
      <c r="F6397" s="104">
        <v>101850.45</v>
      </c>
      <c r="G6397" s="104">
        <v>0</v>
      </c>
      <c r="H6397" s="105"/>
      <c r="I6397" s="105"/>
      <c r="J6397" s="106"/>
      <c r="K6397" s="107"/>
      <c r="L6397" s="105"/>
      <c r="M6397" s="105"/>
      <c r="N6397" s="106"/>
      <c r="O6397" s="107"/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1716</v>
      </c>
      <c r="B6398" s="111" t="s">
        <v>1653</v>
      </c>
      <c r="C6398" s="112" t="s">
        <v>1654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1716</v>
      </c>
      <c r="B6399" s="111" t="s">
        <v>1655</v>
      </c>
      <c r="C6399" s="112" t="s">
        <v>1656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1716</v>
      </c>
      <c r="B6400" s="111" t="s">
        <v>1284</v>
      </c>
      <c r="C6400" s="112" t="s">
        <v>1285</v>
      </c>
      <c r="D6400" s="21">
        <f t="shared" si="148"/>
        <v>0</v>
      </c>
      <c r="E6400" s="24">
        <f t="shared" si="149"/>
        <v>0</v>
      </c>
      <c r="F6400" s="104"/>
      <c r="G6400" s="104"/>
      <c r="H6400" s="105"/>
      <c r="I6400" s="105"/>
      <c r="J6400" s="106"/>
      <c r="K6400" s="107"/>
      <c r="L6400" s="105"/>
      <c r="M6400" s="105"/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1716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8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1716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8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1716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8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1716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8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1716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8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1716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8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1716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8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1716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8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1716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8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1716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8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1716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8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1716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1716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1716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1716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1716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1716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1716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1716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1716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1716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1716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1716</v>
      </c>
      <c r="B6423" s="111" t="s">
        <v>1330</v>
      </c>
      <c r="C6423" s="112" t="s">
        <v>1657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1716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1716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1716</v>
      </c>
      <c r="B6426" s="111" t="s">
        <v>1335</v>
      </c>
      <c r="C6426" s="112" t="s">
        <v>1658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1716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1716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1716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1716</v>
      </c>
      <c r="B6430" s="111" t="s">
        <v>1342</v>
      </c>
      <c r="C6430" s="112" t="s">
        <v>1695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1716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1716</v>
      </c>
      <c r="B6432" s="111" t="s">
        <v>1345</v>
      </c>
      <c r="C6432" s="112" t="s">
        <v>1346</v>
      </c>
      <c r="D6432" s="21">
        <f t="shared" si="148"/>
        <v>1000</v>
      </c>
      <c r="E6432" s="24">
        <f t="shared" si="149"/>
        <v>0</v>
      </c>
      <c r="F6432" s="104">
        <v>1000</v>
      </c>
      <c r="G6432" s="104">
        <v>0</v>
      </c>
      <c r="H6432" s="113"/>
      <c r="I6432" s="113"/>
      <c r="J6432" s="31"/>
      <c r="K6432" s="32"/>
      <c r="L6432" s="113"/>
      <c r="M6432" s="113"/>
      <c r="N6432" s="31"/>
      <c r="O6432" s="32"/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1716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1716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1716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1716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1716</v>
      </c>
      <c r="B6437" s="111" t="s">
        <v>1355</v>
      </c>
      <c r="C6437" s="112" t="s">
        <v>1659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1716</v>
      </c>
      <c r="B6438" s="111" t="s">
        <v>1356</v>
      </c>
      <c r="C6438" s="112" t="s">
        <v>1660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1716</v>
      </c>
      <c r="B6439" s="111" t="s">
        <v>1357</v>
      </c>
      <c r="C6439" s="112" t="s">
        <v>1661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1716</v>
      </c>
      <c r="B6440" s="111" t="s">
        <v>1358</v>
      </c>
      <c r="C6440" s="112" t="s">
        <v>1662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1716</v>
      </c>
      <c r="B6441" s="111" t="s">
        <v>1359</v>
      </c>
      <c r="C6441" s="112" t="s">
        <v>1663</v>
      </c>
      <c r="D6441" s="21">
        <f t="shared" si="150"/>
        <v>0</v>
      </c>
      <c r="E6441" s="24">
        <f t="shared" si="151"/>
        <v>0</v>
      </c>
      <c r="F6441" s="104"/>
      <c r="G6441" s="104"/>
      <c r="H6441" s="113"/>
      <c r="I6441" s="113"/>
      <c r="J6441" s="31"/>
      <c r="K6441" s="32"/>
      <c r="L6441" s="113"/>
      <c r="M6441" s="113"/>
      <c r="N6441" s="31"/>
      <c r="O6441" s="32"/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1716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/>
      <c r="B6443" s="111"/>
      <c r="C6443" s="112"/>
      <c r="D6443" s="21">
        <f t="shared" si="150"/>
        <v>0</v>
      </c>
      <c r="E6443" s="24">
        <f t="shared" si="151"/>
        <v>0</v>
      </c>
      <c r="F6443" s="104"/>
      <c r="G6443" s="104"/>
      <c r="H6443" s="113"/>
      <c r="I6443" s="113"/>
      <c r="J6443" s="31"/>
      <c r="K6443" s="32"/>
      <c r="L6443" s="113"/>
      <c r="M6443" s="113"/>
      <c r="N6443" s="31"/>
      <c r="O6443" s="32"/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/>
      <c r="B6444" s="111"/>
      <c r="C6444" s="112"/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/>
      <c r="B6445" s="111"/>
      <c r="C6445" s="112"/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/>
      <c r="B6446" s="111"/>
      <c r="C6446" s="112"/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/>
      <c r="B6447" s="111"/>
      <c r="C6447" s="112"/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/>
      <c r="B6448" s="111"/>
      <c r="C6448" s="112"/>
      <c r="D6448" s="21">
        <f t="shared" si="150"/>
        <v>0</v>
      </c>
      <c r="E6448" s="24">
        <f t="shared" si="151"/>
        <v>0</v>
      </c>
      <c r="F6448" s="104"/>
      <c r="G6448" s="104"/>
      <c r="H6448" s="105"/>
      <c r="I6448" s="105"/>
      <c r="J6448" s="106"/>
      <c r="K6448" s="107"/>
      <c r="L6448" s="105"/>
      <c r="M6448" s="105"/>
      <c r="N6448" s="106"/>
      <c r="O6448" s="107"/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/>
      <c r="B6449" s="111"/>
      <c r="C6449" s="112"/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/>
      <c r="B6450" s="111"/>
      <c r="C6450" s="112"/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/>
      <c r="B6451" s="111"/>
      <c r="C6451" s="112"/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/>
      <c r="B6452" s="111"/>
      <c r="C6452" s="112"/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/>
      <c r="B6453" s="111"/>
      <c r="C6453" s="112"/>
      <c r="D6453" s="21">
        <f t="shared" si="150"/>
        <v>0</v>
      </c>
      <c r="E6453" s="24">
        <f t="shared" si="151"/>
        <v>0</v>
      </c>
      <c r="F6453" s="104"/>
      <c r="G6453" s="104"/>
      <c r="H6453" s="105"/>
      <c r="I6453" s="105"/>
      <c r="J6453" s="106"/>
      <c r="K6453" s="107"/>
      <c r="L6453" s="105"/>
      <c r="M6453" s="105"/>
      <c r="N6453" s="106"/>
      <c r="O6453" s="107"/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/>
      <c r="B6454" s="111"/>
      <c r="C6454" s="112"/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/>
      <c r="B6455" s="111"/>
      <c r="C6455" s="112"/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/>
      <c r="B6456" s="111"/>
      <c r="C6456" s="112"/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/>
      <c r="B6457" s="111"/>
      <c r="C6457" s="112"/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/>
      <c r="B6458" s="111"/>
      <c r="C6458" s="112"/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/>
      <c r="B6459" s="111"/>
      <c r="C6459" s="112"/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/>
      <c r="B6460" s="111"/>
      <c r="C6460" s="112"/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/>
      <c r="B6461" s="111"/>
      <c r="C6461" s="112"/>
      <c r="D6461" s="21">
        <f t="shared" si="150"/>
        <v>0</v>
      </c>
      <c r="E6461" s="24">
        <f t="shared" si="151"/>
        <v>0</v>
      </c>
      <c r="F6461" s="104"/>
      <c r="G6461" s="104"/>
      <c r="H6461" s="105"/>
      <c r="I6461" s="105"/>
      <c r="J6461" s="106"/>
      <c r="K6461" s="107"/>
      <c r="L6461" s="105"/>
      <c r="M6461" s="105"/>
      <c r="N6461" s="106"/>
      <c r="O6461" s="107"/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/>
      <c r="B6462" s="111"/>
      <c r="C6462" s="112"/>
      <c r="D6462" s="21">
        <f t="shared" si="150"/>
        <v>0</v>
      </c>
      <c r="E6462" s="24">
        <f t="shared" si="151"/>
        <v>0</v>
      </c>
      <c r="F6462" s="104"/>
      <c r="G6462" s="104"/>
      <c r="H6462" s="105"/>
      <c r="I6462" s="105"/>
      <c r="J6462" s="106"/>
      <c r="K6462" s="107"/>
      <c r="L6462" s="105"/>
      <c r="M6462" s="105"/>
      <c r="N6462" s="106"/>
      <c r="O6462" s="107"/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/>
      <c r="B6463" s="111"/>
      <c r="C6463" s="112"/>
      <c r="D6463" s="21">
        <f t="shared" si="150"/>
        <v>0</v>
      </c>
      <c r="E6463" s="24">
        <f t="shared" si="151"/>
        <v>0</v>
      </c>
      <c r="F6463" s="104"/>
      <c r="G6463" s="104"/>
      <c r="H6463" s="105"/>
      <c r="I6463" s="105"/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/>
      <c r="B6464" s="111"/>
      <c r="C6464" s="112"/>
      <c r="D6464" s="21">
        <f t="shared" si="150"/>
        <v>0</v>
      </c>
      <c r="E6464" s="24">
        <f t="shared" si="151"/>
        <v>0</v>
      </c>
      <c r="F6464" s="104"/>
      <c r="G6464" s="104"/>
      <c r="H6464" s="113"/>
      <c r="I6464" s="113"/>
      <c r="J6464" s="31"/>
      <c r="K6464" s="32"/>
      <c r="L6464" s="113"/>
      <c r="M6464" s="113"/>
      <c r="N6464" s="31"/>
      <c r="O6464" s="32"/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/>
      <c r="B6465" s="111"/>
      <c r="C6465" s="112"/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/>
      <c r="B6466" s="111"/>
      <c r="C6466" s="112"/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/>
      <c r="B6467" s="111"/>
      <c r="C6467" s="112"/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/>
      <c r="B6468" s="111"/>
      <c r="C6468" s="112"/>
      <c r="D6468" s="21">
        <f t="shared" si="150"/>
        <v>0</v>
      </c>
      <c r="E6468" s="24">
        <f t="shared" si="151"/>
        <v>0</v>
      </c>
      <c r="F6468" s="104"/>
      <c r="G6468" s="104"/>
      <c r="H6468" s="105"/>
      <c r="I6468" s="105"/>
      <c r="J6468" s="106"/>
      <c r="K6468" s="107"/>
      <c r="L6468" s="105"/>
      <c r="M6468" s="105"/>
      <c r="N6468" s="106"/>
      <c r="O6468" s="107"/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/>
      <c r="B6469" s="111"/>
      <c r="C6469" s="112"/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/>
      <c r="B6470" s="111"/>
      <c r="C6470" s="112"/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/>
      <c r="B6471" s="111"/>
      <c r="C6471" s="112"/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/>
      <c r="B6472" s="111"/>
      <c r="C6472" s="112"/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/>
      <c r="B6473" s="111"/>
      <c r="C6473" s="112"/>
      <c r="D6473" s="21">
        <f t="shared" si="150"/>
        <v>0</v>
      </c>
      <c r="E6473" s="24">
        <f t="shared" si="151"/>
        <v>0</v>
      </c>
      <c r="F6473" s="104"/>
      <c r="G6473" s="104"/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/>
      <c r="B6474" s="111"/>
      <c r="C6474" s="112"/>
      <c r="D6474" s="21">
        <f t="shared" si="150"/>
        <v>0</v>
      </c>
      <c r="E6474" s="24">
        <f t="shared" si="151"/>
        <v>0</v>
      </c>
      <c r="F6474" s="104"/>
      <c r="G6474" s="104"/>
      <c r="H6474" s="105"/>
      <c r="I6474" s="105"/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/>
      <c r="B6475" s="111"/>
      <c r="C6475" s="112"/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/>
      <c r="B6476" s="111"/>
      <c r="C6476" s="112"/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/>
      <c r="B6477" s="111"/>
      <c r="C6477" s="112"/>
      <c r="D6477" s="21">
        <f t="shared" si="150"/>
        <v>0</v>
      </c>
      <c r="E6477" s="24">
        <f t="shared" si="151"/>
        <v>0</v>
      </c>
      <c r="F6477" s="104"/>
      <c r="G6477" s="104"/>
      <c r="H6477" s="105"/>
      <c r="I6477" s="105"/>
      <c r="J6477" s="106"/>
      <c r="K6477" s="107"/>
      <c r="L6477" s="105"/>
      <c r="M6477" s="105"/>
      <c r="N6477" s="106"/>
      <c r="O6477" s="107"/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/>
      <c r="B6478" s="111"/>
      <c r="C6478" s="112"/>
      <c r="D6478" s="21">
        <f t="shared" si="150"/>
        <v>0</v>
      </c>
      <c r="E6478" s="24">
        <f t="shared" si="151"/>
        <v>0</v>
      </c>
      <c r="F6478" s="104"/>
      <c r="G6478" s="104"/>
      <c r="H6478" s="113"/>
      <c r="I6478" s="113"/>
      <c r="J6478" s="31"/>
      <c r="K6478" s="32"/>
      <c r="L6478" s="113"/>
      <c r="M6478" s="113"/>
      <c r="N6478" s="31"/>
      <c r="O6478" s="32"/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/>
      <c r="B6479" s="111"/>
      <c r="C6479" s="112"/>
      <c r="D6479" s="21">
        <f t="shared" si="150"/>
        <v>0</v>
      </c>
      <c r="E6479" s="24">
        <f t="shared" si="151"/>
        <v>0</v>
      </c>
      <c r="F6479" s="104"/>
      <c r="G6479" s="104"/>
      <c r="H6479" s="105"/>
      <c r="I6479" s="105"/>
      <c r="J6479" s="106"/>
      <c r="K6479" s="107"/>
      <c r="L6479" s="105"/>
      <c r="M6479" s="105"/>
      <c r="N6479" s="106"/>
      <c r="O6479" s="107"/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/>
      <c r="B6480" s="111"/>
      <c r="C6480" s="112"/>
      <c r="D6480" s="21">
        <f t="shared" si="150"/>
        <v>0</v>
      </c>
      <c r="E6480" s="24">
        <f t="shared" si="151"/>
        <v>0</v>
      </c>
      <c r="F6480" s="104"/>
      <c r="G6480" s="104"/>
      <c r="H6480" s="105"/>
      <c r="I6480" s="105"/>
      <c r="J6480" s="106"/>
      <c r="K6480" s="107"/>
      <c r="L6480" s="105"/>
      <c r="M6480" s="105"/>
      <c r="N6480" s="106"/>
      <c r="O6480" s="107"/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/>
      <c r="B6481" s="111"/>
      <c r="C6481" s="112"/>
      <c r="D6481" s="21">
        <f t="shared" si="150"/>
        <v>0</v>
      </c>
      <c r="E6481" s="24">
        <f t="shared" si="151"/>
        <v>0</v>
      </c>
      <c r="F6481" s="104"/>
      <c r="G6481" s="104"/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/>
      <c r="B6482" s="111"/>
      <c r="C6482" s="112"/>
      <c r="D6482" s="21">
        <f t="shared" si="150"/>
        <v>0</v>
      </c>
      <c r="E6482" s="24">
        <f t="shared" si="151"/>
        <v>0</v>
      </c>
      <c r="F6482" s="104"/>
      <c r="G6482" s="104"/>
      <c r="H6482" s="105"/>
      <c r="I6482" s="105"/>
      <c r="J6482" s="106"/>
      <c r="K6482" s="107"/>
      <c r="L6482" s="105"/>
      <c r="M6482" s="105"/>
      <c r="N6482" s="106"/>
      <c r="O6482" s="107"/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/>
      <c r="B6483" s="111"/>
      <c r="C6483" s="112"/>
      <c r="D6483" s="21">
        <f t="shared" si="150"/>
        <v>0</v>
      </c>
      <c r="E6483" s="24">
        <f t="shared" si="151"/>
        <v>0</v>
      </c>
      <c r="F6483" s="104"/>
      <c r="G6483" s="104"/>
      <c r="H6483" s="113"/>
      <c r="I6483" s="113"/>
      <c r="J6483" s="31"/>
      <c r="K6483" s="32"/>
      <c r="L6483" s="113"/>
      <c r="M6483" s="113"/>
      <c r="N6483" s="31"/>
      <c r="O6483" s="32"/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/>
      <c r="B6484" s="111"/>
      <c r="C6484" s="112"/>
      <c r="D6484" s="21">
        <f t="shared" si="150"/>
        <v>0</v>
      </c>
      <c r="E6484" s="24">
        <f t="shared" si="151"/>
        <v>0</v>
      </c>
      <c r="F6484" s="104"/>
      <c r="G6484" s="104"/>
      <c r="H6484" s="113"/>
      <c r="I6484" s="113"/>
      <c r="J6484" s="31"/>
      <c r="K6484" s="32"/>
      <c r="L6484" s="113"/>
      <c r="M6484" s="113"/>
      <c r="N6484" s="31"/>
      <c r="O6484" s="32"/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/>
      <c r="B6485" s="111"/>
      <c r="C6485" s="112"/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/>
      <c r="B6486" s="111"/>
      <c r="C6486" s="112"/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/>
      <c r="B6487" s="111"/>
      <c r="C6487" s="112"/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/>
      <c r="B6488" s="111"/>
      <c r="C6488" s="112"/>
      <c r="D6488" s="21">
        <f t="shared" si="150"/>
        <v>0</v>
      </c>
      <c r="E6488" s="24">
        <f t="shared" si="151"/>
        <v>0</v>
      </c>
      <c r="F6488" s="104"/>
      <c r="G6488" s="104"/>
      <c r="H6488" s="113"/>
      <c r="I6488" s="113"/>
      <c r="J6488" s="31"/>
      <c r="K6488" s="32"/>
      <c r="L6488" s="113"/>
      <c r="M6488" s="113"/>
      <c r="N6488" s="31"/>
      <c r="O6488" s="32"/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/>
      <c r="B6489" s="111"/>
      <c r="C6489" s="112"/>
      <c r="D6489" s="21">
        <f t="shared" si="150"/>
        <v>0</v>
      </c>
      <c r="E6489" s="24">
        <f t="shared" si="151"/>
        <v>0</v>
      </c>
      <c r="F6489" s="104"/>
      <c r="G6489" s="104"/>
      <c r="H6489" s="105"/>
      <c r="I6489" s="105"/>
      <c r="J6489" s="106"/>
      <c r="K6489" s="107"/>
      <c r="L6489" s="105"/>
      <c r="M6489" s="105"/>
      <c r="N6489" s="106"/>
      <c r="O6489" s="107"/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/>
      <c r="B6490" s="111"/>
      <c r="C6490" s="112"/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/>
      <c r="B6491" s="111"/>
      <c r="C6491" s="112"/>
      <c r="D6491" s="21">
        <f t="shared" si="150"/>
        <v>0</v>
      </c>
      <c r="E6491" s="24">
        <f t="shared" si="151"/>
        <v>0</v>
      </c>
      <c r="F6491" s="104"/>
      <c r="G6491" s="104"/>
      <c r="H6491" s="105"/>
      <c r="I6491" s="105"/>
      <c r="J6491" s="106"/>
      <c r="K6491" s="107"/>
      <c r="L6491" s="105"/>
      <c r="M6491" s="105"/>
      <c r="N6491" s="106"/>
      <c r="O6491" s="107"/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/>
      <c r="B6492" s="111"/>
      <c r="C6492" s="112"/>
      <c r="D6492" s="21">
        <f t="shared" si="150"/>
        <v>0</v>
      </c>
      <c r="E6492" s="24">
        <f t="shared" si="151"/>
        <v>0</v>
      </c>
      <c r="F6492" s="104"/>
      <c r="G6492" s="104"/>
      <c r="H6492" s="105"/>
      <c r="I6492" s="105"/>
      <c r="J6492" s="106"/>
      <c r="K6492" s="107"/>
      <c r="L6492" s="105"/>
      <c r="M6492" s="105"/>
      <c r="N6492" s="106"/>
      <c r="O6492" s="107"/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/>
      <c r="B6493" s="111"/>
      <c r="C6493" s="112"/>
      <c r="D6493" s="21">
        <f t="shared" si="150"/>
        <v>0</v>
      </c>
      <c r="E6493" s="24">
        <f t="shared" si="151"/>
        <v>0</v>
      </c>
      <c r="F6493" s="104"/>
      <c r="G6493" s="104"/>
      <c r="H6493" s="113"/>
      <c r="I6493" s="113"/>
      <c r="J6493" s="31"/>
      <c r="K6493" s="32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/>
      <c r="B6494" s="111"/>
      <c r="C6494" s="112"/>
      <c r="D6494" s="21">
        <f t="shared" si="150"/>
        <v>0</v>
      </c>
      <c r="E6494" s="24">
        <f t="shared" si="151"/>
        <v>0</v>
      </c>
      <c r="F6494" s="104"/>
      <c r="G6494" s="104"/>
      <c r="H6494" s="105"/>
      <c r="I6494" s="105"/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/>
      <c r="B6495" s="111"/>
      <c r="C6495" s="112"/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/>
      <c r="B6496" s="111"/>
      <c r="C6496" s="112"/>
      <c r="D6496" s="21">
        <f t="shared" si="150"/>
        <v>0</v>
      </c>
      <c r="E6496" s="24">
        <f t="shared" si="151"/>
        <v>0</v>
      </c>
      <c r="F6496" s="104"/>
      <c r="G6496" s="104"/>
      <c r="H6496" s="113"/>
      <c r="I6496" s="113"/>
      <c r="J6496" s="31"/>
      <c r="K6496" s="32"/>
      <c r="L6496" s="113"/>
      <c r="M6496" s="113"/>
      <c r="N6496" s="31"/>
      <c r="O6496" s="32"/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/>
      <c r="B6497" s="111"/>
      <c r="C6497" s="112"/>
      <c r="D6497" s="21">
        <f t="shared" si="150"/>
        <v>0</v>
      </c>
      <c r="E6497" s="24">
        <f t="shared" si="151"/>
        <v>0</v>
      </c>
      <c r="F6497" s="104"/>
      <c r="G6497" s="104"/>
      <c r="H6497" s="113"/>
      <c r="I6497" s="113"/>
      <c r="J6497" s="31"/>
      <c r="K6497" s="32"/>
      <c r="L6497" s="113"/>
      <c r="M6497" s="113"/>
      <c r="N6497" s="31"/>
      <c r="O6497" s="32"/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/>
      <c r="B6498" s="111"/>
      <c r="C6498" s="112"/>
      <c r="D6498" s="21">
        <f t="shared" si="150"/>
        <v>0</v>
      </c>
      <c r="E6498" s="24">
        <f t="shared" si="151"/>
        <v>0</v>
      </c>
      <c r="F6498" s="104"/>
      <c r="G6498" s="104"/>
      <c r="H6498" s="105"/>
      <c r="I6498" s="105"/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/>
      <c r="B6499" s="111"/>
      <c r="C6499" s="112"/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/>
      <c r="B6500" s="111"/>
      <c r="C6500" s="112"/>
      <c r="D6500" s="21">
        <f t="shared" si="150"/>
        <v>0</v>
      </c>
      <c r="E6500" s="24">
        <f t="shared" si="151"/>
        <v>0</v>
      </c>
      <c r="F6500" s="104"/>
      <c r="G6500" s="104"/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/>
      <c r="B6501" s="111"/>
      <c r="C6501" s="112"/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/>
      <c r="B6502" s="111"/>
      <c r="C6502" s="112"/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/>
      <c r="B6503" s="111"/>
      <c r="C6503" s="112"/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/>
      <c r="B6504" s="111"/>
      <c r="C6504" s="112"/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/>
      <c r="B6505" s="111"/>
      <c r="C6505" s="112"/>
      <c r="D6505" s="21">
        <f t="shared" si="152"/>
        <v>0</v>
      </c>
      <c r="E6505" s="24">
        <f t="shared" si="153"/>
        <v>0</v>
      </c>
      <c r="F6505" s="104"/>
      <c r="G6505" s="104"/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/>
      <c r="B6506" s="111"/>
      <c r="C6506" s="112"/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/>
      <c r="B6507" s="111"/>
      <c r="C6507" s="112"/>
      <c r="D6507" s="21">
        <f t="shared" si="152"/>
        <v>0</v>
      </c>
      <c r="E6507" s="24">
        <f t="shared" si="153"/>
        <v>0</v>
      </c>
      <c r="F6507" s="104"/>
      <c r="G6507" s="104"/>
      <c r="H6507" s="113"/>
      <c r="I6507" s="113"/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/>
      <c r="B6508" s="111"/>
      <c r="C6508" s="112"/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/>
      <c r="B6509" s="111"/>
      <c r="C6509" s="112"/>
      <c r="D6509" s="21">
        <f t="shared" si="152"/>
        <v>0</v>
      </c>
      <c r="E6509" s="24">
        <f t="shared" si="15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/>
      <c r="B6510" s="111"/>
      <c r="C6510" s="112"/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/>
      <c r="B6511" s="111"/>
      <c r="C6511" s="112"/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/>
      <c r="B6512" s="111"/>
      <c r="C6512" s="112"/>
      <c r="D6512" s="21">
        <f t="shared" si="152"/>
        <v>0</v>
      </c>
      <c r="E6512" s="24">
        <f t="shared" si="153"/>
        <v>0</v>
      </c>
      <c r="F6512" s="104"/>
      <c r="G6512" s="104"/>
      <c r="H6512" s="105"/>
      <c r="I6512" s="105"/>
      <c r="J6512" s="106"/>
      <c r="K6512" s="107"/>
      <c r="L6512" s="105"/>
      <c r="M6512" s="105"/>
      <c r="N6512" s="106"/>
      <c r="O6512" s="107"/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/>
      <c r="B6513" s="111"/>
      <c r="C6513" s="112"/>
      <c r="D6513" s="21">
        <f t="shared" si="152"/>
        <v>0</v>
      </c>
      <c r="E6513" s="24">
        <f t="shared" si="153"/>
        <v>0</v>
      </c>
      <c r="F6513" s="104"/>
      <c r="G6513" s="104"/>
      <c r="H6513" s="105"/>
      <c r="I6513" s="105"/>
      <c r="J6513" s="106"/>
      <c r="K6513" s="107"/>
      <c r="L6513" s="105"/>
      <c r="M6513" s="105"/>
      <c r="N6513" s="106"/>
      <c r="O6513" s="107"/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/>
      <c r="B6514" s="111"/>
      <c r="C6514" s="112"/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/>
      <c r="B6515" s="111"/>
      <c r="C6515" s="112"/>
      <c r="D6515" s="21">
        <f t="shared" si="152"/>
        <v>0</v>
      </c>
      <c r="E6515" s="24">
        <f t="shared" si="153"/>
        <v>0</v>
      </c>
      <c r="F6515" s="104"/>
      <c r="G6515" s="104"/>
      <c r="H6515" s="105"/>
      <c r="I6515" s="105"/>
      <c r="J6515" s="106"/>
      <c r="K6515" s="107"/>
      <c r="L6515" s="105"/>
      <c r="M6515" s="105"/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/>
      <c r="B6516" s="111"/>
      <c r="C6516" s="112"/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/>
      <c r="B6517" s="111"/>
      <c r="C6517" s="112"/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/>
      <c r="B6518" s="111"/>
      <c r="C6518" s="112"/>
      <c r="D6518" s="21">
        <f t="shared" si="152"/>
        <v>0</v>
      </c>
      <c r="E6518" s="24">
        <f t="shared" si="15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/>
      <c r="B6519" s="111"/>
      <c r="C6519" s="112"/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/>
      <c r="B6520" s="111"/>
      <c r="C6520" s="112"/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/>
      <c r="B6521" s="111"/>
      <c r="C6521" s="112"/>
      <c r="D6521" s="21">
        <f t="shared" si="152"/>
        <v>0</v>
      </c>
      <c r="E6521" s="24">
        <f t="shared" si="153"/>
        <v>0</v>
      </c>
      <c r="F6521" s="104"/>
      <c r="G6521" s="104"/>
      <c r="H6521" s="105"/>
      <c r="I6521" s="105"/>
      <c r="J6521" s="106"/>
      <c r="K6521" s="107"/>
      <c r="L6521" s="105"/>
      <c r="M6521" s="105"/>
      <c r="N6521" s="106"/>
      <c r="O6521" s="107"/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/>
      <c r="B6522" s="111"/>
      <c r="C6522" s="112"/>
      <c r="D6522" s="21">
        <f t="shared" si="152"/>
        <v>0</v>
      </c>
      <c r="E6522" s="24">
        <f t="shared" si="153"/>
        <v>0</v>
      </c>
      <c r="F6522" s="104"/>
      <c r="G6522" s="104"/>
      <c r="H6522" s="105"/>
      <c r="I6522" s="105"/>
      <c r="J6522" s="106"/>
      <c r="K6522" s="107"/>
      <c r="L6522" s="105"/>
      <c r="M6522" s="105"/>
      <c r="N6522" s="106"/>
      <c r="O6522" s="107"/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/>
      <c r="B6523" s="111"/>
      <c r="C6523" s="112"/>
      <c r="D6523" s="21">
        <f t="shared" si="152"/>
        <v>0</v>
      </c>
      <c r="E6523" s="24">
        <f t="shared" si="153"/>
        <v>0</v>
      </c>
      <c r="F6523" s="104"/>
      <c r="G6523" s="104"/>
      <c r="H6523" s="105"/>
      <c r="I6523" s="105"/>
      <c r="J6523" s="106"/>
      <c r="K6523" s="107"/>
      <c r="L6523" s="105"/>
      <c r="M6523" s="105"/>
      <c r="N6523" s="106"/>
      <c r="O6523" s="107"/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/>
      <c r="B6524" s="111"/>
      <c r="C6524" s="112"/>
      <c r="D6524" s="21">
        <f t="shared" si="152"/>
        <v>0</v>
      </c>
      <c r="E6524" s="24">
        <f t="shared" si="153"/>
        <v>0</v>
      </c>
      <c r="F6524" s="104"/>
      <c r="G6524" s="104"/>
      <c r="H6524" s="105"/>
      <c r="I6524" s="105"/>
      <c r="J6524" s="106"/>
      <c r="K6524" s="107"/>
      <c r="L6524" s="105"/>
      <c r="M6524" s="105"/>
      <c r="N6524" s="106"/>
      <c r="O6524" s="107"/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/>
      <c r="B6525" s="111"/>
      <c r="C6525" s="112"/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/>
      <c r="B6526" s="111"/>
      <c r="C6526" s="112"/>
      <c r="D6526" s="21">
        <f t="shared" si="152"/>
        <v>0</v>
      </c>
      <c r="E6526" s="24">
        <f t="shared" si="153"/>
        <v>0</v>
      </c>
      <c r="F6526" s="104"/>
      <c r="G6526" s="104"/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/>
      <c r="B6527" s="111"/>
      <c r="C6527" s="112"/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/>
      <c r="B6528" s="111"/>
      <c r="C6528" s="112"/>
      <c r="D6528" s="21">
        <f t="shared" si="152"/>
        <v>0</v>
      </c>
      <c r="E6528" s="24">
        <f t="shared" si="153"/>
        <v>0</v>
      </c>
      <c r="F6528" s="104"/>
      <c r="G6528" s="104"/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/>
      <c r="B6529" s="111"/>
      <c r="C6529" s="112"/>
      <c r="D6529" s="21">
        <f t="shared" si="152"/>
        <v>0</v>
      </c>
      <c r="E6529" s="24">
        <f t="shared" si="15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/>
      <c r="B6530" s="111"/>
      <c r="C6530" s="112"/>
      <c r="D6530" s="21">
        <f t="shared" si="152"/>
        <v>0</v>
      </c>
      <c r="E6530" s="24">
        <f t="shared" si="153"/>
        <v>0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/>
      <c r="B6531" s="111"/>
      <c r="C6531" s="112"/>
      <c r="D6531" s="21">
        <f t="shared" si="152"/>
        <v>0</v>
      </c>
      <c r="E6531" s="24">
        <f t="shared" si="153"/>
        <v>0</v>
      </c>
      <c r="F6531" s="104"/>
      <c r="G6531" s="104"/>
      <c r="H6531" s="105"/>
      <c r="I6531" s="105"/>
      <c r="J6531" s="106"/>
      <c r="K6531" s="107"/>
      <c r="L6531" s="105"/>
      <c r="M6531" s="105"/>
      <c r="N6531" s="106"/>
      <c r="O6531" s="107"/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/>
      <c r="B6532" s="111"/>
      <c r="C6532" s="112"/>
      <c r="D6532" s="21">
        <f t="shared" si="152"/>
        <v>0</v>
      </c>
      <c r="E6532" s="24">
        <f t="shared" si="153"/>
        <v>0</v>
      </c>
      <c r="F6532" s="104"/>
      <c r="G6532" s="104"/>
      <c r="H6532" s="105"/>
      <c r="I6532" s="105"/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/>
      <c r="B6533" s="111"/>
      <c r="C6533" s="112"/>
      <c r="D6533" s="21">
        <f t="shared" si="152"/>
        <v>0</v>
      </c>
      <c r="E6533" s="24">
        <f t="shared" si="153"/>
        <v>0</v>
      </c>
      <c r="F6533" s="104"/>
      <c r="G6533" s="104"/>
      <c r="H6533" s="113"/>
      <c r="I6533" s="113"/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/>
      <c r="B6534" s="111"/>
      <c r="C6534" s="112"/>
      <c r="D6534" s="21">
        <f t="shared" si="152"/>
        <v>0</v>
      </c>
      <c r="E6534" s="24">
        <f t="shared" si="153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/>
      <c r="B6535" s="111"/>
      <c r="C6535" s="112"/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/>
      <c r="B6536" s="111"/>
      <c r="C6536" s="112"/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/>
      <c r="B6537" s="111"/>
      <c r="C6537" s="112"/>
      <c r="D6537" s="21">
        <f t="shared" si="152"/>
        <v>0</v>
      </c>
      <c r="E6537" s="24">
        <f t="shared" si="153"/>
        <v>0</v>
      </c>
      <c r="F6537" s="104"/>
      <c r="G6537" s="104"/>
      <c r="H6537" s="113"/>
      <c r="I6537" s="113"/>
      <c r="J6537" s="31"/>
      <c r="K6537" s="32"/>
      <c r="L6537" s="113"/>
      <c r="M6537" s="113"/>
      <c r="N6537" s="31"/>
      <c r="O6537" s="32"/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/>
      <c r="B6538" s="111"/>
      <c r="C6538" s="112"/>
      <c r="D6538" s="21">
        <f t="shared" si="152"/>
        <v>0</v>
      </c>
      <c r="E6538" s="24">
        <f t="shared" si="153"/>
        <v>0</v>
      </c>
      <c r="F6538" s="104"/>
      <c r="G6538" s="104"/>
      <c r="H6538" s="105"/>
      <c r="I6538" s="105"/>
      <c r="J6538" s="106"/>
      <c r="K6538" s="107"/>
      <c r="L6538" s="105"/>
      <c r="M6538" s="105"/>
      <c r="N6538" s="106"/>
      <c r="O6538" s="107"/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/>
      <c r="B6539" s="111"/>
      <c r="C6539" s="112"/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/>
      <c r="B6540" s="111"/>
      <c r="C6540" s="112"/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/>
      <c r="B6541" s="111"/>
      <c r="C6541" s="112"/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/>
      <c r="B6542" s="111"/>
      <c r="C6542" s="112"/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/>
      <c r="B6543" s="111"/>
      <c r="C6543" s="112"/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/>
      <c r="B6544" s="111"/>
      <c r="C6544" s="112"/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/>
      <c r="B6545" s="111"/>
      <c r="C6545" s="112"/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/>
      <c r="B6546" s="111"/>
      <c r="C6546" s="112"/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/>
      <c r="B6547" s="111"/>
      <c r="C6547" s="112"/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/>
      <c r="B6548" s="111"/>
      <c r="C6548" s="112"/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/>
      <c r="B6549" s="111"/>
      <c r="C6549" s="112"/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/>
      <c r="B6550" s="111"/>
      <c r="C6550" s="112"/>
      <c r="D6550" s="21">
        <f t="shared" si="152"/>
        <v>0</v>
      </c>
      <c r="E6550" s="24">
        <f t="shared" si="153"/>
        <v>0</v>
      </c>
      <c r="F6550" s="104"/>
      <c r="G6550" s="104"/>
      <c r="H6550" s="113"/>
      <c r="I6550" s="113"/>
      <c r="J6550" s="31"/>
      <c r="K6550" s="32"/>
      <c r="L6550" s="113"/>
      <c r="M6550" s="113"/>
      <c r="N6550" s="31"/>
      <c r="O6550" s="32"/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/>
      <c r="B6551" s="111"/>
      <c r="C6551" s="112"/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/>
      <c r="B6552" s="111"/>
      <c r="C6552" s="112"/>
      <c r="D6552" s="21">
        <f t="shared" si="152"/>
        <v>0</v>
      </c>
      <c r="E6552" s="24">
        <f t="shared" si="153"/>
        <v>0</v>
      </c>
      <c r="F6552" s="104"/>
      <c r="G6552" s="104"/>
      <c r="H6552" s="113"/>
      <c r="I6552" s="113"/>
      <c r="J6552" s="31"/>
      <c r="K6552" s="32"/>
      <c r="L6552" s="113"/>
      <c r="M6552" s="113"/>
      <c r="N6552" s="31"/>
      <c r="O6552" s="32"/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/>
      <c r="B6553" s="111"/>
      <c r="C6553" s="112"/>
      <c r="D6553" s="21">
        <f t="shared" si="152"/>
        <v>0</v>
      </c>
      <c r="E6553" s="24">
        <f t="shared" si="153"/>
        <v>0</v>
      </c>
      <c r="F6553" s="104"/>
      <c r="G6553" s="104"/>
      <c r="H6553" s="113"/>
      <c r="I6553" s="113"/>
      <c r="J6553" s="31"/>
      <c r="K6553" s="32"/>
      <c r="L6553" s="113"/>
      <c r="M6553" s="113"/>
      <c r="N6553" s="31"/>
      <c r="O6553" s="32"/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/>
      <c r="B6554" s="111"/>
      <c r="C6554" s="112"/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/>
      <c r="B6555" s="111"/>
      <c r="C6555" s="112"/>
      <c r="D6555" s="21">
        <f t="shared" si="152"/>
        <v>0</v>
      </c>
      <c r="E6555" s="24">
        <f t="shared" si="153"/>
        <v>0</v>
      </c>
      <c r="F6555" s="104"/>
      <c r="G6555" s="104"/>
      <c r="H6555" s="113"/>
      <c r="I6555" s="113"/>
      <c r="J6555" s="31"/>
      <c r="K6555" s="32"/>
      <c r="L6555" s="113"/>
      <c r="M6555" s="113"/>
      <c r="N6555" s="31"/>
      <c r="O6555" s="32"/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/>
      <c r="B6556" s="111"/>
      <c r="C6556" s="112"/>
      <c r="D6556" s="21">
        <f t="shared" si="152"/>
        <v>0</v>
      </c>
      <c r="E6556" s="24">
        <f t="shared" si="153"/>
        <v>0</v>
      </c>
      <c r="F6556" s="104"/>
      <c r="G6556" s="104"/>
      <c r="H6556" s="113"/>
      <c r="I6556" s="113"/>
      <c r="J6556" s="31"/>
      <c r="K6556" s="32"/>
      <c r="L6556" s="113"/>
      <c r="M6556" s="113"/>
      <c r="N6556" s="31"/>
      <c r="O6556" s="32"/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/>
      <c r="B6557" s="111"/>
      <c r="C6557" s="112"/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/>
      <c r="B6558" s="111"/>
      <c r="C6558" s="112"/>
      <c r="D6558" s="21">
        <f t="shared" si="152"/>
        <v>0</v>
      </c>
      <c r="E6558" s="24">
        <f t="shared" si="153"/>
        <v>0</v>
      </c>
      <c r="F6558" s="104"/>
      <c r="G6558" s="104"/>
      <c r="H6558" s="113"/>
      <c r="I6558" s="113"/>
      <c r="J6558" s="31"/>
      <c r="K6558" s="32"/>
      <c r="L6558" s="113"/>
      <c r="M6558" s="113"/>
      <c r="N6558" s="31"/>
      <c r="O6558" s="32"/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/>
      <c r="B6559" s="111"/>
      <c r="C6559" s="112"/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/>
      <c r="B6560" s="111"/>
      <c r="C6560" s="112"/>
      <c r="D6560" s="21">
        <f t="shared" si="152"/>
        <v>0</v>
      </c>
      <c r="E6560" s="24">
        <f t="shared" si="153"/>
        <v>0</v>
      </c>
      <c r="F6560" s="104"/>
      <c r="G6560" s="104"/>
      <c r="H6560" s="105"/>
      <c r="I6560" s="105"/>
      <c r="J6560" s="106"/>
      <c r="K6560" s="107"/>
      <c r="L6560" s="105"/>
      <c r="M6560" s="105"/>
      <c r="N6560" s="106"/>
      <c r="O6560" s="107"/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/>
      <c r="B6561" s="111"/>
      <c r="C6561" s="112"/>
      <c r="D6561" s="21">
        <f t="shared" si="152"/>
        <v>0</v>
      </c>
      <c r="E6561" s="24">
        <f t="shared" si="153"/>
        <v>0</v>
      </c>
      <c r="F6561" s="104"/>
      <c r="G6561" s="104"/>
      <c r="H6561" s="113"/>
      <c r="I6561" s="113"/>
      <c r="J6561" s="31"/>
      <c r="K6561" s="32"/>
      <c r="L6561" s="113"/>
      <c r="M6561" s="113"/>
      <c r="N6561" s="31"/>
      <c r="O6561" s="32"/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/>
      <c r="B6562" s="111"/>
      <c r="C6562" s="112"/>
      <c r="D6562" s="21">
        <f t="shared" si="152"/>
        <v>0</v>
      </c>
      <c r="E6562" s="24">
        <f t="shared" si="153"/>
        <v>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/>
      <c r="B6563" s="111"/>
      <c r="C6563" s="112"/>
      <c r="D6563" s="21">
        <f t="shared" si="152"/>
        <v>0</v>
      </c>
      <c r="E6563" s="24">
        <f t="shared" si="153"/>
        <v>0</v>
      </c>
      <c r="F6563" s="104"/>
      <c r="G6563" s="104"/>
      <c r="H6563" s="113"/>
      <c r="I6563" s="113"/>
      <c r="J6563" s="31"/>
      <c r="K6563" s="32"/>
      <c r="L6563" s="113"/>
      <c r="M6563" s="113"/>
      <c r="N6563" s="31"/>
      <c r="O6563" s="32"/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/>
      <c r="B6564" s="111"/>
      <c r="C6564" s="112"/>
      <c r="D6564" s="21">
        <f t="shared" si="152"/>
        <v>0</v>
      </c>
      <c r="E6564" s="24">
        <f t="shared" si="153"/>
        <v>0</v>
      </c>
      <c r="F6564" s="104"/>
      <c r="G6564" s="104"/>
      <c r="H6564" s="113"/>
      <c r="I6564" s="113"/>
      <c r="J6564" s="31"/>
      <c r="K6564" s="32"/>
      <c r="L6564" s="113"/>
      <c r="M6564" s="113"/>
      <c r="N6564" s="31"/>
      <c r="O6564" s="32"/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/>
      <c r="B6565" s="111"/>
      <c r="C6565" s="112"/>
      <c r="D6565" s="21">
        <f t="shared" ref="D6565:D6628" si="154">F6565+H6565+J6565+L6565+N6565+P6565+R6565+T6565+V6565+X6565+Z6565+AB6565</f>
        <v>0</v>
      </c>
      <c r="E6565" s="24">
        <f t="shared" ref="E6565:E6628" si="155">G6565+I6565+K6565+M6565+O6565+Q6565+S6565+U6565+W6565+Y6565+AA6565+AC6565</f>
        <v>0</v>
      </c>
      <c r="F6565" s="104"/>
      <c r="G6565" s="104"/>
      <c r="H6565" s="105"/>
      <c r="I6565" s="105"/>
      <c r="J6565" s="106"/>
      <c r="K6565" s="107"/>
      <c r="L6565" s="105"/>
      <c r="M6565" s="105"/>
      <c r="N6565" s="106"/>
      <c r="O6565" s="107"/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/>
      <c r="B6566" s="111"/>
      <c r="C6566" s="112"/>
      <c r="D6566" s="21">
        <f t="shared" si="154"/>
        <v>0</v>
      </c>
      <c r="E6566" s="24">
        <f t="shared" si="155"/>
        <v>0</v>
      </c>
      <c r="F6566" s="104"/>
      <c r="G6566" s="104"/>
      <c r="H6566" s="105"/>
      <c r="I6566" s="105"/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/>
      <c r="B6567" s="111"/>
      <c r="C6567" s="112"/>
      <c r="D6567" s="21">
        <f t="shared" si="154"/>
        <v>0</v>
      </c>
      <c r="E6567" s="24">
        <f t="shared" si="155"/>
        <v>0</v>
      </c>
      <c r="F6567" s="104"/>
      <c r="G6567" s="104"/>
      <c r="H6567" s="105"/>
      <c r="I6567" s="105"/>
      <c r="J6567" s="106"/>
      <c r="K6567" s="107"/>
      <c r="L6567" s="105"/>
      <c r="M6567" s="105"/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/>
      <c r="B6568" s="111"/>
      <c r="C6568" s="112"/>
      <c r="D6568" s="21">
        <f t="shared" si="154"/>
        <v>0</v>
      </c>
      <c r="E6568" s="24">
        <f t="shared" si="155"/>
        <v>0</v>
      </c>
      <c r="F6568" s="104"/>
      <c r="G6568" s="104"/>
      <c r="H6568" s="105"/>
      <c r="I6568" s="105"/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/>
      <c r="B6569" s="111"/>
      <c r="C6569" s="112"/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/>
      <c r="B6570" s="111"/>
      <c r="C6570" s="112"/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/>
      <c r="B6571" s="111"/>
      <c r="C6571" s="112"/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/>
      <c r="B6572" s="111"/>
      <c r="C6572" s="112"/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/>
      <c r="B6573" s="111"/>
      <c r="C6573" s="112"/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/>
      <c r="B6574" s="111"/>
      <c r="C6574" s="112"/>
      <c r="D6574" s="21">
        <f t="shared" si="154"/>
        <v>0</v>
      </c>
      <c r="E6574" s="24">
        <f t="shared" si="155"/>
        <v>0</v>
      </c>
      <c r="F6574" s="104"/>
      <c r="G6574" s="104"/>
      <c r="H6574" s="113"/>
      <c r="I6574" s="113"/>
      <c r="J6574" s="31"/>
      <c r="K6574" s="32"/>
      <c r="L6574" s="113"/>
      <c r="M6574" s="113"/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/>
      <c r="B6575" s="111"/>
      <c r="C6575" s="112"/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/>
      <c r="B6576" s="111"/>
      <c r="C6576" s="112"/>
      <c r="D6576" s="21">
        <f t="shared" si="154"/>
        <v>0</v>
      </c>
      <c r="E6576" s="24">
        <f t="shared" si="155"/>
        <v>0</v>
      </c>
      <c r="F6576" s="104"/>
      <c r="G6576" s="104"/>
      <c r="H6576" s="113"/>
      <c r="I6576" s="113"/>
      <c r="J6576" s="31"/>
      <c r="K6576" s="32"/>
      <c r="L6576" s="113"/>
      <c r="M6576" s="113"/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/>
      <c r="B6577" s="111"/>
      <c r="C6577" s="112"/>
      <c r="D6577" s="21">
        <f t="shared" si="154"/>
        <v>0</v>
      </c>
      <c r="E6577" s="24">
        <f t="shared" si="155"/>
        <v>0</v>
      </c>
      <c r="F6577" s="104"/>
      <c r="G6577" s="104"/>
      <c r="H6577" s="113"/>
      <c r="I6577" s="113"/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/>
      <c r="B6578" s="111"/>
      <c r="C6578" s="112"/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/>
      <c r="B6579" s="111"/>
      <c r="C6579" s="112"/>
      <c r="D6579" s="21">
        <f t="shared" si="154"/>
        <v>0</v>
      </c>
      <c r="E6579" s="24">
        <f t="shared" si="155"/>
        <v>0</v>
      </c>
      <c r="F6579" s="104"/>
      <c r="G6579" s="104"/>
      <c r="H6579" s="113"/>
      <c r="I6579" s="113"/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/>
      <c r="B6580" s="111"/>
      <c r="C6580" s="112"/>
      <c r="D6580" s="21">
        <f t="shared" si="154"/>
        <v>0</v>
      </c>
      <c r="E6580" s="24">
        <f t="shared" si="155"/>
        <v>0</v>
      </c>
      <c r="F6580" s="104"/>
      <c r="G6580" s="104"/>
      <c r="H6580" s="113"/>
      <c r="I6580" s="113"/>
      <c r="J6580" s="31"/>
      <c r="K6580" s="32"/>
      <c r="L6580" s="113"/>
      <c r="M6580" s="113"/>
      <c r="N6580" s="31"/>
      <c r="O6580" s="32"/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/>
      <c r="B6581" s="111"/>
      <c r="C6581" s="112"/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/>
      <c r="B6582" s="111"/>
      <c r="C6582" s="112"/>
      <c r="D6582" s="21">
        <f t="shared" si="154"/>
        <v>0</v>
      </c>
      <c r="E6582" s="24">
        <f t="shared" si="155"/>
        <v>0</v>
      </c>
      <c r="F6582" s="104"/>
      <c r="G6582" s="104"/>
      <c r="H6582" s="105"/>
      <c r="I6582" s="105"/>
      <c r="J6582" s="106"/>
      <c r="K6582" s="107"/>
      <c r="L6582" s="105"/>
      <c r="M6582" s="105"/>
      <c r="N6582" s="106"/>
      <c r="O6582" s="107"/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/>
      <c r="B6583" s="111"/>
      <c r="C6583" s="112"/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/>
      <c r="B6584" s="111"/>
      <c r="C6584" s="112"/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/>
      <c r="B6585" s="111"/>
      <c r="C6585" s="112"/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/>
      <c r="B6586" s="111"/>
      <c r="C6586" s="112"/>
      <c r="D6586" s="21">
        <f t="shared" si="154"/>
        <v>0</v>
      </c>
      <c r="E6586" s="24">
        <f t="shared" si="155"/>
        <v>0</v>
      </c>
      <c r="F6586" s="104"/>
      <c r="G6586" s="104"/>
      <c r="H6586" s="113"/>
      <c r="I6586" s="113"/>
      <c r="J6586" s="31"/>
      <c r="K6586" s="32"/>
      <c r="L6586" s="113"/>
      <c r="M6586" s="113"/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/>
      <c r="B6587" s="111"/>
      <c r="C6587" s="112"/>
      <c r="D6587" s="21">
        <f t="shared" si="154"/>
        <v>0</v>
      </c>
      <c r="E6587" s="24">
        <f t="shared" si="155"/>
        <v>0</v>
      </c>
      <c r="F6587" s="104"/>
      <c r="G6587" s="104"/>
      <c r="H6587" s="113"/>
      <c r="I6587" s="113"/>
      <c r="J6587" s="31"/>
      <c r="K6587" s="32"/>
      <c r="L6587" s="113"/>
      <c r="M6587" s="113"/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/>
      <c r="B6588" s="111"/>
      <c r="C6588" s="112"/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/>
      <c r="B6589" s="111"/>
      <c r="C6589" s="112"/>
      <c r="D6589" s="21">
        <f t="shared" si="154"/>
        <v>0</v>
      </c>
      <c r="E6589" s="24">
        <f t="shared" si="155"/>
        <v>0</v>
      </c>
      <c r="F6589" s="104"/>
      <c r="G6589" s="104"/>
      <c r="H6589" s="113"/>
      <c r="I6589" s="113"/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/>
      <c r="B6590" s="111"/>
      <c r="C6590" s="112"/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/>
      <c r="B6591" s="111"/>
      <c r="C6591" s="112"/>
      <c r="D6591" s="21">
        <f t="shared" si="154"/>
        <v>0</v>
      </c>
      <c r="E6591" s="24">
        <f t="shared" si="155"/>
        <v>0</v>
      </c>
      <c r="F6591" s="104"/>
      <c r="G6591" s="104"/>
      <c r="H6591" s="113"/>
      <c r="I6591" s="113"/>
      <c r="J6591" s="31"/>
      <c r="K6591" s="32"/>
      <c r="L6591" s="113"/>
      <c r="M6591" s="113"/>
      <c r="N6591" s="31"/>
      <c r="O6591" s="32"/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/>
      <c r="B6592" s="111"/>
      <c r="C6592" s="112"/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/>
      <c r="B6593" s="111"/>
      <c r="C6593" s="112"/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/>
      <c r="B6594" s="111"/>
      <c r="C6594" s="112"/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/>
      <c r="B6595" s="111"/>
      <c r="C6595" s="112"/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/>
      <c r="B6596" s="111"/>
      <c r="C6596" s="112"/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/>
      <c r="B6597" s="111"/>
      <c r="C6597" s="112"/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/>
      <c r="B6598" s="111"/>
      <c r="C6598" s="112"/>
      <c r="D6598" s="21">
        <f t="shared" si="154"/>
        <v>0</v>
      </c>
      <c r="E6598" s="24">
        <f t="shared" si="155"/>
        <v>0</v>
      </c>
      <c r="F6598" s="104"/>
      <c r="G6598" s="104"/>
      <c r="H6598" s="113"/>
      <c r="I6598" s="113"/>
      <c r="J6598" s="31"/>
      <c r="K6598" s="32"/>
      <c r="L6598" s="113"/>
      <c r="M6598" s="113"/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/>
      <c r="B6599" s="111"/>
      <c r="C6599" s="112"/>
      <c r="D6599" s="21">
        <f t="shared" si="154"/>
        <v>0</v>
      </c>
      <c r="E6599" s="24">
        <f t="shared" si="155"/>
        <v>0</v>
      </c>
      <c r="F6599" s="104"/>
      <c r="G6599" s="104"/>
      <c r="H6599" s="113"/>
      <c r="I6599" s="113"/>
      <c r="J6599" s="31"/>
      <c r="K6599" s="32"/>
      <c r="L6599" s="113"/>
      <c r="M6599" s="113"/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/>
      <c r="B6600" s="111"/>
      <c r="C6600" s="112"/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/>
      <c r="B6601" s="111"/>
      <c r="C6601" s="112"/>
      <c r="D6601" s="21">
        <f t="shared" si="154"/>
        <v>0</v>
      </c>
      <c r="E6601" s="24">
        <f t="shared" si="155"/>
        <v>0</v>
      </c>
      <c r="F6601" s="104"/>
      <c r="G6601" s="104"/>
      <c r="H6601" s="113"/>
      <c r="I6601" s="113"/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/>
      <c r="B6602" s="111"/>
      <c r="C6602" s="112"/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/>
      <c r="B6603" s="111"/>
      <c r="C6603" s="112"/>
      <c r="D6603" s="21">
        <f t="shared" si="154"/>
        <v>0</v>
      </c>
      <c r="E6603" s="24">
        <f t="shared" si="155"/>
        <v>0</v>
      </c>
      <c r="F6603" s="104"/>
      <c r="G6603" s="104"/>
      <c r="H6603" s="105"/>
      <c r="I6603" s="105"/>
      <c r="J6603" s="106"/>
      <c r="K6603" s="107"/>
      <c r="L6603" s="105"/>
      <c r="M6603" s="105"/>
      <c r="N6603" s="106"/>
      <c r="O6603" s="107"/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/>
      <c r="B6604" s="111"/>
      <c r="C6604" s="112"/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/>
      <c r="B6605" s="111"/>
      <c r="C6605" s="112"/>
      <c r="D6605" s="21">
        <f t="shared" si="154"/>
        <v>0</v>
      </c>
      <c r="E6605" s="24">
        <f t="shared" si="155"/>
        <v>0</v>
      </c>
      <c r="F6605" s="104"/>
      <c r="G6605" s="104"/>
      <c r="H6605" s="105"/>
      <c r="I6605" s="105"/>
      <c r="J6605" s="106"/>
      <c r="K6605" s="107"/>
      <c r="L6605" s="105"/>
      <c r="M6605" s="105"/>
      <c r="N6605" s="106"/>
      <c r="O6605" s="107"/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/>
      <c r="B6606" s="111"/>
      <c r="C6606" s="112"/>
      <c r="D6606" s="21">
        <f t="shared" si="154"/>
        <v>0</v>
      </c>
      <c r="E6606" s="24">
        <f t="shared" si="155"/>
        <v>0</v>
      </c>
      <c r="F6606" s="104"/>
      <c r="G6606" s="104"/>
      <c r="H6606" s="113"/>
      <c r="I6606" s="113"/>
      <c r="J6606" s="31"/>
      <c r="K6606" s="32"/>
      <c r="L6606" s="113"/>
      <c r="M6606" s="113"/>
      <c r="N6606" s="31"/>
      <c r="O6606" s="32"/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/>
      <c r="B6607" s="111"/>
      <c r="C6607" s="112"/>
      <c r="D6607" s="21">
        <f t="shared" si="154"/>
        <v>0</v>
      </c>
      <c r="E6607" s="24">
        <f t="shared" si="155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/>
      <c r="B6608" s="111"/>
      <c r="C6608" s="112"/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/>
      <c r="B6609" s="111"/>
      <c r="C6609" s="112"/>
      <c r="D6609" s="21">
        <f t="shared" si="154"/>
        <v>0</v>
      </c>
      <c r="E6609" s="24">
        <f t="shared" si="155"/>
        <v>0</v>
      </c>
      <c r="F6609" s="104"/>
      <c r="G6609" s="104"/>
      <c r="H6609" s="105"/>
      <c r="I6609" s="105"/>
      <c r="J6609" s="106"/>
      <c r="K6609" s="107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/>
      <c r="B6610" s="111"/>
      <c r="C6610" s="112"/>
      <c r="D6610" s="21">
        <f t="shared" si="154"/>
        <v>0</v>
      </c>
      <c r="E6610" s="24">
        <f t="shared" si="155"/>
        <v>0</v>
      </c>
      <c r="F6610" s="104"/>
      <c r="G6610" s="104"/>
      <c r="H6610" s="113"/>
      <c r="I6610" s="113"/>
      <c r="J6610" s="31"/>
      <c r="K6610" s="32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/>
      <c r="B6611" s="111"/>
      <c r="C6611" s="112"/>
      <c r="D6611" s="21">
        <f t="shared" si="154"/>
        <v>0</v>
      </c>
      <c r="E6611" s="24">
        <f t="shared" si="155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/>
      <c r="B6612" s="111"/>
      <c r="C6612" s="112"/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/>
      <c r="B6613" s="111"/>
      <c r="C6613" s="112"/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/>
      <c r="B6614" s="111"/>
      <c r="C6614" s="112"/>
      <c r="D6614" s="21">
        <f t="shared" si="154"/>
        <v>0</v>
      </c>
      <c r="E6614" s="24">
        <f t="shared" si="155"/>
        <v>0</v>
      </c>
      <c r="F6614" s="104"/>
      <c r="G6614" s="104"/>
      <c r="H6614" s="113"/>
      <c r="I6614" s="113"/>
      <c r="J6614" s="31"/>
      <c r="K6614" s="32"/>
      <c r="L6614" s="113"/>
      <c r="M6614" s="113"/>
      <c r="N6614" s="31"/>
      <c r="O6614" s="32"/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/>
      <c r="B6615" s="111"/>
      <c r="C6615" s="112"/>
      <c r="D6615" s="21">
        <f t="shared" si="154"/>
        <v>0</v>
      </c>
      <c r="E6615" s="24">
        <f t="shared" si="155"/>
        <v>0</v>
      </c>
      <c r="F6615" s="104"/>
      <c r="G6615" s="104"/>
      <c r="H6615" s="105"/>
      <c r="I6615" s="105"/>
      <c r="J6615" s="106"/>
      <c r="K6615" s="107"/>
      <c r="L6615" s="105"/>
      <c r="M6615" s="105"/>
      <c r="N6615" s="106"/>
      <c r="O6615" s="107"/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/>
      <c r="B6616" s="111"/>
      <c r="C6616" s="112"/>
      <c r="D6616" s="21">
        <f t="shared" si="154"/>
        <v>0</v>
      </c>
      <c r="E6616" s="24">
        <f t="shared" si="155"/>
        <v>0</v>
      </c>
      <c r="F6616" s="104"/>
      <c r="G6616" s="104"/>
      <c r="H6616" s="113"/>
      <c r="I6616" s="113"/>
      <c r="J6616" s="31"/>
      <c r="K6616" s="32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/>
      <c r="B6617" s="111"/>
      <c r="C6617" s="112"/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/>
      <c r="B6618" s="111"/>
      <c r="C6618" s="112"/>
      <c r="D6618" s="21">
        <f t="shared" si="154"/>
        <v>0</v>
      </c>
      <c r="E6618" s="24">
        <f t="shared" si="155"/>
        <v>0</v>
      </c>
      <c r="F6618" s="104"/>
      <c r="G6618" s="104"/>
      <c r="H6618" s="105"/>
      <c r="I6618" s="105"/>
      <c r="J6618" s="106"/>
      <c r="K6618" s="107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/>
      <c r="B6619" s="111"/>
      <c r="C6619" s="112"/>
      <c r="D6619" s="21">
        <f t="shared" si="154"/>
        <v>0</v>
      </c>
      <c r="E6619" s="24">
        <f t="shared" si="155"/>
        <v>0</v>
      </c>
      <c r="F6619" s="104"/>
      <c r="G6619" s="104"/>
      <c r="H6619" s="113"/>
      <c r="I6619" s="113"/>
      <c r="J6619" s="31"/>
      <c r="K6619" s="32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/>
      <c r="B6620" s="111"/>
      <c r="C6620" s="112"/>
      <c r="D6620" s="21">
        <f t="shared" si="154"/>
        <v>0</v>
      </c>
      <c r="E6620" s="24">
        <f t="shared" si="155"/>
        <v>0</v>
      </c>
      <c r="F6620" s="104"/>
      <c r="G6620" s="104"/>
      <c r="H6620" s="105"/>
      <c r="I6620" s="105"/>
      <c r="J6620" s="106"/>
      <c r="K6620" s="107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/>
      <c r="B6621" s="111"/>
      <c r="C6621" s="112"/>
      <c r="D6621" s="21">
        <f t="shared" si="154"/>
        <v>0</v>
      </c>
      <c r="E6621" s="24">
        <f t="shared" si="155"/>
        <v>0</v>
      </c>
      <c r="F6621" s="104"/>
      <c r="G6621" s="104"/>
      <c r="H6621" s="113"/>
      <c r="I6621" s="113"/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/>
      <c r="B6622" s="111"/>
      <c r="C6622" s="112"/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/>
      <c r="B6623" s="111"/>
      <c r="C6623" s="112"/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/>
      <c r="B6624" s="111"/>
      <c r="C6624" s="112"/>
      <c r="D6624" s="21">
        <f t="shared" si="154"/>
        <v>0</v>
      </c>
      <c r="E6624" s="24">
        <f t="shared" si="155"/>
        <v>0</v>
      </c>
      <c r="F6624" s="104"/>
      <c r="G6624" s="104"/>
      <c r="H6624" s="113"/>
      <c r="I6624" s="113"/>
      <c r="J6624" s="31"/>
      <c r="K6624" s="32"/>
      <c r="L6624" s="113"/>
      <c r="M6624" s="113"/>
      <c r="N6624" s="31"/>
      <c r="O6624" s="32"/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/>
      <c r="B6625" s="111"/>
      <c r="C6625" s="112"/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/>
      <c r="B6626" s="111"/>
      <c r="C6626" s="112"/>
      <c r="D6626" s="21">
        <f t="shared" si="154"/>
        <v>0</v>
      </c>
      <c r="E6626" s="24">
        <f t="shared" si="155"/>
        <v>0</v>
      </c>
      <c r="F6626" s="104"/>
      <c r="G6626" s="104"/>
      <c r="H6626" s="105"/>
      <c r="I6626" s="105"/>
      <c r="J6626" s="106"/>
      <c r="K6626" s="107"/>
      <c r="L6626" s="105"/>
      <c r="M6626" s="105"/>
      <c r="N6626" s="106"/>
      <c r="O6626" s="107"/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/>
      <c r="B6627" s="111"/>
      <c r="C6627" s="112"/>
      <c r="D6627" s="21">
        <f t="shared" si="154"/>
        <v>0</v>
      </c>
      <c r="E6627" s="24">
        <f t="shared" si="155"/>
        <v>0</v>
      </c>
      <c r="F6627" s="104"/>
      <c r="G6627" s="104"/>
      <c r="H6627" s="105"/>
      <c r="I6627" s="105"/>
      <c r="J6627" s="106"/>
      <c r="K6627" s="107"/>
      <c r="L6627" s="105"/>
      <c r="M6627" s="105"/>
      <c r="N6627" s="106"/>
      <c r="O6627" s="107"/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/>
      <c r="B6628" s="111"/>
      <c r="C6628" s="112"/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/>
      <c r="B6629" s="111"/>
      <c r="C6629" s="112"/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104"/>
      <c r="G6629" s="104"/>
      <c r="H6629" s="113"/>
      <c r="I6629" s="113"/>
      <c r="J6629" s="31"/>
      <c r="K6629" s="32"/>
      <c r="L6629" s="113"/>
      <c r="M6629" s="113"/>
      <c r="N6629" s="31"/>
      <c r="O6629" s="32"/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/>
      <c r="B6630" s="111"/>
      <c r="C6630" s="112"/>
      <c r="D6630" s="21">
        <f t="shared" si="156"/>
        <v>0</v>
      </c>
      <c r="E6630" s="24">
        <f t="shared" si="157"/>
        <v>0</v>
      </c>
      <c r="F6630" s="104"/>
      <c r="G6630" s="104"/>
      <c r="H6630" s="113"/>
      <c r="I6630" s="113"/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/>
      <c r="B6631" s="111"/>
      <c r="C6631" s="112"/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/>
      <c r="B6632" s="111"/>
      <c r="C6632" s="112"/>
      <c r="D6632" s="21">
        <f t="shared" si="156"/>
        <v>0</v>
      </c>
      <c r="E6632" s="24">
        <f t="shared" si="157"/>
        <v>0</v>
      </c>
      <c r="F6632" s="104"/>
      <c r="G6632" s="104"/>
      <c r="H6632" s="113"/>
      <c r="I6632" s="113"/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/>
      <c r="B6633" s="111"/>
      <c r="C6633" s="112"/>
      <c r="D6633" s="21">
        <f t="shared" si="156"/>
        <v>0</v>
      </c>
      <c r="E6633" s="24">
        <f t="shared" si="157"/>
        <v>0</v>
      </c>
      <c r="F6633" s="104"/>
      <c r="G6633" s="104"/>
      <c r="H6633" s="113"/>
      <c r="I6633" s="113"/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/>
      <c r="B6634" s="111"/>
      <c r="C6634" s="112"/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/>
      <c r="B6635" s="111"/>
      <c r="C6635" s="112"/>
      <c r="D6635" s="21">
        <f t="shared" si="156"/>
        <v>0</v>
      </c>
      <c r="E6635" s="24">
        <f t="shared" si="157"/>
        <v>0</v>
      </c>
      <c r="F6635" s="104"/>
      <c r="G6635" s="104"/>
      <c r="H6635" s="113"/>
      <c r="I6635" s="113"/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/>
      <c r="B6636" s="111"/>
      <c r="C6636" s="112"/>
      <c r="D6636" s="21">
        <f t="shared" si="156"/>
        <v>0</v>
      </c>
      <c r="E6636" s="24">
        <f t="shared" si="157"/>
        <v>0</v>
      </c>
      <c r="F6636" s="104"/>
      <c r="G6636" s="104"/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/>
      <c r="B6637" s="111"/>
      <c r="C6637" s="112"/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/>
      <c r="B6638" s="111"/>
      <c r="C6638" s="112"/>
      <c r="D6638" s="21">
        <f t="shared" si="156"/>
        <v>0</v>
      </c>
      <c r="E6638" s="24">
        <f t="shared" si="157"/>
        <v>0</v>
      </c>
      <c r="F6638" s="104"/>
      <c r="G6638" s="104"/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/>
      <c r="B6639" s="111"/>
      <c r="C6639" s="112"/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/>
      <c r="B6640" s="111"/>
      <c r="C6640" s="112"/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/>
      <c r="B6641" s="111"/>
      <c r="C6641" s="112"/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/>
      <c r="B6642" s="111"/>
      <c r="C6642" s="112"/>
      <c r="D6642" s="21">
        <f t="shared" si="156"/>
        <v>0</v>
      </c>
      <c r="E6642" s="24">
        <f t="shared" si="157"/>
        <v>0</v>
      </c>
      <c r="F6642" s="104"/>
      <c r="G6642" s="104"/>
      <c r="H6642" s="113"/>
      <c r="I6642" s="113"/>
      <c r="J6642" s="31"/>
      <c r="K6642" s="32"/>
      <c r="L6642" s="113"/>
      <c r="M6642" s="113"/>
      <c r="N6642" s="31"/>
      <c r="O6642" s="32"/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/>
      <c r="B6643" s="111"/>
      <c r="C6643" s="112"/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/>
      <c r="B6644" s="111"/>
      <c r="C6644" s="112"/>
      <c r="D6644" s="21">
        <f t="shared" si="156"/>
        <v>0</v>
      </c>
      <c r="E6644" s="24">
        <f t="shared" si="157"/>
        <v>0</v>
      </c>
      <c r="F6644" s="104"/>
      <c r="G6644" s="104"/>
      <c r="H6644" s="113"/>
      <c r="I6644" s="113"/>
      <c r="J6644" s="31"/>
      <c r="K6644" s="32"/>
      <c r="L6644" s="113"/>
      <c r="M6644" s="113"/>
      <c r="N6644" s="31"/>
      <c r="O6644" s="32"/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/>
      <c r="B6645" s="111"/>
      <c r="C6645" s="112"/>
      <c r="D6645" s="21">
        <f t="shared" si="156"/>
        <v>0</v>
      </c>
      <c r="E6645" s="24">
        <f t="shared" si="157"/>
        <v>0</v>
      </c>
      <c r="F6645" s="104"/>
      <c r="G6645" s="104"/>
      <c r="H6645" s="113"/>
      <c r="I6645" s="113"/>
      <c r="J6645" s="31"/>
      <c r="K6645" s="32"/>
      <c r="L6645" s="113"/>
      <c r="M6645" s="113"/>
      <c r="N6645" s="31"/>
      <c r="O6645" s="32"/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/>
      <c r="B6646" s="111"/>
      <c r="C6646" s="112"/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/>
      <c r="B6647" s="111"/>
      <c r="C6647" s="112"/>
      <c r="D6647" s="21">
        <f t="shared" si="156"/>
        <v>0</v>
      </c>
      <c r="E6647" s="24">
        <f t="shared" si="157"/>
        <v>0</v>
      </c>
      <c r="F6647" s="104"/>
      <c r="G6647" s="104"/>
      <c r="H6647" s="113"/>
      <c r="I6647" s="113"/>
      <c r="J6647" s="31"/>
      <c r="K6647" s="32"/>
      <c r="L6647" s="113"/>
      <c r="M6647" s="113"/>
      <c r="N6647" s="31"/>
      <c r="O6647" s="32"/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/>
      <c r="B6648" s="111"/>
      <c r="C6648" s="112"/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/>
      <c r="B6649" s="111"/>
      <c r="C6649" s="112"/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/>
      <c r="B6650" s="111"/>
      <c r="C6650" s="112"/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/>
      <c r="B6651" s="111"/>
      <c r="C6651" s="112"/>
      <c r="D6651" s="21">
        <f t="shared" si="156"/>
        <v>0</v>
      </c>
      <c r="E6651" s="24">
        <f t="shared" si="157"/>
        <v>0</v>
      </c>
      <c r="F6651" s="104"/>
      <c r="G6651" s="104"/>
      <c r="H6651" s="105"/>
      <c r="I6651" s="105"/>
      <c r="J6651" s="106"/>
      <c r="K6651" s="107"/>
      <c r="L6651" s="105"/>
      <c r="M6651" s="105"/>
      <c r="N6651" s="106"/>
      <c r="O6651" s="107"/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/>
      <c r="B6652" s="111"/>
      <c r="C6652" s="112"/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/>
      <c r="B6653" s="111"/>
      <c r="C6653" s="112"/>
      <c r="D6653" s="21">
        <f t="shared" si="156"/>
        <v>0</v>
      </c>
      <c r="E6653" s="24">
        <f t="shared" si="157"/>
        <v>0</v>
      </c>
      <c r="F6653" s="104"/>
      <c r="G6653" s="104"/>
      <c r="H6653" s="105"/>
      <c r="I6653" s="105"/>
      <c r="J6653" s="106"/>
      <c r="K6653" s="107"/>
      <c r="L6653" s="105"/>
      <c r="M6653" s="105"/>
      <c r="N6653" s="106"/>
      <c r="O6653" s="107"/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/>
      <c r="B6654" s="111"/>
      <c r="C6654" s="112"/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/>
      <c r="B6655" s="111"/>
      <c r="C6655" s="112"/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/>
      <c r="B6656" s="111"/>
      <c r="C6656" s="112"/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/>
      <c r="B6657" s="111"/>
      <c r="C6657" s="112"/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/>
      <c r="B6658" s="111"/>
      <c r="C6658" s="112"/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/>
      <c r="B6659" s="111"/>
      <c r="C6659" s="112"/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/>
      <c r="B6660" s="111"/>
      <c r="C6660" s="112"/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/>
      <c r="B6661" s="111"/>
      <c r="C6661" s="112"/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/>
      <c r="B6662" s="111"/>
      <c r="C6662" s="112"/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/>
      <c r="B6663" s="111"/>
      <c r="C6663" s="112"/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/>
      <c r="B6664" s="111"/>
      <c r="C6664" s="112"/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/>
      <c r="B6665" s="111"/>
      <c r="C6665" s="112"/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/>
      <c r="B6666" s="111"/>
      <c r="C6666" s="112"/>
      <c r="D6666" s="21">
        <f t="shared" si="156"/>
        <v>0</v>
      </c>
      <c r="E6666" s="24">
        <f t="shared" si="157"/>
        <v>0</v>
      </c>
      <c r="F6666" s="104"/>
      <c r="G6666" s="104"/>
      <c r="H6666" s="113"/>
      <c r="I6666" s="113"/>
      <c r="J6666" s="31"/>
      <c r="K6666" s="32"/>
      <c r="L6666" s="113"/>
      <c r="M6666" s="113"/>
      <c r="N6666" s="31"/>
      <c r="O6666" s="32"/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/>
      <c r="B6667" s="111"/>
      <c r="C6667" s="112"/>
      <c r="D6667" s="21">
        <f t="shared" si="156"/>
        <v>0</v>
      </c>
      <c r="E6667" s="24">
        <f t="shared" si="157"/>
        <v>0</v>
      </c>
      <c r="F6667" s="104"/>
      <c r="G6667" s="104"/>
      <c r="H6667" s="113"/>
      <c r="I6667" s="113"/>
      <c r="J6667" s="31"/>
      <c r="K6667" s="32"/>
      <c r="L6667" s="113"/>
      <c r="M6667" s="113"/>
      <c r="N6667" s="31"/>
      <c r="O6667" s="32"/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/>
      <c r="B6668" s="111"/>
      <c r="C6668" s="112"/>
      <c r="D6668" s="21">
        <f t="shared" si="156"/>
        <v>0</v>
      </c>
      <c r="E6668" s="24">
        <f t="shared" si="157"/>
        <v>0</v>
      </c>
      <c r="F6668" s="104"/>
      <c r="G6668" s="104"/>
      <c r="H6668" s="113"/>
      <c r="I6668" s="113"/>
      <c r="J6668" s="31"/>
      <c r="K6668" s="32"/>
      <c r="L6668" s="113"/>
      <c r="M6668" s="113"/>
      <c r="N6668" s="31"/>
      <c r="O6668" s="32"/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/>
      <c r="B6669" s="111"/>
      <c r="C6669" s="112"/>
      <c r="D6669" s="21">
        <f t="shared" si="156"/>
        <v>0</v>
      </c>
      <c r="E6669" s="24">
        <f t="shared" si="157"/>
        <v>0</v>
      </c>
      <c r="F6669" s="104"/>
      <c r="G6669" s="104"/>
      <c r="H6669" s="113"/>
      <c r="I6669" s="113"/>
      <c r="J6669" s="31"/>
      <c r="K6669" s="32"/>
      <c r="L6669" s="113"/>
      <c r="M6669" s="113"/>
      <c r="N6669" s="31"/>
      <c r="O6669" s="32"/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/>
      <c r="B6670" s="111"/>
      <c r="C6670" s="112"/>
      <c r="D6670" s="21">
        <f t="shared" si="156"/>
        <v>0</v>
      </c>
      <c r="E6670" s="24">
        <f t="shared" si="157"/>
        <v>0</v>
      </c>
      <c r="F6670" s="104"/>
      <c r="G6670" s="104"/>
      <c r="H6670" s="113"/>
      <c r="I6670" s="113"/>
      <c r="J6670" s="31"/>
      <c r="K6670" s="32"/>
      <c r="L6670" s="113"/>
      <c r="M6670" s="113"/>
      <c r="N6670" s="31"/>
      <c r="O6670" s="32"/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/>
      <c r="B6671" s="111"/>
      <c r="C6671" s="112"/>
      <c r="D6671" s="21">
        <f t="shared" si="156"/>
        <v>0</v>
      </c>
      <c r="E6671" s="24">
        <f t="shared" si="157"/>
        <v>0</v>
      </c>
      <c r="F6671" s="104"/>
      <c r="G6671" s="104"/>
      <c r="H6671" s="113"/>
      <c r="I6671" s="113"/>
      <c r="J6671" s="31"/>
      <c r="K6671" s="32"/>
      <c r="L6671" s="113"/>
      <c r="M6671" s="113"/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/>
      <c r="B6672" s="111"/>
      <c r="C6672" s="112"/>
      <c r="D6672" s="21">
        <f t="shared" si="156"/>
        <v>0</v>
      </c>
      <c r="E6672" s="24">
        <f t="shared" si="157"/>
        <v>0</v>
      </c>
      <c r="F6672" s="104"/>
      <c r="G6672" s="104"/>
      <c r="H6672" s="113"/>
      <c r="I6672" s="113"/>
      <c r="J6672" s="31"/>
      <c r="K6672" s="32"/>
      <c r="L6672" s="113"/>
      <c r="M6672" s="113"/>
      <c r="N6672" s="31"/>
      <c r="O6672" s="32"/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/>
      <c r="B6673" s="111"/>
      <c r="C6673" s="112"/>
      <c r="D6673" s="21">
        <f t="shared" si="156"/>
        <v>0</v>
      </c>
      <c r="E6673" s="24">
        <f t="shared" si="157"/>
        <v>0</v>
      </c>
      <c r="F6673" s="104"/>
      <c r="G6673" s="104"/>
      <c r="H6673" s="113"/>
      <c r="I6673" s="113"/>
      <c r="J6673" s="31"/>
      <c r="K6673" s="32"/>
      <c r="L6673" s="113"/>
      <c r="M6673" s="113"/>
      <c r="N6673" s="31"/>
      <c r="O6673" s="32"/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/>
      <c r="B6674" s="111"/>
      <c r="C6674" s="112"/>
      <c r="D6674" s="21">
        <f t="shared" si="156"/>
        <v>0</v>
      </c>
      <c r="E6674" s="24">
        <f t="shared" si="157"/>
        <v>0</v>
      </c>
      <c r="F6674" s="104"/>
      <c r="G6674" s="104"/>
      <c r="H6674" s="113"/>
      <c r="I6674" s="113"/>
      <c r="J6674" s="31"/>
      <c r="K6674" s="32"/>
      <c r="L6674" s="113"/>
      <c r="M6674" s="113"/>
      <c r="N6674" s="31"/>
      <c r="O6674" s="32"/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/>
      <c r="B6675" s="111"/>
      <c r="C6675" s="112"/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/>
      <c r="B6676" s="111"/>
      <c r="C6676" s="112"/>
      <c r="D6676" s="21">
        <f t="shared" si="156"/>
        <v>0</v>
      </c>
      <c r="E6676" s="24">
        <f t="shared" si="157"/>
        <v>0</v>
      </c>
      <c r="F6676" s="104"/>
      <c r="G6676" s="104"/>
      <c r="H6676" s="105"/>
      <c r="I6676" s="105"/>
      <c r="J6676" s="106"/>
      <c r="K6676" s="107"/>
      <c r="L6676" s="105"/>
      <c r="M6676" s="105"/>
      <c r="N6676" s="106"/>
      <c r="O6676" s="107"/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/>
      <c r="B6677" s="111"/>
      <c r="C6677" s="112"/>
      <c r="D6677" s="21">
        <f t="shared" si="156"/>
        <v>0</v>
      </c>
      <c r="E6677" s="24">
        <f t="shared" si="157"/>
        <v>0</v>
      </c>
      <c r="F6677" s="104"/>
      <c r="G6677" s="104"/>
      <c r="H6677" s="113"/>
      <c r="I6677" s="113"/>
      <c r="J6677" s="31"/>
      <c r="K6677" s="32"/>
      <c r="L6677" s="113"/>
      <c r="M6677" s="113"/>
      <c r="N6677" s="31"/>
      <c r="O6677" s="32"/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/>
      <c r="B6678" s="111"/>
      <c r="C6678" s="112"/>
      <c r="D6678" s="21">
        <f t="shared" si="156"/>
        <v>0</v>
      </c>
      <c r="E6678" s="24">
        <f t="shared" si="157"/>
        <v>0</v>
      </c>
      <c r="F6678" s="104"/>
      <c r="G6678" s="104"/>
      <c r="H6678" s="113"/>
      <c r="I6678" s="113"/>
      <c r="J6678" s="31"/>
      <c r="K6678" s="32"/>
      <c r="L6678" s="113"/>
      <c r="M6678" s="113"/>
      <c r="N6678" s="31"/>
      <c r="O6678" s="32"/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/>
      <c r="B6679" s="111"/>
      <c r="C6679" s="112"/>
      <c r="D6679" s="21">
        <f t="shared" si="156"/>
        <v>0</v>
      </c>
      <c r="E6679" s="24">
        <f t="shared" si="157"/>
        <v>0</v>
      </c>
      <c r="F6679" s="104"/>
      <c r="G6679" s="104"/>
      <c r="H6679" s="105"/>
      <c r="I6679" s="105"/>
      <c r="J6679" s="106"/>
      <c r="K6679" s="107"/>
      <c r="L6679" s="105"/>
      <c r="M6679" s="105"/>
      <c r="N6679" s="106"/>
      <c r="O6679" s="107"/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/>
      <c r="B6680" s="111"/>
      <c r="C6680" s="112"/>
      <c r="D6680" s="21">
        <f t="shared" si="156"/>
        <v>0</v>
      </c>
      <c r="E6680" s="24">
        <f t="shared" si="157"/>
        <v>0</v>
      </c>
      <c r="F6680" s="104"/>
      <c r="G6680" s="104"/>
      <c r="H6680" s="105"/>
      <c r="I6680" s="105"/>
      <c r="J6680" s="106"/>
      <c r="K6680" s="107"/>
      <c r="L6680" s="105"/>
      <c r="M6680" s="105"/>
      <c r="N6680" s="106"/>
      <c r="O6680" s="107"/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/>
      <c r="B6681" s="111"/>
      <c r="C6681" s="112"/>
      <c r="D6681" s="21">
        <f t="shared" si="156"/>
        <v>0</v>
      </c>
      <c r="E6681" s="24">
        <f t="shared" si="157"/>
        <v>0</v>
      </c>
      <c r="F6681" s="104"/>
      <c r="G6681" s="104"/>
      <c r="H6681" s="113"/>
      <c r="I6681" s="113"/>
      <c r="J6681" s="31"/>
      <c r="K6681" s="32"/>
      <c r="L6681" s="113"/>
      <c r="M6681" s="113"/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/>
      <c r="B6682" s="111"/>
      <c r="C6682" s="112"/>
      <c r="D6682" s="21">
        <f t="shared" si="156"/>
        <v>0</v>
      </c>
      <c r="E6682" s="24">
        <f t="shared" si="157"/>
        <v>0</v>
      </c>
      <c r="F6682" s="104"/>
      <c r="G6682" s="104"/>
      <c r="H6682" s="113"/>
      <c r="I6682" s="113"/>
      <c r="J6682" s="31"/>
      <c r="K6682" s="32"/>
      <c r="L6682" s="113"/>
      <c r="M6682" s="113"/>
      <c r="N6682" s="31"/>
      <c r="O6682" s="32"/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/>
      <c r="B6683" s="111"/>
      <c r="C6683" s="112"/>
      <c r="D6683" s="21">
        <f t="shared" si="156"/>
        <v>0</v>
      </c>
      <c r="E6683" s="24">
        <f t="shared" si="157"/>
        <v>0</v>
      </c>
      <c r="F6683" s="104"/>
      <c r="G6683" s="104"/>
      <c r="H6683" s="113"/>
      <c r="I6683" s="113"/>
      <c r="J6683" s="31"/>
      <c r="K6683" s="32"/>
      <c r="L6683" s="113"/>
      <c r="M6683" s="113"/>
      <c r="N6683" s="31"/>
      <c r="O6683" s="32"/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/>
      <c r="B6684" s="111"/>
      <c r="C6684" s="112"/>
      <c r="D6684" s="21">
        <f t="shared" si="156"/>
        <v>0</v>
      </c>
      <c r="E6684" s="24">
        <f t="shared" si="157"/>
        <v>0</v>
      </c>
      <c r="F6684" s="104"/>
      <c r="G6684" s="104"/>
      <c r="H6684" s="113"/>
      <c r="I6684" s="113"/>
      <c r="J6684" s="31"/>
      <c r="K6684" s="32"/>
      <c r="L6684" s="113"/>
      <c r="M6684" s="113"/>
      <c r="N6684" s="31"/>
      <c r="O6684" s="32"/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/>
      <c r="B6685" s="111"/>
      <c r="C6685" s="112"/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/>
      <c r="B6686" s="111"/>
      <c r="C6686" s="112"/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/>
      <c r="B6687" s="111"/>
      <c r="C6687" s="112"/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/>
      <c r="B6688" s="111"/>
      <c r="C6688" s="112"/>
      <c r="D6688" s="21">
        <f t="shared" si="156"/>
        <v>0</v>
      </c>
      <c r="E6688" s="24">
        <f t="shared" si="157"/>
        <v>0</v>
      </c>
      <c r="F6688" s="104"/>
      <c r="G6688" s="104"/>
      <c r="H6688" s="105"/>
      <c r="I6688" s="105"/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/>
      <c r="B6689" s="111"/>
      <c r="C6689" s="112"/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/>
      <c r="B6690" s="111"/>
      <c r="C6690" s="112"/>
      <c r="D6690" s="21">
        <f t="shared" si="156"/>
        <v>0</v>
      </c>
      <c r="E6690" s="24">
        <f t="shared" si="157"/>
        <v>0</v>
      </c>
      <c r="F6690" s="104"/>
      <c r="G6690" s="104"/>
      <c r="H6690" s="105"/>
      <c r="I6690" s="105"/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/>
      <c r="B6691" s="111"/>
      <c r="C6691" s="112"/>
      <c r="D6691" s="21">
        <f t="shared" si="156"/>
        <v>0</v>
      </c>
      <c r="E6691" s="24">
        <f t="shared" si="157"/>
        <v>0</v>
      </c>
      <c r="F6691" s="104"/>
      <c r="G6691" s="104"/>
      <c r="H6691" s="105"/>
      <c r="I6691" s="105"/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/>
      <c r="B6692" s="111"/>
      <c r="C6692" s="112"/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/>
      <c r="B6693" s="111"/>
      <c r="C6693" s="112"/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0</v>
      </c>
      <c r="F6693" s="104"/>
      <c r="G6693" s="104"/>
      <c r="H6693" s="105"/>
      <c r="I6693" s="105"/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/>
      <c r="B6694" s="111"/>
      <c r="C6694" s="112"/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/>
      <c r="B6695" s="111"/>
      <c r="C6695" s="112"/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/>
      <c r="B6696" s="111"/>
      <c r="C6696" s="112"/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/>
      <c r="B6697" s="111"/>
      <c r="C6697" s="112"/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/>
      <c r="B6698" s="111"/>
      <c r="C6698" s="112"/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/>
      <c r="B6699" s="111"/>
      <c r="C6699" s="112"/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/>
      <c r="B6700" s="111"/>
      <c r="C6700" s="112"/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/>
      <c r="B6701" s="111"/>
      <c r="C6701" s="112"/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/>
      <c r="B6702" s="111"/>
      <c r="C6702" s="112"/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/>
      <c r="B6703" s="111"/>
      <c r="C6703" s="112"/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/>
      <c r="B6704" s="111"/>
      <c r="C6704" s="112"/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/>
      <c r="B6705" s="111"/>
      <c r="C6705" s="112"/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/>
      <c r="B6706" s="111"/>
      <c r="C6706" s="112"/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/>
      <c r="B6707" s="111"/>
      <c r="C6707" s="112"/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/>
      <c r="B6708" s="111"/>
      <c r="C6708" s="112"/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/>
      <c r="B6709" s="111"/>
      <c r="C6709" s="112"/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/>
      <c r="B6710" s="111"/>
      <c r="C6710" s="112"/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/>
      <c r="B6711" s="111"/>
      <c r="C6711" s="112"/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/>
      <c r="B6712" s="111"/>
      <c r="C6712" s="112"/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/>
      <c r="B6713" s="111"/>
      <c r="C6713" s="112"/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/>
      <c r="B6714" s="111"/>
      <c r="C6714" s="112"/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/>
      <c r="B6715" s="111"/>
      <c r="C6715" s="112"/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/>
      <c r="B6716" s="111"/>
      <c r="C6716" s="112"/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/>
      <c r="B6717" s="111"/>
      <c r="C6717" s="112"/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/>
      <c r="B6718" s="111"/>
      <c r="C6718" s="112"/>
      <c r="D6718" s="21">
        <f t="shared" si="158"/>
        <v>0</v>
      </c>
      <c r="E6718" s="24">
        <f t="shared" si="159"/>
        <v>0</v>
      </c>
      <c r="F6718" s="104"/>
      <c r="G6718" s="104"/>
      <c r="H6718" s="113"/>
      <c r="I6718" s="113"/>
      <c r="J6718" s="31"/>
      <c r="K6718" s="32"/>
      <c r="L6718" s="113"/>
      <c r="M6718" s="113"/>
      <c r="N6718" s="31"/>
      <c r="O6718" s="32"/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/>
      <c r="B6719" s="111"/>
      <c r="C6719" s="112"/>
      <c r="D6719" s="21">
        <f t="shared" si="158"/>
        <v>0</v>
      </c>
      <c r="E6719" s="24">
        <f t="shared" si="159"/>
        <v>0</v>
      </c>
      <c r="F6719" s="104"/>
      <c r="G6719" s="104"/>
      <c r="H6719" s="105"/>
      <c r="I6719" s="105"/>
      <c r="J6719" s="106"/>
      <c r="K6719" s="107"/>
      <c r="L6719" s="105"/>
      <c r="M6719" s="105"/>
      <c r="N6719" s="106"/>
      <c r="O6719" s="107"/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/>
      <c r="B6720" s="111"/>
      <c r="C6720" s="112"/>
      <c r="D6720" s="21">
        <f t="shared" si="158"/>
        <v>0</v>
      </c>
      <c r="E6720" s="24">
        <f t="shared" si="159"/>
        <v>0</v>
      </c>
      <c r="F6720" s="104"/>
      <c r="G6720" s="104"/>
      <c r="H6720" s="105"/>
      <c r="I6720" s="105"/>
      <c r="J6720" s="106"/>
      <c r="K6720" s="107"/>
      <c r="L6720" s="105"/>
      <c r="M6720" s="105"/>
      <c r="N6720" s="106"/>
      <c r="O6720" s="107"/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/>
      <c r="B6721" s="111"/>
      <c r="C6721" s="112"/>
      <c r="D6721" s="21">
        <f t="shared" si="158"/>
        <v>0</v>
      </c>
      <c r="E6721" s="24">
        <f t="shared" si="159"/>
        <v>0</v>
      </c>
      <c r="F6721" s="104"/>
      <c r="G6721" s="104"/>
      <c r="H6721" s="105"/>
      <c r="I6721" s="105"/>
      <c r="J6721" s="106"/>
      <c r="K6721" s="107"/>
      <c r="L6721" s="105"/>
      <c r="M6721" s="105"/>
      <c r="N6721" s="106"/>
      <c r="O6721" s="107"/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/>
      <c r="B6722" s="111"/>
      <c r="C6722" s="112"/>
      <c r="D6722" s="21">
        <f t="shared" si="158"/>
        <v>0</v>
      </c>
      <c r="E6722" s="24">
        <f t="shared" si="159"/>
        <v>0</v>
      </c>
      <c r="F6722" s="104"/>
      <c r="G6722" s="104"/>
      <c r="H6722" s="113"/>
      <c r="I6722" s="113"/>
      <c r="J6722" s="31"/>
      <c r="K6722" s="32"/>
      <c r="L6722" s="113"/>
      <c r="M6722" s="113"/>
      <c r="N6722" s="31"/>
      <c r="O6722" s="32"/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/>
      <c r="B6723" s="111"/>
      <c r="C6723" s="112"/>
      <c r="D6723" s="21">
        <f t="shared" si="158"/>
        <v>0</v>
      </c>
      <c r="E6723" s="24">
        <f t="shared" si="159"/>
        <v>0</v>
      </c>
      <c r="F6723" s="104"/>
      <c r="G6723" s="104"/>
      <c r="H6723" s="113"/>
      <c r="I6723" s="113"/>
      <c r="J6723" s="31"/>
      <c r="K6723" s="32"/>
      <c r="L6723" s="113"/>
      <c r="M6723" s="113"/>
      <c r="N6723" s="31"/>
      <c r="O6723" s="32"/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1703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/>
      <c r="B6724" s="111"/>
      <c r="C6724" s="112"/>
      <c r="D6724" s="21">
        <f t="shared" si="158"/>
        <v>0</v>
      </c>
      <c r="E6724" s="24">
        <f t="shared" si="159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1703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/>
      <c r="B6725" s="111"/>
      <c r="C6725" s="112"/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/>
      <c r="B6726" s="111"/>
      <c r="C6726" s="112"/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/>
      <c r="B6727" s="111"/>
      <c r="C6727" s="112"/>
      <c r="D6727" s="21">
        <f t="shared" si="158"/>
        <v>0</v>
      </c>
      <c r="E6727" s="24">
        <f t="shared" si="159"/>
        <v>0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/>
      <c r="B6728" s="111"/>
      <c r="C6728" s="112"/>
      <c r="D6728" s="21">
        <f t="shared" si="158"/>
        <v>0</v>
      </c>
      <c r="E6728" s="24">
        <f t="shared" si="159"/>
        <v>0</v>
      </c>
      <c r="F6728" s="104"/>
      <c r="G6728" s="104"/>
      <c r="H6728" s="113"/>
      <c r="I6728" s="113"/>
      <c r="J6728" s="31"/>
      <c r="K6728" s="32"/>
      <c r="L6728" s="113"/>
      <c r="M6728" s="113"/>
      <c r="N6728" s="31"/>
      <c r="O6728" s="32"/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/>
      <c r="B6729" s="111"/>
      <c r="C6729" s="112"/>
      <c r="D6729" s="21">
        <f t="shared" si="158"/>
        <v>0</v>
      </c>
      <c r="E6729" s="24">
        <f t="shared" si="159"/>
        <v>0</v>
      </c>
      <c r="F6729" s="104"/>
      <c r="G6729" s="104"/>
      <c r="H6729" s="105"/>
      <c r="I6729" s="105"/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/>
      <c r="B6730" s="111"/>
      <c r="C6730" s="112"/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/>
      <c r="B6731" s="111"/>
      <c r="C6731" s="112"/>
      <c r="D6731" s="21">
        <f t="shared" si="158"/>
        <v>0</v>
      </c>
      <c r="E6731" s="24">
        <f t="shared" si="159"/>
        <v>0</v>
      </c>
      <c r="F6731" s="104"/>
      <c r="G6731" s="104"/>
      <c r="H6731" s="105"/>
      <c r="I6731" s="105"/>
      <c r="J6731" s="106"/>
      <c r="K6731" s="107"/>
      <c r="L6731" s="105"/>
      <c r="M6731" s="105"/>
      <c r="N6731" s="106"/>
      <c r="O6731" s="107"/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/>
      <c r="B6732" s="111"/>
      <c r="C6732" s="112"/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/>
      <c r="B6733" s="111"/>
      <c r="C6733" s="112"/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/>
      <c r="B6734" s="111"/>
      <c r="C6734" s="112"/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/>
      <c r="B6735" s="111"/>
      <c r="C6735" s="112"/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/>
      <c r="B6736" s="111"/>
      <c r="C6736" s="112"/>
      <c r="D6736" s="21">
        <f t="shared" si="158"/>
        <v>0</v>
      </c>
      <c r="E6736" s="24">
        <f t="shared" si="159"/>
        <v>0</v>
      </c>
      <c r="F6736" s="104"/>
      <c r="G6736" s="104"/>
      <c r="H6736" s="113"/>
      <c r="I6736" s="113"/>
      <c r="J6736" s="31"/>
      <c r="K6736" s="32"/>
      <c r="L6736" s="113"/>
      <c r="M6736" s="113"/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/>
      <c r="B6737" s="111"/>
      <c r="C6737" s="112"/>
      <c r="D6737" s="21">
        <f t="shared" si="158"/>
        <v>0</v>
      </c>
      <c r="E6737" s="24">
        <f t="shared" si="159"/>
        <v>0</v>
      </c>
      <c r="F6737" s="104"/>
      <c r="G6737" s="104"/>
      <c r="H6737" s="105"/>
      <c r="I6737" s="105"/>
      <c r="J6737" s="106"/>
      <c r="K6737" s="107"/>
      <c r="L6737" s="105"/>
      <c r="M6737" s="105"/>
      <c r="N6737" s="106"/>
      <c r="O6737" s="107"/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/>
      <c r="B6738" s="111"/>
      <c r="C6738" s="112"/>
      <c r="D6738" s="21">
        <f t="shared" si="158"/>
        <v>0</v>
      </c>
      <c r="E6738" s="24">
        <f t="shared" si="159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/>
      <c r="B6739" s="111"/>
      <c r="C6739" s="112"/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/>
      <c r="B6740" s="111"/>
      <c r="C6740" s="112"/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/>
      <c r="B6741" s="111"/>
      <c r="C6741" s="112"/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/>
      <c r="B6742" s="111"/>
      <c r="C6742" s="112"/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/>
      <c r="B6743" s="111"/>
      <c r="C6743" s="112"/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/>
      <c r="B6744" s="111"/>
      <c r="C6744" s="112"/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/>
      <c r="B6745" s="111"/>
      <c r="C6745" s="112"/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/>
      <c r="B6746" s="111"/>
      <c r="C6746" s="112"/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/>
      <c r="B6747" s="111"/>
      <c r="C6747" s="112"/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/>
      <c r="B6748" s="111"/>
      <c r="C6748" s="112"/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/>
      <c r="B6749" s="111"/>
      <c r="C6749" s="112"/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/>
      <c r="B6750" s="111"/>
      <c r="C6750" s="112"/>
      <c r="D6750" s="21">
        <f t="shared" si="158"/>
        <v>0</v>
      </c>
      <c r="E6750" s="24">
        <f t="shared" si="159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/>
      <c r="B6751" s="111"/>
      <c r="C6751" s="112"/>
      <c r="D6751" s="21">
        <f t="shared" si="158"/>
        <v>0</v>
      </c>
      <c r="E6751" s="24">
        <f t="shared" si="159"/>
        <v>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/>
      <c r="B6752" s="111"/>
      <c r="C6752" s="112"/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/>
      <c r="B6753" s="111"/>
      <c r="C6753" s="112"/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/>
      <c r="B6754" s="111"/>
      <c r="C6754" s="112"/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/>
      <c r="B6755" s="111"/>
      <c r="C6755" s="112"/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/>
      <c r="B6756" s="111"/>
      <c r="C6756" s="112"/>
      <c r="D6756" s="21">
        <f t="shared" si="158"/>
        <v>0</v>
      </c>
      <c r="E6756" s="24">
        <f t="shared" si="159"/>
        <v>0</v>
      </c>
      <c r="F6756" s="104"/>
      <c r="G6756" s="104"/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/>
      <c r="B6757" s="111"/>
      <c r="C6757" s="112"/>
      <c r="D6757" s="21">
        <f t="shared" ref="D6757:D6820" si="160">F6757+H6757+J6757+L6757+N6757+P6757+R6757+T6757+V6757+X6757+Z6757+AB6757</f>
        <v>0</v>
      </c>
      <c r="E6757" s="24">
        <f t="shared" ref="E6757:E6820" si="161">G6757+I6757+K6757+M6757+O6757+Q6757+S6757+U6757+W6757+Y6757+AA6757+AC6757</f>
        <v>0</v>
      </c>
      <c r="F6757" s="104"/>
      <c r="G6757" s="104"/>
      <c r="H6757" s="113"/>
      <c r="I6757" s="113"/>
      <c r="J6757" s="31"/>
      <c r="K6757" s="32"/>
      <c r="L6757" s="113"/>
      <c r="M6757" s="113"/>
      <c r="N6757" s="31"/>
      <c r="O6757" s="32"/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/>
      <c r="B6758" s="111"/>
      <c r="C6758" s="112"/>
      <c r="D6758" s="21">
        <f t="shared" si="160"/>
        <v>0</v>
      </c>
      <c r="E6758" s="24">
        <f t="shared" si="161"/>
        <v>0</v>
      </c>
      <c r="F6758" s="104"/>
      <c r="G6758" s="104"/>
      <c r="H6758" s="113"/>
      <c r="I6758" s="113"/>
      <c r="J6758" s="31"/>
      <c r="K6758" s="32"/>
      <c r="L6758" s="113"/>
      <c r="M6758" s="113"/>
      <c r="N6758" s="31"/>
      <c r="O6758" s="32"/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/>
      <c r="B6759" s="111"/>
      <c r="C6759" s="112"/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/>
      <c r="B6760" s="111"/>
      <c r="C6760" s="112"/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/>
      <c r="B6761" s="111"/>
      <c r="C6761" s="112"/>
      <c r="D6761" s="21">
        <f t="shared" si="160"/>
        <v>0</v>
      </c>
      <c r="E6761" s="24">
        <f t="shared" si="161"/>
        <v>0</v>
      </c>
      <c r="F6761" s="104"/>
      <c r="G6761" s="104"/>
      <c r="H6761" s="113"/>
      <c r="I6761" s="113"/>
      <c r="J6761" s="31"/>
      <c r="K6761" s="32"/>
      <c r="L6761" s="113"/>
      <c r="M6761" s="113"/>
      <c r="N6761" s="31"/>
      <c r="O6761" s="32"/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/>
      <c r="B6762" s="111"/>
      <c r="C6762" s="112"/>
      <c r="D6762" s="21">
        <f t="shared" si="160"/>
        <v>0</v>
      </c>
      <c r="E6762" s="24">
        <f t="shared" si="161"/>
        <v>0</v>
      </c>
      <c r="F6762" s="104"/>
      <c r="G6762" s="104"/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/>
      <c r="B6763" s="111"/>
      <c r="C6763" s="112"/>
      <c r="D6763" s="21">
        <f t="shared" si="160"/>
        <v>0</v>
      </c>
      <c r="E6763" s="24">
        <f t="shared" si="161"/>
        <v>0</v>
      </c>
      <c r="F6763" s="104"/>
      <c r="G6763" s="104"/>
      <c r="H6763" s="113"/>
      <c r="I6763" s="113"/>
      <c r="J6763" s="31"/>
      <c r="K6763" s="32"/>
      <c r="L6763" s="113"/>
      <c r="M6763" s="113"/>
      <c r="N6763" s="31"/>
      <c r="O6763" s="32"/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/>
      <c r="B6764" s="111"/>
      <c r="C6764" s="112"/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/>
      <c r="B6765" s="111"/>
      <c r="C6765" s="112"/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/>
      <c r="B6766" s="111"/>
      <c r="C6766" s="112"/>
      <c r="D6766" s="21">
        <f t="shared" si="160"/>
        <v>0</v>
      </c>
      <c r="E6766" s="24">
        <f t="shared" si="161"/>
        <v>0</v>
      </c>
      <c r="F6766" s="104"/>
      <c r="G6766" s="104"/>
      <c r="H6766" s="113"/>
      <c r="I6766" s="113"/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/>
      <c r="B6767" s="111"/>
      <c r="C6767" s="112"/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/>
      <c r="B6768" s="111"/>
      <c r="C6768" s="112"/>
      <c r="D6768" s="21">
        <f t="shared" si="160"/>
        <v>0</v>
      </c>
      <c r="E6768" s="24">
        <f t="shared" si="16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/>
      <c r="B6769" s="111"/>
      <c r="C6769" s="112"/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/>
      <c r="B6770" s="111"/>
      <c r="C6770" s="112"/>
      <c r="D6770" s="21">
        <f t="shared" si="160"/>
        <v>0</v>
      </c>
      <c r="E6770" s="24">
        <f t="shared" si="161"/>
        <v>0</v>
      </c>
      <c r="F6770" s="104"/>
      <c r="G6770" s="104"/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/>
      <c r="B6771" s="111"/>
      <c r="C6771" s="112"/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/>
      <c r="B6772" s="111"/>
      <c r="C6772" s="112"/>
      <c r="D6772" s="21">
        <f t="shared" si="160"/>
        <v>0</v>
      </c>
      <c r="E6772" s="24">
        <f t="shared" si="161"/>
        <v>0</v>
      </c>
      <c r="F6772" s="104"/>
      <c r="G6772" s="104"/>
      <c r="H6772" s="113"/>
      <c r="I6772" s="113"/>
      <c r="J6772" s="31"/>
      <c r="K6772" s="32"/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/>
      <c r="B6773" s="111"/>
      <c r="C6773" s="112"/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/>
      <c r="B6774" s="111"/>
      <c r="C6774" s="112"/>
      <c r="D6774" s="21">
        <f t="shared" si="160"/>
        <v>0</v>
      </c>
      <c r="E6774" s="24">
        <f t="shared" si="161"/>
        <v>0</v>
      </c>
      <c r="F6774" s="104"/>
      <c r="G6774" s="104"/>
      <c r="H6774" s="105"/>
      <c r="I6774" s="105"/>
      <c r="J6774" s="106"/>
      <c r="K6774" s="107"/>
      <c r="L6774" s="105"/>
      <c r="M6774" s="105"/>
      <c r="N6774" s="106"/>
      <c r="O6774" s="107"/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/>
      <c r="B6775" s="111"/>
      <c r="C6775" s="112"/>
      <c r="D6775" s="21">
        <f t="shared" si="160"/>
        <v>0</v>
      </c>
      <c r="E6775" s="24">
        <f t="shared" si="161"/>
        <v>0</v>
      </c>
      <c r="F6775" s="104"/>
      <c r="G6775" s="104"/>
      <c r="H6775" s="113"/>
      <c r="I6775" s="113"/>
      <c r="J6775" s="31"/>
      <c r="K6775" s="32"/>
      <c r="L6775" s="113"/>
      <c r="M6775" s="113"/>
      <c r="N6775" s="31"/>
      <c r="O6775" s="32"/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/>
      <c r="B6776" s="111"/>
      <c r="C6776" s="112"/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/>
      <c r="B6777" s="111"/>
      <c r="C6777" s="112"/>
      <c r="D6777" s="21">
        <f t="shared" si="160"/>
        <v>0</v>
      </c>
      <c r="E6777" s="24">
        <f t="shared" si="161"/>
        <v>0</v>
      </c>
      <c r="F6777" s="104"/>
      <c r="G6777" s="104"/>
      <c r="H6777" s="113"/>
      <c r="I6777" s="113"/>
      <c r="J6777" s="31"/>
      <c r="K6777" s="32"/>
      <c r="L6777" s="113"/>
      <c r="M6777" s="113"/>
      <c r="N6777" s="31"/>
      <c r="O6777" s="32"/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/>
      <c r="B6778" s="111"/>
      <c r="C6778" s="112"/>
      <c r="D6778" s="21">
        <f t="shared" si="160"/>
        <v>0</v>
      </c>
      <c r="E6778" s="24">
        <f t="shared" si="161"/>
        <v>0</v>
      </c>
      <c r="F6778" s="104"/>
      <c r="G6778" s="104"/>
      <c r="H6778" s="113"/>
      <c r="I6778" s="113"/>
      <c r="J6778" s="31"/>
      <c r="K6778" s="32"/>
      <c r="L6778" s="113"/>
      <c r="M6778" s="113"/>
      <c r="N6778" s="31"/>
      <c r="O6778" s="32"/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/>
      <c r="B6779" s="111"/>
      <c r="C6779" s="112"/>
      <c r="D6779" s="21">
        <f t="shared" si="160"/>
        <v>0</v>
      </c>
      <c r="E6779" s="24">
        <f t="shared" si="161"/>
        <v>0</v>
      </c>
      <c r="F6779" s="104"/>
      <c r="G6779" s="104"/>
      <c r="H6779" s="105"/>
      <c r="I6779" s="105"/>
      <c r="J6779" s="106"/>
      <c r="K6779" s="107"/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/>
      <c r="B6780" s="111"/>
      <c r="C6780" s="112"/>
      <c r="D6780" s="21">
        <f t="shared" si="160"/>
        <v>0</v>
      </c>
      <c r="E6780" s="24">
        <f t="shared" si="161"/>
        <v>0</v>
      </c>
      <c r="F6780" s="104"/>
      <c r="G6780" s="104"/>
      <c r="H6780" s="113"/>
      <c r="I6780" s="113"/>
      <c r="J6780" s="31"/>
      <c r="K6780" s="32"/>
      <c r="L6780" s="113"/>
      <c r="M6780" s="113"/>
      <c r="N6780" s="31"/>
      <c r="O6780" s="32"/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/>
      <c r="B6781" s="111"/>
      <c r="C6781" s="112"/>
      <c r="D6781" s="21">
        <f t="shared" si="160"/>
        <v>0</v>
      </c>
      <c r="E6781" s="24">
        <f t="shared" si="161"/>
        <v>0</v>
      </c>
      <c r="F6781" s="104"/>
      <c r="G6781" s="104"/>
      <c r="H6781" s="113"/>
      <c r="I6781" s="113"/>
      <c r="J6781" s="31"/>
      <c r="K6781" s="32"/>
      <c r="L6781" s="113"/>
      <c r="M6781" s="113"/>
      <c r="N6781" s="31"/>
      <c r="O6781" s="32"/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/>
      <c r="B6782" s="111"/>
      <c r="C6782" s="112"/>
      <c r="D6782" s="21">
        <f t="shared" si="160"/>
        <v>0</v>
      </c>
      <c r="E6782" s="24">
        <f t="shared" si="161"/>
        <v>0</v>
      </c>
      <c r="F6782" s="104"/>
      <c r="G6782" s="104"/>
      <c r="H6782" s="113"/>
      <c r="I6782" s="113"/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/>
      <c r="B6783" s="111"/>
      <c r="C6783" s="112"/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/>
      <c r="B6784" s="111"/>
      <c r="C6784" s="112"/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/>
      <c r="B6785" s="111"/>
      <c r="C6785" s="112"/>
      <c r="D6785" s="21">
        <f t="shared" si="160"/>
        <v>0</v>
      </c>
      <c r="E6785" s="24">
        <f t="shared" si="161"/>
        <v>0</v>
      </c>
      <c r="F6785" s="104"/>
      <c r="G6785" s="104"/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/>
      <c r="B6786" s="111"/>
      <c r="C6786" s="112"/>
      <c r="D6786" s="21">
        <f t="shared" si="160"/>
        <v>0</v>
      </c>
      <c r="E6786" s="24">
        <f t="shared" si="161"/>
        <v>0</v>
      </c>
      <c r="F6786" s="104"/>
      <c r="G6786" s="104"/>
      <c r="H6786" s="105"/>
      <c r="I6786" s="105"/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/>
      <c r="B6787" s="111"/>
      <c r="C6787" s="112"/>
      <c r="D6787" s="21">
        <f t="shared" si="160"/>
        <v>0</v>
      </c>
      <c r="E6787" s="24">
        <f t="shared" si="161"/>
        <v>0</v>
      </c>
      <c r="F6787" s="104"/>
      <c r="G6787" s="104"/>
      <c r="H6787" s="113"/>
      <c r="I6787" s="113"/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/>
      <c r="B6788" s="111"/>
      <c r="C6788" s="112"/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/>
      <c r="B6789" s="111"/>
      <c r="C6789" s="112"/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/>
      <c r="B6790" s="111"/>
      <c r="C6790" s="112"/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/>
      <c r="B6791" s="111"/>
      <c r="C6791" s="112"/>
      <c r="D6791" s="21">
        <f t="shared" si="160"/>
        <v>0</v>
      </c>
      <c r="E6791" s="24">
        <f t="shared" si="161"/>
        <v>0</v>
      </c>
      <c r="F6791" s="104"/>
      <c r="G6791" s="104"/>
      <c r="H6791" s="105"/>
      <c r="I6791" s="105"/>
      <c r="J6791" s="106"/>
      <c r="K6791" s="107"/>
      <c r="L6791" s="105"/>
      <c r="M6791" s="105"/>
      <c r="N6791" s="106"/>
      <c r="O6791" s="107"/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/>
      <c r="B6792" s="111"/>
      <c r="C6792" s="112"/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/>
      <c r="B6793" s="111"/>
      <c r="C6793" s="112"/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/>
      <c r="B6794" s="111"/>
      <c r="C6794" s="112"/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/>
      <c r="B6795" s="111"/>
      <c r="C6795" s="112"/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/>
      <c r="B6796" s="111"/>
      <c r="C6796" s="112"/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/>
      <c r="B6797" s="111"/>
      <c r="C6797" s="112"/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/>
      <c r="B6798" s="111"/>
      <c r="C6798" s="112"/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/>
      <c r="B6799" s="111"/>
      <c r="C6799" s="112"/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/>
      <c r="B6800" s="111"/>
      <c r="C6800" s="112"/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/>
      <c r="B6801" s="111"/>
      <c r="C6801" s="112"/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/>
      <c r="B6802" s="111"/>
      <c r="C6802" s="112"/>
      <c r="D6802" s="21">
        <f t="shared" si="160"/>
        <v>0</v>
      </c>
      <c r="E6802" s="24">
        <f t="shared" si="161"/>
        <v>0</v>
      </c>
      <c r="F6802" s="104"/>
      <c r="G6802" s="104"/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/>
      <c r="B6803" s="111"/>
      <c r="C6803" s="112"/>
      <c r="D6803" s="21">
        <f t="shared" si="160"/>
        <v>0</v>
      </c>
      <c r="E6803" s="24">
        <f t="shared" si="161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/>
      <c r="B6804" s="111"/>
      <c r="C6804" s="112"/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/>
      <c r="B6805" s="111"/>
      <c r="C6805" s="112"/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/>
      <c r="B6806" s="111"/>
      <c r="C6806" s="112"/>
      <c r="D6806" s="21">
        <f t="shared" si="160"/>
        <v>0</v>
      </c>
      <c r="E6806" s="24">
        <f t="shared" si="161"/>
        <v>0</v>
      </c>
      <c r="F6806" s="104"/>
      <c r="G6806" s="104"/>
      <c r="H6806" s="105"/>
      <c r="I6806" s="105"/>
      <c r="J6806" s="106"/>
      <c r="K6806" s="107"/>
      <c r="L6806" s="105"/>
      <c r="M6806" s="105"/>
      <c r="N6806" s="106"/>
      <c r="O6806" s="107"/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/>
      <c r="B6807" s="111"/>
      <c r="C6807" s="112"/>
      <c r="D6807" s="21">
        <f t="shared" si="160"/>
        <v>0</v>
      </c>
      <c r="E6807" s="24">
        <f t="shared" si="161"/>
        <v>0</v>
      </c>
      <c r="F6807" s="104"/>
      <c r="G6807" s="104"/>
      <c r="H6807" s="113"/>
      <c r="I6807" s="113"/>
      <c r="J6807" s="31"/>
      <c r="K6807" s="32"/>
      <c r="L6807" s="113"/>
      <c r="M6807" s="113"/>
      <c r="N6807" s="31"/>
      <c r="O6807" s="32"/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/>
      <c r="B6808" s="111"/>
      <c r="C6808" s="112"/>
      <c r="D6808" s="21">
        <f t="shared" si="160"/>
        <v>0</v>
      </c>
      <c r="E6808" s="24">
        <f t="shared" si="161"/>
        <v>0</v>
      </c>
      <c r="F6808" s="104"/>
      <c r="G6808" s="104"/>
      <c r="H6808" s="113"/>
      <c r="I6808" s="113"/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/>
      <c r="B6809" s="111"/>
      <c r="C6809" s="112"/>
      <c r="D6809" s="21">
        <f t="shared" si="160"/>
        <v>0</v>
      </c>
      <c r="E6809" s="24">
        <f t="shared" si="161"/>
        <v>0</v>
      </c>
      <c r="F6809" s="104"/>
      <c r="G6809" s="104"/>
      <c r="H6809" s="113"/>
      <c r="I6809" s="113"/>
      <c r="J6809" s="31"/>
      <c r="K6809" s="32"/>
      <c r="L6809" s="113"/>
      <c r="M6809" s="113"/>
      <c r="N6809" s="31"/>
      <c r="O6809" s="32"/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/>
      <c r="B6810" s="111"/>
      <c r="C6810" s="112"/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/>
      <c r="B6811" s="111"/>
      <c r="C6811" s="112"/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/>
      <c r="B6812" s="111"/>
      <c r="C6812" s="112"/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/>
      <c r="B6813" s="111"/>
      <c r="C6813" s="112"/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/>
      <c r="B6814" s="111"/>
      <c r="C6814" s="112"/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/>
      <c r="B6815" s="111"/>
      <c r="C6815" s="112"/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/>
      <c r="B6816" s="111"/>
      <c r="C6816" s="112"/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/>
      <c r="B6817" s="111"/>
      <c r="C6817" s="112"/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/>
      <c r="B6818" s="111"/>
      <c r="C6818" s="112"/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/>
      <c r="B6819" s="111"/>
      <c r="C6819" s="112"/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/>
      <c r="B6820" s="111"/>
      <c r="C6820" s="112"/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/>
      <c r="B6821" s="111"/>
      <c r="C6821" s="112"/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/>
      <c r="B6822" s="111"/>
      <c r="C6822" s="112"/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/>
      <c r="B6823" s="111"/>
      <c r="C6823" s="112"/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/>
      <c r="B6824" s="111"/>
      <c r="C6824" s="112"/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/>
      <c r="B6825" s="111"/>
      <c r="C6825" s="112"/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/>
      <c r="B6826" s="111"/>
      <c r="C6826" s="112"/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/>
      <c r="B6827" s="111"/>
      <c r="C6827" s="112"/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/>
      <c r="B6828" s="111"/>
      <c r="C6828" s="112"/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/>
      <c r="B6829" s="111"/>
      <c r="C6829" s="112"/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/>
      <c r="B6830" s="111"/>
      <c r="C6830" s="112"/>
      <c r="D6830" s="21">
        <f t="shared" si="162"/>
        <v>0</v>
      </c>
      <c r="E6830" s="24">
        <f t="shared" si="163"/>
        <v>0</v>
      </c>
      <c r="F6830" s="104"/>
      <c r="G6830" s="104"/>
      <c r="H6830" s="105"/>
      <c r="I6830" s="105"/>
      <c r="J6830" s="106"/>
      <c r="K6830" s="107"/>
      <c r="L6830" s="105"/>
      <c r="M6830" s="105"/>
      <c r="N6830" s="106"/>
      <c r="O6830" s="107"/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/>
      <c r="B6831" s="111"/>
      <c r="C6831" s="112"/>
      <c r="D6831" s="21">
        <f t="shared" si="162"/>
        <v>0</v>
      </c>
      <c r="E6831" s="24">
        <f t="shared" si="16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/>
      <c r="B6832" s="111"/>
      <c r="C6832" s="112"/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/>
      <c r="B6833" s="111"/>
      <c r="C6833" s="112"/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/>
      <c r="B6834" s="111"/>
      <c r="C6834" s="112"/>
      <c r="D6834" s="21">
        <f t="shared" si="162"/>
        <v>0</v>
      </c>
      <c r="E6834" s="24">
        <f t="shared" si="163"/>
        <v>0</v>
      </c>
      <c r="F6834" s="104"/>
      <c r="G6834" s="104"/>
      <c r="H6834" s="113"/>
      <c r="I6834" s="113"/>
      <c r="J6834" s="31"/>
      <c r="K6834" s="32"/>
      <c r="L6834" s="113"/>
      <c r="M6834" s="113"/>
      <c r="N6834" s="31"/>
      <c r="O6834" s="32"/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/>
      <c r="B6835" s="111"/>
      <c r="C6835" s="112"/>
      <c r="D6835" s="21">
        <f t="shared" si="162"/>
        <v>0</v>
      </c>
      <c r="E6835" s="24">
        <f t="shared" si="163"/>
        <v>0</v>
      </c>
      <c r="F6835" s="104"/>
      <c r="G6835" s="104"/>
      <c r="H6835" s="113"/>
      <c r="I6835" s="113"/>
      <c r="J6835" s="31"/>
      <c r="K6835" s="32"/>
      <c r="L6835" s="113"/>
      <c r="M6835" s="113"/>
      <c r="N6835" s="31"/>
      <c r="O6835" s="32"/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/>
      <c r="B6836" s="111"/>
      <c r="C6836" s="112"/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/>
      <c r="B6837" s="111"/>
      <c r="C6837" s="112"/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/>
      <c r="B6838" s="111"/>
      <c r="C6838" s="112"/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/>
      <c r="B6839" s="111"/>
      <c r="C6839" s="112"/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/>
      <c r="B6840" s="111"/>
      <c r="C6840" s="112"/>
      <c r="D6840" s="21">
        <f t="shared" si="162"/>
        <v>0</v>
      </c>
      <c r="E6840" s="24">
        <f t="shared" si="163"/>
        <v>0</v>
      </c>
      <c r="F6840" s="104"/>
      <c r="G6840" s="104"/>
      <c r="H6840" s="113"/>
      <c r="I6840" s="113"/>
      <c r="J6840" s="31"/>
      <c r="K6840" s="32"/>
      <c r="L6840" s="113"/>
      <c r="M6840" s="113"/>
      <c r="N6840" s="31"/>
      <c r="O6840" s="32"/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/>
      <c r="B6841" s="111"/>
      <c r="C6841" s="112"/>
      <c r="D6841" s="21">
        <f t="shared" si="162"/>
        <v>0</v>
      </c>
      <c r="E6841" s="24">
        <f t="shared" si="163"/>
        <v>0</v>
      </c>
      <c r="F6841" s="104"/>
      <c r="G6841" s="104"/>
      <c r="H6841" s="113"/>
      <c r="I6841" s="113"/>
      <c r="J6841" s="31"/>
      <c r="K6841" s="32"/>
      <c r="L6841" s="113"/>
      <c r="M6841" s="113"/>
      <c r="N6841" s="31"/>
      <c r="O6841" s="32"/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/>
      <c r="B6842" s="111"/>
      <c r="C6842" s="112"/>
      <c r="D6842" s="21">
        <f t="shared" si="162"/>
        <v>0</v>
      </c>
      <c r="E6842" s="24">
        <f t="shared" si="163"/>
        <v>0</v>
      </c>
      <c r="F6842" s="104"/>
      <c r="G6842" s="104"/>
      <c r="H6842" s="113"/>
      <c r="I6842" s="113"/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/>
      <c r="B6843" s="111"/>
      <c r="C6843" s="112"/>
      <c r="D6843" s="21">
        <f t="shared" si="162"/>
        <v>0</v>
      </c>
      <c r="E6843" s="24">
        <f t="shared" si="163"/>
        <v>0</v>
      </c>
      <c r="F6843" s="104"/>
      <c r="G6843" s="104"/>
      <c r="H6843" s="113"/>
      <c r="I6843" s="113"/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/>
      <c r="B6844" s="111"/>
      <c r="C6844" s="112"/>
      <c r="D6844" s="21">
        <f t="shared" si="162"/>
        <v>0</v>
      </c>
      <c r="E6844" s="24">
        <f t="shared" si="163"/>
        <v>0</v>
      </c>
      <c r="F6844" s="104"/>
      <c r="G6844" s="104"/>
      <c r="H6844" s="105"/>
      <c r="I6844" s="105"/>
      <c r="J6844" s="106"/>
      <c r="K6844" s="107"/>
      <c r="L6844" s="105"/>
      <c r="M6844" s="105"/>
      <c r="N6844" s="106"/>
      <c r="O6844" s="107"/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/>
      <c r="B6845" s="111"/>
      <c r="C6845" s="112"/>
      <c r="D6845" s="21">
        <f t="shared" si="162"/>
        <v>0</v>
      </c>
      <c r="E6845" s="24">
        <f t="shared" si="163"/>
        <v>0</v>
      </c>
      <c r="F6845" s="104"/>
      <c r="G6845" s="104"/>
      <c r="H6845" s="113"/>
      <c r="I6845" s="113"/>
      <c r="J6845" s="31"/>
      <c r="K6845" s="32"/>
      <c r="L6845" s="113"/>
      <c r="M6845" s="113"/>
      <c r="N6845" s="31"/>
      <c r="O6845" s="32"/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/>
      <c r="B6846" s="111"/>
      <c r="C6846" s="112"/>
      <c r="D6846" s="21">
        <f t="shared" si="162"/>
        <v>0</v>
      </c>
      <c r="E6846" s="24">
        <f t="shared" si="163"/>
        <v>0</v>
      </c>
      <c r="F6846" s="104"/>
      <c r="G6846" s="104"/>
      <c r="H6846" s="105"/>
      <c r="I6846" s="105"/>
      <c r="J6846" s="106"/>
      <c r="K6846" s="107"/>
      <c r="L6846" s="105"/>
      <c r="M6846" s="105"/>
      <c r="N6846" s="106"/>
      <c r="O6846" s="107"/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/>
      <c r="B6847" s="111"/>
      <c r="C6847" s="112"/>
      <c r="D6847" s="21">
        <f t="shared" si="162"/>
        <v>0</v>
      </c>
      <c r="E6847" s="24">
        <f t="shared" si="163"/>
        <v>0</v>
      </c>
      <c r="F6847" s="104"/>
      <c r="G6847" s="104"/>
      <c r="H6847" s="113"/>
      <c r="I6847" s="113"/>
      <c r="J6847" s="31"/>
      <c r="K6847" s="32"/>
      <c r="L6847" s="113"/>
      <c r="M6847" s="113"/>
      <c r="N6847" s="31"/>
      <c r="O6847" s="32"/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/>
      <c r="B6848" s="111"/>
      <c r="C6848" s="112"/>
      <c r="D6848" s="21">
        <f t="shared" si="162"/>
        <v>0</v>
      </c>
      <c r="E6848" s="24">
        <f t="shared" si="163"/>
        <v>0</v>
      </c>
      <c r="F6848" s="104"/>
      <c r="G6848" s="104"/>
      <c r="H6848" s="113"/>
      <c r="I6848" s="113"/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/>
      <c r="B6849" s="111"/>
      <c r="C6849" s="112"/>
      <c r="D6849" s="21">
        <f t="shared" si="162"/>
        <v>0</v>
      </c>
      <c r="E6849" s="24">
        <f t="shared" si="163"/>
        <v>0</v>
      </c>
      <c r="F6849" s="104"/>
      <c r="G6849" s="104"/>
      <c r="H6849" s="105"/>
      <c r="I6849" s="105"/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/>
      <c r="B6850" s="111"/>
      <c r="C6850" s="112"/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/>
      <c r="B6851" s="111"/>
      <c r="C6851" s="112"/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/>
      <c r="B6852" s="111"/>
      <c r="C6852" s="112"/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/>
      <c r="B6853" s="111"/>
      <c r="C6853" s="112"/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/>
      <c r="B6854" s="111"/>
      <c r="C6854" s="112"/>
      <c r="D6854" s="21">
        <f t="shared" si="162"/>
        <v>0</v>
      </c>
      <c r="E6854" s="24">
        <f t="shared" si="163"/>
        <v>0</v>
      </c>
      <c r="F6854" s="104"/>
      <c r="G6854" s="104"/>
      <c r="H6854" s="113"/>
      <c r="I6854" s="113"/>
      <c r="J6854" s="31"/>
      <c r="K6854" s="32"/>
      <c r="L6854" s="113"/>
      <c r="M6854" s="113"/>
      <c r="N6854" s="31"/>
      <c r="O6854" s="32"/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/>
      <c r="B6855" s="111"/>
      <c r="C6855" s="112"/>
      <c r="D6855" s="21">
        <f t="shared" si="162"/>
        <v>0</v>
      </c>
      <c r="E6855" s="24">
        <f t="shared" si="163"/>
        <v>0</v>
      </c>
      <c r="F6855" s="104"/>
      <c r="G6855" s="104"/>
      <c r="H6855" s="113"/>
      <c r="I6855" s="113"/>
      <c r="J6855" s="31"/>
      <c r="K6855" s="32"/>
      <c r="L6855" s="113"/>
      <c r="M6855" s="113"/>
      <c r="N6855" s="31"/>
      <c r="O6855" s="32"/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/>
      <c r="B6856" s="111"/>
      <c r="C6856" s="112"/>
      <c r="D6856" s="21">
        <f t="shared" si="162"/>
        <v>0</v>
      </c>
      <c r="E6856" s="24">
        <f t="shared" si="163"/>
        <v>0</v>
      </c>
      <c r="F6856" s="104"/>
      <c r="G6856" s="104"/>
      <c r="H6856" s="113"/>
      <c r="I6856" s="113"/>
      <c r="J6856" s="31"/>
      <c r="K6856" s="32"/>
      <c r="L6856" s="113"/>
      <c r="M6856" s="113"/>
      <c r="N6856" s="31"/>
      <c r="O6856" s="32"/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/>
      <c r="B6857" s="111"/>
      <c r="C6857" s="112"/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/>
      <c r="B6858" s="111"/>
      <c r="C6858" s="112"/>
      <c r="D6858" s="21">
        <f t="shared" si="162"/>
        <v>0</v>
      </c>
      <c r="E6858" s="24">
        <f t="shared" si="163"/>
        <v>0</v>
      </c>
      <c r="F6858" s="104"/>
      <c r="G6858" s="104"/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/>
      <c r="B6859" s="111"/>
      <c r="C6859" s="112"/>
      <c r="D6859" s="21">
        <f t="shared" si="162"/>
        <v>0</v>
      </c>
      <c r="E6859" s="24">
        <f t="shared" si="163"/>
        <v>0</v>
      </c>
      <c r="F6859" s="104"/>
      <c r="G6859" s="104"/>
      <c r="H6859" s="113"/>
      <c r="I6859" s="113"/>
      <c r="J6859" s="31"/>
      <c r="K6859" s="32"/>
      <c r="L6859" s="113"/>
      <c r="M6859" s="113"/>
      <c r="N6859" s="31"/>
      <c r="O6859" s="32"/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/>
      <c r="B6860" s="111"/>
      <c r="C6860" s="112"/>
      <c r="D6860" s="21">
        <f t="shared" si="162"/>
        <v>0</v>
      </c>
      <c r="E6860" s="24">
        <f t="shared" si="163"/>
        <v>0</v>
      </c>
      <c r="F6860" s="104"/>
      <c r="G6860" s="104"/>
      <c r="H6860" s="113"/>
      <c r="I6860" s="113"/>
      <c r="J6860" s="31"/>
      <c r="K6860" s="32"/>
      <c r="L6860" s="113"/>
      <c r="M6860" s="113"/>
      <c r="N6860" s="31"/>
      <c r="O6860" s="32"/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/>
      <c r="B6861" s="111"/>
      <c r="C6861" s="112"/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/>
      <c r="B6862" s="111"/>
      <c r="C6862" s="112"/>
      <c r="D6862" s="21">
        <f t="shared" si="162"/>
        <v>0</v>
      </c>
      <c r="E6862" s="24">
        <f t="shared" si="163"/>
        <v>0</v>
      </c>
      <c r="F6862" s="104"/>
      <c r="G6862" s="104"/>
      <c r="H6862" s="113"/>
      <c r="I6862" s="113"/>
      <c r="J6862" s="31"/>
      <c r="K6862" s="32"/>
      <c r="L6862" s="113"/>
      <c r="M6862" s="113"/>
      <c r="N6862" s="31"/>
      <c r="O6862" s="32"/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/>
      <c r="B6863" s="111"/>
      <c r="C6863" s="112"/>
      <c r="D6863" s="21">
        <f t="shared" si="162"/>
        <v>0</v>
      </c>
      <c r="E6863" s="24">
        <f t="shared" si="163"/>
        <v>0</v>
      </c>
      <c r="F6863" s="104"/>
      <c r="G6863" s="104"/>
      <c r="H6863" s="113"/>
      <c r="I6863" s="113"/>
      <c r="J6863" s="31"/>
      <c r="K6863" s="32"/>
      <c r="L6863" s="113"/>
      <c r="M6863" s="113"/>
      <c r="N6863" s="31"/>
      <c r="O6863" s="32"/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/>
      <c r="B6864" s="111"/>
      <c r="C6864" s="112"/>
      <c r="D6864" s="21">
        <f t="shared" si="162"/>
        <v>0</v>
      </c>
      <c r="E6864" s="24">
        <f t="shared" si="163"/>
        <v>0</v>
      </c>
      <c r="F6864" s="104"/>
      <c r="G6864" s="104"/>
      <c r="H6864" s="105"/>
      <c r="I6864" s="105"/>
      <c r="J6864" s="106"/>
      <c r="K6864" s="107"/>
      <c r="L6864" s="105"/>
      <c r="M6864" s="105"/>
      <c r="N6864" s="106"/>
      <c r="O6864" s="107"/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/>
      <c r="B6865" s="111"/>
      <c r="C6865" s="112"/>
      <c r="D6865" s="21">
        <f t="shared" si="162"/>
        <v>0</v>
      </c>
      <c r="E6865" s="24">
        <f t="shared" si="163"/>
        <v>0</v>
      </c>
      <c r="F6865" s="104"/>
      <c r="G6865" s="104"/>
      <c r="H6865" s="113"/>
      <c r="I6865" s="113"/>
      <c r="J6865" s="31"/>
      <c r="K6865" s="32"/>
      <c r="L6865" s="113"/>
      <c r="M6865" s="113"/>
      <c r="N6865" s="31"/>
      <c r="O6865" s="32"/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/>
      <c r="B6866" s="111"/>
      <c r="C6866" s="112"/>
      <c r="D6866" s="21">
        <f t="shared" si="162"/>
        <v>0</v>
      </c>
      <c r="E6866" s="24">
        <f t="shared" si="163"/>
        <v>0</v>
      </c>
      <c r="F6866" s="104"/>
      <c r="G6866" s="104"/>
      <c r="H6866" s="113"/>
      <c r="I6866" s="113"/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/>
      <c r="B6867" s="111"/>
      <c r="C6867" s="112"/>
      <c r="D6867" s="21">
        <f t="shared" si="162"/>
        <v>0</v>
      </c>
      <c r="E6867" s="24">
        <f t="shared" si="163"/>
        <v>0</v>
      </c>
      <c r="F6867" s="104"/>
      <c r="G6867" s="104"/>
      <c r="H6867" s="113"/>
      <c r="I6867" s="113"/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/>
      <c r="B6868" s="111"/>
      <c r="C6868" s="112"/>
      <c r="D6868" s="21">
        <f t="shared" si="162"/>
        <v>0</v>
      </c>
      <c r="E6868" s="24">
        <f t="shared" si="163"/>
        <v>0</v>
      </c>
      <c r="F6868" s="104"/>
      <c r="G6868" s="104"/>
      <c r="H6868" s="113"/>
      <c r="I6868" s="113"/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/>
      <c r="B6869" s="111"/>
      <c r="C6869" s="112"/>
      <c r="D6869" s="21">
        <f t="shared" si="162"/>
        <v>0</v>
      </c>
      <c r="E6869" s="24">
        <f t="shared" si="163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/>
      <c r="B6870" s="111"/>
      <c r="C6870" s="112"/>
      <c r="D6870" s="21">
        <f t="shared" si="162"/>
        <v>0</v>
      </c>
      <c r="E6870" s="24">
        <f t="shared" si="163"/>
        <v>0</v>
      </c>
      <c r="F6870" s="104"/>
      <c r="G6870" s="104"/>
      <c r="H6870" s="113"/>
      <c r="I6870" s="113"/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/>
      <c r="B6871" s="111"/>
      <c r="C6871" s="112"/>
      <c r="D6871" s="21">
        <f t="shared" si="162"/>
        <v>0</v>
      </c>
      <c r="E6871" s="24">
        <f t="shared" si="163"/>
        <v>0</v>
      </c>
      <c r="F6871" s="104"/>
      <c r="G6871" s="104"/>
      <c r="H6871" s="113"/>
      <c r="I6871" s="113"/>
      <c r="J6871" s="31"/>
      <c r="K6871" s="32"/>
      <c r="L6871" s="113"/>
      <c r="M6871" s="113"/>
      <c r="N6871" s="31"/>
      <c r="O6871" s="32"/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/>
      <c r="B6872" s="111"/>
      <c r="C6872" s="112"/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/>
      <c r="B6873" s="111"/>
      <c r="C6873" s="112"/>
      <c r="D6873" s="21">
        <f t="shared" si="162"/>
        <v>0</v>
      </c>
      <c r="E6873" s="24">
        <f t="shared" si="163"/>
        <v>0</v>
      </c>
      <c r="F6873" s="104"/>
      <c r="G6873" s="104"/>
      <c r="H6873" s="113"/>
      <c r="I6873" s="113"/>
      <c r="J6873" s="31"/>
      <c r="K6873" s="32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/>
      <c r="B6874" s="111"/>
      <c r="C6874" s="112"/>
      <c r="D6874" s="21">
        <f t="shared" si="162"/>
        <v>0</v>
      </c>
      <c r="E6874" s="24">
        <f t="shared" si="163"/>
        <v>0</v>
      </c>
      <c r="F6874" s="104"/>
      <c r="G6874" s="104"/>
      <c r="H6874" s="113"/>
      <c r="I6874" s="113"/>
      <c r="J6874" s="31"/>
      <c r="K6874" s="32"/>
      <c r="L6874" s="113"/>
      <c r="M6874" s="113"/>
      <c r="N6874" s="31"/>
      <c r="O6874" s="32"/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/>
      <c r="B6875" s="111"/>
      <c r="C6875" s="112"/>
      <c r="D6875" s="21">
        <f t="shared" si="162"/>
        <v>0</v>
      </c>
      <c r="E6875" s="24">
        <f t="shared" si="163"/>
        <v>0</v>
      </c>
      <c r="F6875" s="104"/>
      <c r="G6875" s="104"/>
      <c r="H6875" s="113"/>
      <c r="I6875" s="113"/>
      <c r="J6875" s="31"/>
      <c r="K6875" s="32"/>
      <c r="L6875" s="113"/>
      <c r="M6875" s="113"/>
      <c r="N6875" s="31"/>
      <c r="O6875" s="32"/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/>
      <c r="B6876" s="111"/>
      <c r="C6876" s="112"/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/>
      <c r="B6877" s="111"/>
      <c r="C6877" s="112"/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/>
      <c r="B6878" s="111"/>
      <c r="C6878" s="112"/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/>
      <c r="B6879" s="111"/>
      <c r="C6879" s="112"/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/>
      <c r="B6880" s="111"/>
      <c r="C6880" s="112"/>
      <c r="D6880" s="21">
        <f t="shared" si="162"/>
        <v>0</v>
      </c>
      <c r="E6880" s="24">
        <f t="shared" si="163"/>
        <v>0</v>
      </c>
      <c r="F6880" s="104"/>
      <c r="G6880" s="104"/>
      <c r="H6880" s="105"/>
      <c r="I6880" s="105"/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/>
      <c r="B6881" s="111"/>
      <c r="C6881" s="112"/>
      <c r="D6881" s="21">
        <f t="shared" si="162"/>
        <v>0</v>
      </c>
      <c r="E6881" s="24">
        <f t="shared" si="163"/>
        <v>0</v>
      </c>
      <c r="F6881" s="104"/>
      <c r="G6881" s="104"/>
      <c r="H6881" s="113"/>
      <c r="I6881" s="113"/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/>
      <c r="B6882" s="111"/>
      <c r="C6882" s="112"/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/>
      <c r="B6883" s="111"/>
      <c r="C6883" s="112"/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/>
      <c r="B6884" s="111"/>
      <c r="C6884" s="112"/>
      <c r="D6884" s="21">
        <f t="shared" si="162"/>
        <v>0</v>
      </c>
      <c r="E6884" s="24">
        <f t="shared" si="163"/>
        <v>0</v>
      </c>
      <c r="F6884" s="104"/>
      <c r="G6884" s="104"/>
      <c r="H6884" s="113"/>
      <c r="I6884" s="113"/>
      <c r="J6884" s="31"/>
      <c r="K6884" s="32"/>
      <c r="L6884" s="113"/>
      <c r="M6884" s="113"/>
      <c r="N6884" s="31"/>
      <c r="O6884" s="32"/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/>
      <c r="B6885" s="111"/>
      <c r="C6885" s="112"/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/>
      <c r="I6885" s="113"/>
      <c r="J6885" s="31"/>
      <c r="K6885" s="32"/>
      <c r="L6885" s="113"/>
      <c r="M6885" s="113"/>
      <c r="N6885" s="31"/>
      <c r="O6885" s="32"/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/>
      <c r="B6886" s="111"/>
      <c r="C6886" s="112"/>
      <c r="D6886" s="21">
        <f t="shared" si="164"/>
        <v>0</v>
      </c>
      <c r="E6886" s="24">
        <f t="shared" si="165"/>
        <v>0</v>
      </c>
      <c r="F6886" s="104"/>
      <c r="G6886" s="104"/>
      <c r="H6886" s="113"/>
      <c r="I6886" s="113"/>
      <c r="J6886" s="31"/>
      <c r="K6886" s="32"/>
      <c r="L6886" s="113"/>
      <c r="M6886" s="113"/>
      <c r="N6886" s="31"/>
      <c r="O6886" s="32"/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/>
      <c r="B6887" s="111"/>
      <c r="C6887" s="112"/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/>
      <c r="B6888" s="111"/>
      <c r="C6888" s="112"/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/>
      <c r="B6889" s="111"/>
      <c r="C6889" s="112"/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/>
      <c r="B6890" s="111"/>
      <c r="C6890" s="112"/>
      <c r="D6890" s="21">
        <f t="shared" si="164"/>
        <v>0</v>
      </c>
      <c r="E6890" s="24">
        <f t="shared" si="165"/>
        <v>0</v>
      </c>
      <c r="F6890" s="104"/>
      <c r="G6890" s="104"/>
      <c r="H6890" s="113"/>
      <c r="I6890" s="113"/>
      <c r="J6890" s="31"/>
      <c r="K6890" s="32"/>
      <c r="L6890" s="113"/>
      <c r="M6890" s="113"/>
      <c r="N6890" s="31"/>
      <c r="O6890" s="32"/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/>
      <c r="B6891" s="111"/>
      <c r="C6891" s="112"/>
      <c r="D6891" s="21">
        <f t="shared" si="164"/>
        <v>0</v>
      </c>
      <c r="E6891" s="24">
        <f t="shared" si="165"/>
        <v>0</v>
      </c>
      <c r="F6891" s="104"/>
      <c r="G6891" s="104"/>
      <c r="H6891" s="113"/>
      <c r="I6891" s="113"/>
      <c r="J6891" s="31"/>
      <c r="K6891" s="32"/>
      <c r="L6891" s="113"/>
      <c r="M6891" s="113"/>
      <c r="N6891" s="31"/>
      <c r="O6891" s="32"/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/>
      <c r="B6892" s="111"/>
      <c r="C6892" s="112"/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/>
      <c r="B6893" s="111"/>
      <c r="C6893" s="112"/>
      <c r="D6893" s="21">
        <f t="shared" si="164"/>
        <v>0</v>
      </c>
      <c r="E6893" s="24">
        <f t="shared" si="165"/>
        <v>0</v>
      </c>
      <c r="F6893" s="104"/>
      <c r="G6893" s="104"/>
      <c r="H6893" s="113"/>
      <c r="I6893" s="113"/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/>
      <c r="B6894" s="111"/>
      <c r="C6894" s="112"/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/>
      <c r="B6895" s="111"/>
      <c r="C6895" s="112"/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/>
      <c r="B6896" s="111"/>
      <c r="C6896" s="112"/>
      <c r="D6896" s="21">
        <f t="shared" si="164"/>
        <v>0</v>
      </c>
      <c r="E6896" s="24">
        <f t="shared" si="165"/>
        <v>0</v>
      </c>
      <c r="F6896" s="104"/>
      <c r="G6896" s="104"/>
      <c r="H6896" s="105"/>
      <c r="I6896" s="105"/>
      <c r="J6896" s="106"/>
      <c r="K6896" s="107"/>
      <c r="L6896" s="105"/>
      <c r="M6896" s="105"/>
      <c r="N6896" s="106"/>
      <c r="O6896" s="107"/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/>
      <c r="B6897" s="111"/>
      <c r="C6897" s="112"/>
      <c r="D6897" s="21">
        <f t="shared" si="164"/>
        <v>0</v>
      </c>
      <c r="E6897" s="24">
        <f t="shared" si="165"/>
        <v>0</v>
      </c>
      <c r="F6897" s="104"/>
      <c r="G6897" s="104"/>
      <c r="H6897" s="113"/>
      <c r="I6897" s="113"/>
      <c r="J6897" s="31"/>
      <c r="K6897" s="32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/>
      <c r="B6898" s="111"/>
      <c r="C6898" s="112"/>
      <c r="D6898" s="21">
        <f t="shared" si="164"/>
        <v>0</v>
      </c>
      <c r="E6898" s="24">
        <f t="shared" si="165"/>
        <v>0</v>
      </c>
      <c r="F6898" s="104"/>
      <c r="G6898" s="104"/>
      <c r="H6898" s="105"/>
      <c r="I6898" s="105"/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/>
      <c r="B6899" s="111"/>
      <c r="C6899" s="112"/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/>
      <c r="B6900" s="111"/>
      <c r="C6900" s="112"/>
      <c r="D6900" s="21">
        <f t="shared" si="164"/>
        <v>0</v>
      </c>
      <c r="E6900" s="24">
        <f t="shared" si="165"/>
        <v>0</v>
      </c>
      <c r="F6900" s="104"/>
      <c r="G6900" s="104"/>
      <c r="H6900" s="105"/>
      <c r="I6900" s="105"/>
      <c r="J6900" s="106"/>
      <c r="K6900" s="107"/>
      <c r="L6900" s="105"/>
      <c r="M6900" s="105"/>
      <c r="N6900" s="106"/>
      <c r="O6900" s="107"/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/>
      <c r="B6901" s="111"/>
      <c r="C6901" s="112"/>
      <c r="D6901" s="21">
        <f t="shared" si="164"/>
        <v>0</v>
      </c>
      <c r="E6901" s="24">
        <f t="shared" si="16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/>
      <c r="B6902" s="111"/>
      <c r="C6902" s="112"/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/>
      <c r="B6903" s="111"/>
      <c r="C6903" s="112"/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/>
      <c r="B6904" s="111"/>
      <c r="C6904" s="112"/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/>
      <c r="B6905" s="111"/>
      <c r="C6905" s="112"/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/>
      <c r="B6906" s="111"/>
      <c r="C6906" s="112"/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/>
      <c r="B6907" s="111"/>
      <c r="C6907" s="112"/>
      <c r="D6907" s="21">
        <f t="shared" si="164"/>
        <v>0</v>
      </c>
      <c r="E6907" s="24">
        <f t="shared" si="165"/>
        <v>0</v>
      </c>
      <c r="F6907" s="104"/>
      <c r="G6907" s="104"/>
      <c r="H6907" s="105"/>
      <c r="I6907" s="105"/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/>
      <c r="B6908" s="111"/>
      <c r="C6908" s="112"/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/>
      <c r="B6909" s="111"/>
      <c r="C6909" s="112"/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/>
      <c r="B6910" s="111"/>
      <c r="C6910" s="112"/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/>
      <c r="B6911" s="111"/>
      <c r="C6911" s="112"/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/>
      <c r="B6912" s="111"/>
      <c r="C6912" s="112"/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/>
      <c r="B6913" s="111"/>
      <c r="C6913" s="112"/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/>
      <c r="B6914" s="111"/>
      <c r="C6914" s="112"/>
      <c r="D6914" s="21">
        <f t="shared" si="164"/>
        <v>0</v>
      </c>
      <c r="E6914" s="24">
        <f t="shared" si="16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/>
      <c r="B6915" s="111"/>
      <c r="C6915" s="112"/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/>
      <c r="B6916" s="111"/>
      <c r="C6916" s="112"/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/>
      <c r="B6917" s="111"/>
      <c r="C6917" s="112"/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/>
      <c r="B6918" s="111"/>
      <c r="C6918" s="112"/>
      <c r="D6918" s="21">
        <f t="shared" si="164"/>
        <v>0</v>
      </c>
      <c r="E6918" s="24">
        <f t="shared" si="165"/>
        <v>0</v>
      </c>
      <c r="F6918" s="104"/>
      <c r="G6918" s="104"/>
      <c r="H6918" s="105"/>
      <c r="I6918" s="105"/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/>
      <c r="B6919" s="111"/>
      <c r="C6919" s="112"/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/>
      <c r="B6920" s="111"/>
      <c r="C6920" s="112"/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/>
      <c r="B6921" s="111"/>
      <c r="C6921" s="112"/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/>
      <c r="B6922" s="111"/>
      <c r="C6922" s="112"/>
      <c r="D6922" s="21">
        <f t="shared" si="164"/>
        <v>0</v>
      </c>
      <c r="E6922" s="24">
        <f t="shared" si="165"/>
        <v>0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/>
      <c r="B6923" s="111"/>
      <c r="C6923" s="112"/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/>
      <c r="B6924" s="111"/>
      <c r="C6924" s="112"/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/>
      <c r="B6925" s="111"/>
      <c r="C6925" s="112"/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/>
      <c r="B6926" s="111"/>
      <c r="C6926" s="112"/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/>
      <c r="B6927" s="111"/>
      <c r="C6927" s="112"/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/>
      <c r="B6928" s="111"/>
      <c r="C6928" s="112"/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/>
      <c r="B6929" s="111"/>
      <c r="C6929" s="112"/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/>
      <c r="B6930" s="111"/>
      <c r="C6930" s="112"/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/>
      <c r="B6931" s="111"/>
      <c r="C6931" s="112"/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/>
      <c r="B6932" s="111"/>
      <c r="C6932" s="112"/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/>
      <c r="B6933" s="111"/>
      <c r="C6933" s="112"/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/>
      <c r="B6934" s="111"/>
      <c r="C6934" s="112"/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/>
      <c r="B6935" s="111"/>
      <c r="C6935" s="112"/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/>
      <c r="B6936" s="111"/>
      <c r="C6936" s="112"/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/>
      <c r="B6937" s="111"/>
      <c r="C6937" s="112"/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/>
      <c r="B6938" s="111"/>
      <c r="C6938" s="112"/>
      <c r="D6938" s="21">
        <f t="shared" si="164"/>
        <v>0</v>
      </c>
      <c r="E6938" s="24">
        <f t="shared" si="165"/>
        <v>0</v>
      </c>
      <c r="F6938" s="104"/>
      <c r="G6938" s="104"/>
      <c r="H6938" s="105"/>
      <c r="I6938" s="105"/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/>
      <c r="B6939" s="111"/>
      <c r="C6939" s="112"/>
      <c r="D6939" s="21">
        <f t="shared" si="164"/>
        <v>0</v>
      </c>
      <c r="E6939" s="24">
        <f t="shared" si="165"/>
        <v>0</v>
      </c>
      <c r="F6939" s="104"/>
      <c r="G6939" s="104"/>
      <c r="H6939" s="113"/>
      <c r="I6939" s="113"/>
      <c r="J6939" s="31"/>
      <c r="K6939" s="32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/>
      <c r="B6940" s="111"/>
      <c r="C6940" s="112"/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/>
      <c r="B6941" s="111"/>
      <c r="C6941" s="112"/>
      <c r="D6941" s="21">
        <f t="shared" si="164"/>
        <v>0</v>
      </c>
      <c r="E6941" s="24">
        <f t="shared" si="165"/>
        <v>0</v>
      </c>
      <c r="F6941" s="104"/>
      <c r="G6941" s="104"/>
      <c r="H6941" s="105"/>
      <c r="I6941" s="105"/>
      <c r="J6941" s="106"/>
      <c r="K6941" s="107"/>
      <c r="L6941" s="105"/>
      <c r="M6941" s="105"/>
      <c r="N6941" s="106"/>
      <c r="O6941" s="107"/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/>
      <c r="B6942" s="111"/>
      <c r="C6942" s="112"/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/>
      <c r="B6943" s="111"/>
      <c r="C6943" s="112"/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/>
      <c r="B6944" s="111"/>
      <c r="C6944" s="112"/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/>
      <c r="B6945" s="111"/>
      <c r="C6945" s="112"/>
      <c r="D6945" s="21">
        <f t="shared" si="164"/>
        <v>0</v>
      </c>
      <c r="E6945" s="24">
        <f t="shared" si="165"/>
        <v>0</v>
      </c>
      <c r="F6945" s="104"/>
      <c r="G6945" s="104"/>
      <c r="H6945" s="113"/>
      <c r="I6945" s="113"/>
      <c r="J6945" s="31"/>
      <c r="K6945" s="32"/>
      <c r="L6945" s="113"/>
      <c r="M6945" s="113"/>
      <c r="N6945" s="31"/>
      <c r="O6945" s="32"/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/>
      <c r="B6946" s="111"/>
      <c r="C6946" s="112"/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/>
      <c r="B6947" s="111"/>
      <c r="C6947" s="112"/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/>
      <c r="B6948" s="111"/>
      <c r="C6948" s="112"/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/>
      <c r="B6949" s="111"/>
      <c r="C6949" s="112"/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/>
      <c r="B6950" s="111"/>
      <c r="C6950" s="112"/>
      <c r="D6950" s="21">
        <f t="shared" si="166"/>
        <v>0</v>
      </c>
      <c r="E6950" s="24">
        <f t="shared" si="167"/>
        <v>0</v>
      </c>
      <c r="F6950" s="104"/>
      <c r="G6950" s="104"/>
      <c r="H6950" s="113"/>
      <c r="I6950" s="113"/>
      <c r="J6950" s="31"/>
      <c r="K6950" s="32"/>
      <c r="L6950" s="113"/>
      <c r="M6950" s="113"/>
      <c r="N6950" s="31"/>
      <c r="O6950" s="32"/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/>
      <c r="B6951" s="111"/>
      <c r="C6951" s="112"/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/>
      <c r="B6952" s="111"/>
      <c r="C6952" s="112"/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/>
      <c r="B6953" s="111"/>
      <c r="C6953" s="112"/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/>
      <c r="B6954" s="111"/>
      <c r="C6954" s="112"/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/>
      <c r="B6955" s="111"/>
      <c r="C6955" s="112"/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/>
      <c r="B6956" s="111"/>
      <c r="C6956" s="112"/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/>
      <c r="B6957" s="111"/>
      <c r="C6957" s="112"/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/>
      <c r="B6958" s="111"/>
      <c r="C6958" s="112"/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/>
      <c r="B6959" s="111"/>
      <c r="C6959" s="112"/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/>
      <c r="B6960" s="111"/>
      <c r="C6960" s="112"/>
      <c r="D6960" s="21">
        <f t="shared" si="166"/>
        <v>0</v>
      </c>
      <c r="E6960" s="24">
        <f t="shared" si="16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/>
      <c r="B6961" s="111"/>
      <c r="C6961" s="112"/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/>
      <c r="B6962" s="111"/>
      <c r="C6962" s="112"/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/>
      <c r="B6963" s="111"/>
      <c r="C6963" s="112"/>
      <c r="D6963" s="21">
        <f t="shared" si="166"/>
        <v>0</v>
      </c>
      <c r="E6963" s="24">
        <f t="shared" si="167"/>
        <v>0</v>
      </c>
      <c r="F6963" s="104"/>
      <c r="G6963" s="104"/>
      <c r="H6963" s="113"/>
      <c r="I6963" s="113"/>
      <c r="J6963" s="31"/>
      <c r="K6963" s="32"/>
      <c r="L6963" s="113"/>
      <c r="M6963" s="113"/>
      <c r="N6963" s="31"/>
      <c r="O6963" s="32"/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/>
      <c r="B6964" s="111"/>
      <c r="C6964" s="112"/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/>
      <c r="B6965" s="111"/>
      <c r="C6965" s="112"/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/>
      <c r="B6966" s="111"/>
      <c r="C6966" s="112"/>
      <c r="D6966" s="21">
        <f t="shared" si="166"/>
        <v>0</v>
      </c>
      <c r="E6966" s="24">
        <f t="shared" si="167"/>
        <v>0</v>
      </c>
      <c r="F6966" s="104"/>
      <c r="G6966" s="104"/>
      <c r="H6966" s="105"/>
      <c r="I6966" s="105"/>
      <c r="J6966" s="106"/>
      <c r="K6966" s="107"/>
      <c r="L6966" s="105"/>
      <c r="M6966" s="105"/>
      <c r="N6966" s="106"/>
      <c r="O6966" s="107"/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/>
      <c r="B6967" s="111"/>
      <c r="C6967" s="112"/>
      <c r="D6967" s="21">
        <f t="shared" si="166"/>
        <v>0</v>
      </c>
      <c r="E6967" s="24">
        <f t="shared" si="167"/>
        <v>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/>
      <c r="B6968" s="111"/>
      <c r="C6968" s="112"/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/>
      <c r="B6969" s="111"/>
      <c r="C6969" s="112"/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/>
      <c r="B6970" s="111"/>
      <c r="C6970" s="112"/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/>
      <c r="B6971" s="111"/>
      <c r="C6971" s="112"/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/>
      <c r="B6972" s="111"/>
      <c r="C6972" s="112"/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/>
      <c r="B6973" s="111"/>
      <c r="C6973" s="112"/>
      <c r="D6973" s="21">
        <f t="shared" si="166"/>
        <v>0</v>
      </c>
      <c r="E6973" s="24">
        <f t="shared" si="167"/>
        <v>0</v>
      </c>
      <c r="F6973" s="104"/>
      <c r="G6973" s="104"/>
      <c r="H6973" s="105"/>
      <c r="I6973" s="105"/>
      <c r="J6973" s="106"/>
      <c r="K6973" s="107"/>
      <c r="L6973" s="105"/>
      <c r="M6973" s="105"/>
      <c r="N6973" s="106"/>
      <c r="O6973" s="107"/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/>
      <c r="B6974" s="111"/>
      <c r="C6974" s="112"/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/>
      <c r="B6975" s="111"/>
      <c r="C6975" s="112"/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/>
      <c r="B6976" s="111"/>
      <c r="C6976" s="112"/>
      <c r="D6976" s="21">
        <f t="shared" si="166"/>
        <v>0</v>
      </c>
      <c r="E6976" s="24">
        <f t="shared" si="167"/>
        <v>0</v>
      </c>
      <c r="F6976" s="104"/>
      <c r="G6976" s="104"/>
      <c r="H6976" s="105"/>
      <c r="I6976" s="105"/>
      <c r="J6976" s="106"/>
      <c r="K6976" s="107"/>
      <c r="L6976" s="105"/>
      <c r="M6976" s="105"/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/>
      <c r="B6977" s="111"/>
      <c r="C6977" s="112"/>
      <c r="D6977" s="21">
        <f t="shared" si="166"/>
        <v>0</v>
      </c>
      <c r="E6977" s="24">
        <f t="shared" si="167"/>
        <v>0</v>
      </c>
      <c r="F6977" s="104"/>
      <c r="G6977" s="104"/>
      <c r="H6977" s="113"/>
      <c r="I6977" s="113"/>
      <c r="J6977" s="31"/>
      <c r="K6977" s="32"/>
      <c r="L6977" s="113"/>
      <c r="M6977" s="113"/>
      <c r="N6977" s="31"/>
      <c r="O6977" s="32"/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/>
      <c r="B6978" s="111"/>
      <c r="C6978" s="112"/>
      <c r="D6978" s="21">
        <f t="shared" si="166"/>
        <v>0</v>
      </c>
      <c r="E6978" s="24">
        <f t="shared" si="167"/>
        <v>0</v>
      </c>
      <c r="F6978" s="104"/>
      <c r="G6978" s="104"/>
      <c r="H6978" s="105"/>
      <c r="I6978" s="105"/>
      <c r="J6978" s="106"/>
      <c r="K6978" s="107"/>
      <c r="L6978" s="105"/>
      <c r="M6978" s="105"/>
      <c r="N6978" s="106"/>
      <c r="O6978" s="107"/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/>
      <c r="B6979" s="111"/>
      <c r="C6979" s="112"/>
      <c r="D6979" s="21">
        <f t="shared" si="166"/>
        <v>0</v>
      </c>
      <c r="E6979" s="24">
        <f t="shared" si="167"/>
        <v>0</v>
      </c>
      <c r="F6979" s="104"/>
      <c r="G6979" s="104"/>
      <c r="H6979" s="105"/>
      <c r="I6979" s="105"/>
      <c r="J6979" s="106"/>
      <c r="K6979" s="107"/>
      <c r="L6979" s="105"/>
      <c r="M6979" s="105"/>
      <c r="N6979" s="106"/>
      <c r="O6979" s="107"/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/>
      <c r="B6980" s="111"/>
      <c r="C6980" s="112"/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/>
      <c r="B6981" s="111"/>
      <c r="C6981" s="112"/>
      <c r="D6981" s="21">
        <f t="shared" si="166"/>
        <v>0</v>
      </c>
      <c r="E6981" s="24">
        <f t="shared" si="167"/>
        <v>0</v>
      </c>
      <c r="F6981" s="104"/>
      <c r="G6981" s="104"/>
      <c r="H6981" s="105"/>
      <c r="I6981" s="105"/>
      <c r="J6981" s="106"/>
      <c r="K6981" s="107"/>
      <c r="L6981" s="105"/>
      <c r="M6981" s="105"/>
      <c r="N6981" s="106"/>
      <c r="O6981" s="107"/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/>
      <c r="B6982" s="111"/>
      <c r="C6982" s="112"/>
      <c r="D6982" s="21">
        <f t="shared" si="166"/>
        <v>0</v>
      </c>
      <c r="E6982" s="24">
        <f t="shared" si="167"/>
        <v>0</v>
      </c>
      <c r="F6982" s="104"/>
      <c r="G6982" s="104"/>
      <c r="H6982" s="113"/>
      <c r="I6982" s="113"/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/>
      <c r="B6983" s="111"/>
      <c r="C6983" s="112"/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/>
      <c r="B6984" s="111"/>
      <c r="C6984" s="112"/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/>
      <c r="B6985" s="111"/>
      <c r="C6985" s="112"/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/>
      <c r="B6986" s="111"/>
      <c r="C6986" s="112"/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/>
      <c r="B6987" s="111"/>
      <c r="C6987" s="112"/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/>
      <c r="B6988" s="111"/>
      <c r="C6988" s="112"/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/>
      <c r="B6989" s="111"/>
      <c r="C6989" s="112"/>
      <c r="D6989" s="21">
        <f t="shared" si="166"/>
        <v>0</v>
      </c>
      <c r="E6989" s="24">
        <f t="shared" si="167"/>
        <v>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/>
      <c r="B6990" s="111"/>
      <c r="C6990" s="112"/>
      <c r="D6990" s="21">
        <f t="shared" si="166"/>
        <v>0</v>
      </c>
      <c r="E6990" s="24">
        <f t="shared" si="167"/>
        <v>0</v>
      </c>
      <c r="F6990" s="104"/>
      <c r="G6990" s="104"/>
      <c r="H6990" s="113"/>
      <c r="I6990" s="113"/>
      <c r="J6990" s="31"/>
      <c r="K6990" s="32"/>
      <c r="L6990" s="113"/>
      <c r="M6990" s="113"/>
      <c r="N6990" s="31"/>
      <c r="O6990" s="32"/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/>
      <c r="B6991" s="111"/>
      <c r="C6991" s="112"/>
      <c r="D6991" s="21">
        <f t="shared" si="166"/>
        <v>0</v>
      </c>
      <c r="E6991" s="24">
        <f t="shared" si="167"/>
        <v>0</v>
      </c>
      <c r="F6991" s="104"/>
      <c r="G6991" s="104"/>
      <c r="H6991" s="105"/>
      <c r="I6991" s="105"/>
      <c r="J6991" s="106"/>
      <c r="K6991" s="107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/>
      <c r="B6992" s="111"/>
      <c r="C6992" s="112"/>
      <c r="D6992" s="21">
        <f t="shared" si="166"/>
        <v>0</v>
      </c>
      <c r="E6992" s="24">
        <f t="shared" si="167"/>
        <v>0</v>
      </c>
      <c r="F6992" s="104"/>
      <c r="G6992" s="104"/>
      <c r="H6992" s="113"/>
      <c r="I6992" s="113"/>
      <c r="J6992" s="31"/>
      <c r="K6992" s="32"/>
      <c r="L6992" s="113"/>
      <c r="M6992" s="113"/>
      <c r="N6992" s="31"/>
      <c r="O6992" s="32"/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/>
      <c r="B6993" s="111"/>
      <c r="C6993" s="112"/>
      <c r="D6993" s="21">
        <f t="shared" si="166"/>
        <v>0</v>
      </c>
      <c r="E6993" s="24">
        <f t="shared" si="167"/>
        <v>0</v>
      </c>
      <c r="F6993" s="104"/>
      <c r="G6993" s="104"/>
      <c r="H6993" s="113"/>
      <c r="I6993" s="113"/>
      <c r="J6993" s="31"/>
      <c r="K6993" s="32"/>
      <c r="L6993" s="113"/>
      <c r="M6993" s="113"/>
      <c r="N6993" s="31"/>
      <c r="O6993" s="32"/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/>
      <c r="B6994" s="111"/>
      <c r="C6994" s="112"/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/>
      <c r="B6995" s="111"/>
      <c r="C6995" s="112"/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/>
      <c r="B6996" s="111"/>
      <c r="C6996" s="112"/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/>
      <c r="B6997" s="111"/>
      <c r="C6997" s="112"/>
      <c r="D6997" s="21">
        <f t="shared" si="166"/>
        <v>0</v>
      </c>
      <c r="E6997" s="24">
        <f t="shared" si="167"/>
        <v>0</v>
      </c>
      <c r="F6997" s="104"/>
      <c r="G6997" s="104"/>
      <c r="H6997" s="113"/>
      <c r="I6997" s="113"/>
      <c r="J6997" s="31"/>
      <c r="K6997" s="32"/>
      <c r="L6997" s="113"/>
      <c r="M6997" s="113"/>
      <c r="N6997" s="31"/>
      <c r="O6997" s="32"/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/>
      <c r="B6998" s="111"/>
      <c r="C6998" s="112"/>
      <c r="D6998" s="21">
        <f t="shared" si="166"/>
        <v>0</v>
      </c>
      <c r="E6998" s="24">
        <f t="shared" si="167"/>
        <v>0</v>
      </c>
      <c r="F6998" s="104"/>
      <c r="G6998" s="104"/>
      <c r="H6998" s="113"/>
      <c r="I6998" s="113"/>
      <c r="J6998" s="31"/>
      <c r="K6998" s="32"/>
      <c r="L6998" s="113"/>
      <c r="M6998" s="113"/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/>
      <c r="B6999" s="111"/>
      <c r="C6999" s="112"/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/>
      <c r="B7000" s="111"/>
      <c r="C7000" s="112"/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/>
      <c r="B7001" s="111"/>
      <c r="C7001" s="112"/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/>
      <c r="B7002" s="111"/>
      <c r="C7002" s="112"/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/>
      <c r="B7003" s="111"/>
      <c r="C7003" s="112"/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/>
      <c r="B7004" s="111"/>
      <c r="C7004" s="112"/>
      <c r="D7004" s="21">
        <f t="shared" si="166"/>
        <v>0</v>
      </c>
      <c r="E7004" s="24">
        <f t="shared" si="167"/>
        <v>0</v>
      </c>
      <c r="F7004" s="104"/>
      <c r="G7004" s="104"/>
      <c r="H7004" s="105"/>
      <c r="I7004" s="105"/>
      <c r="J7004" s="106"/>
      <c r="K7004" s="107"/>
      <c r="L7004" s="105"/>
      <c r="M7004" s="105"/>
      <c r="N7004" s="106"/>
      <c r="O7004" s="107"/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/>
      <c r="B7005" s="111"/>
      <c r="C7005" s="112"/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/>
      <c r="B7006" s="111"/>
      <c r="C7006" s="112"/>
      <c r="D7006" s="21">
        <f t="shared" si="166"/>
        <v>0</v>
      </c>
      <c r="E7006" s="24">
        <f t="shared" si="167"/>
        <v>0</v>
      </c>
      <c r="F7006" s="104"/>
      <c r="G7006" s="104"/>
      <c r="H7006" s="113"/>
      <c r="I7006" s="113"/>
      <c r="J7006" s="31"/>
      <c r="K7006" s="32"/>
      <c r="L7006" s="113"/>
      <c r="M7006" s="113"/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/>
      <c r="B7007" s="111"/>
      <c r="C7007" s="112"/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/>
      <c r="B7008" s="111"/>
      <c r="C7008" s="112"/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/>
      <c r="B7009" s="111"/>
      <c r="C7009" s="112"/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/>
      <c r="B7010" s="111"/>
      <c r="C7010" s="112"/>
      <c r="D7010" s="21">
        <f t="shared" si="166"/>
        <v>0</v>
      </c>
      <c r="E7010" s="24">
        <f t="shared" si="167"/>
        <v>0</v>
      </c>
      <c r="F7010" s="104"/>
      <c r="G7010" s="104"/>
      <c r="H7010" s="105"/>
      <c r="I7010" s="105"/>
      <c r="J7010" s="106"/>
      <c r="K7010" s="107"/>
      <c r="L7010" s="105"/>
      <c r="M7010" s="105"/>
      <c r="N7010" s="106"/>
      <c r="O7010" s="107"/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/>
      <c r="B7011" s="111"/>
      <c r="C7011" s="112"/>
      <c r="D7011" s="21">
        <f t="shared" si="166"/>
        <v>0</v>
      </c>
      <c r="E7011" s="24">
        <f t="shared" si="167"/>
        <v>0</v>
      </c>
      <c r="F7011" s="104"/>
      <c r="G7011" s="104"/>
      <c r="H7011" s="105"/>
      <c r="I7011" s="105"/>
      <c r="J7011" s="106"/>
      <c r="K7011" s="107"/>
      <c r="L7011" s="105"/>
      <c r="M7011" s="105"/>
      <c r="N7011" s="106"/>
      <c r="O7011" s="107"/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/>
      <c r="B7012" s="111"/>
      <c r="C7012" s="112"/>
      <c r="D7012" s="21">
        <f t="shared" si="166"/>
        <v>0</v>
      </c>
      <c r="E7012" s="24">
        <f t="shared" si="167"/>
        <v>0</v>
      </c>
      <c r="F7012" s="104"/>
      <c r="G7012" s="104"/>
      <c r="H7012" s="105"/>
      <c r="I7012" s="105"/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/>
      <c r="B7013" s="111"/>
      <c r="C7013" s="112"/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/>
      <c r="I7013" s="105"/>
      <c r="J7013" s="106"/>
      <c r="K7013" s="107"/>
      <c r="L7013" s="105"/>
      <c r="M7013" s="105"/>
      <c r="N7013" s="106"/>
      <c r="O7013" s="107"/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/>
      <c r="B7014" s="111"/>
      <c r="C7014" s="112"/>
      <c r="D7014" s="21">
        <f t="shared" si="168"/>
        <v>0</v>
      </c>
      <c r="E7014" s="24">
        <f t="shared" si="169"/>
        <v>0</v>
      </c>
      <c r="F7014" s="104"/>
      <c r="G7014" s="104"/>
      <c r="H7014" s="105"/>
      <c r="I7014" s="105"/>
      <c r="J7014" s="106"/>
      <c r="K7014" s="107"/>
      <c r="L7014" s="105"/>
      <c r="M7014" s="105"/>
      <c r="N7014" s="106"/>
      <c r="O7014" s="107"/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/>
      <c r="B7015" s="111"/>
      <c r="C7015" s="112"/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/>
      <c r="B7016" s="111"/>
      <c r="C7016" s="112"/>
      <c r="D7016" s="21">
        <f t="shared" si="168"/>
        <v>0</v>
      </c>
      <c r="E7016" s="24">
        <f t="shared" si="169"/>
        <v>0</v>
      </c>
      <c r="F7016" s="104"/>
      <c r="G7016" s="104"/>
      <c r="H7016" s="113"/>
      <c r="I7016" s="113"/>
      <c r="J7016" s="31"/>
      <c r="K7016" s="32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/>
      <c r="B7017" s="111"/>
      <c r="C7017" s="112"/>
      <c r="D7017" s="21">
        <f t="shared" si="168"/>
        <v>0</v>
      </c>
      <c r="E7017" s="24">
        <f t="shared" si="169"/>
        <v>0</v>
      </c>
      <c r="F7017" s="104"/>
      <c r="G7017" s="104"/>
      <c r="H7017" s="105"/>
      <c r="I7017" s="105"/>
      <c r="J7017" s="106"/>
      <c r="K7017" s="107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/>
      <c r="B7018" s="111"/>
      <c r="C7018" s="112"/>
      <c r="D7018" s="21">
        <f t="shared" si="168"/>
        <v>0</v>
      </c>
      <c r="E7018" s="24">
        <f t="shared" si="169"/>
        <v>0</v>
      </c>
      <c r="F7018" s="104"/>
      <c r="G7018" s="104"/>
      <c r="H7018" s="105"/>
      <c r="I7018" s="105"/>
      <c r="J7018" s="106"/>
      <c r="K7018" s="107"/>
      <c r="L7018" s="105"/>
      <c r="M7018" s="105"/>
      <c r="N7018" s="106"/>
      <c r="O7018" s="107"/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/>
      <c r="B7019" s="111"/>
      <c r="C7019" s="112"/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/>
      <c r="B7020" s="111"/>
      <c r="C7020" s="112"/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/>
      <c r="B7021" s="111"/>
      <c r="C7021" s="112"/>
      <c r="D7021" s="21">
        <f t="shared" si="168"/>
        <v>0</v>
      </c>
      <c r="E7021" s="24">
        <f t="shared" si="16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/>
      <c r="B7022" s="111"/>
      <c r="C7022" s="112"/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/>
      <c r="B7023" s="111"/>
      <c r="C7023" s="112"/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/>
      <c r="B7024" s="111"/>
      <c r="C7024" s="112"/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/>
      <c r="B7025" s="111"/>
      <c r="C7025" s="112"/>
      <c r="D7025" s="21">
        <f t="shared" si="168"/>
        <v>0</v>
      </c>
      <c r="E7025" s="24">
        <f t="shared" si="169"/>
        <v>0</v>
      </c>
      <c r="F7025" s="104"/>
      <c r="G7025" s="104"/>
      <c r="H7025" s="113"/>
      <c r="I7025" s="113"/>
      <c r="J7025" s="31"/>
      <c r="K7025" s="32"/>
      <c r="L7025" s="113"/>
      <c r="M7025" s="113"/>
      <c r="N7025" s="31"/>
      <c r="O7025" s="32"/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/>
      <c r="B7026" s="111"/>
      <c r="C7026" s="112"/>
      <c r="D7026" s="21">
        <f t="shared" si="168"/>
        <v>0</v>
      </c>
      <c r="E7026" s="24">
        <f t="shared" si="169"/>
        <v>0</v>
      </c>
      <c r="F7026" s="104"/>
      <c r="G7026" s="104"/>
      <c r="H7026" s="113"/>
      <c r="I7026" s="113"/>
      <c r="J7026" s="31"/>
      <c r="K7026" s="32"/>
      <c r="L7026" s="113"/>
      <c r="M7026" s="113"/>
      <c r="N7026" s="31"/>
      <c r="O7026" s="32"/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/>
      <c r="B7027" s="111"/>
      <c r="C7027" s="112"/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/>
      <c r="B7028" s="111"/>
      <c r="C7028" s="112"/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/>
      <c r="B7029" s="111"/>
      <c r="C7029" s="112"/>
      <c r="D7029" s="21">
        <f t="shared" si="168"/>
        <v>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/>
      <c r="M7029" s="113"/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/>
      <c r="B7030" s="111"/>
      <c r="C7030" s="112"/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/>
      <c r="B7031" s="111"/>
      <c r="C7031" s="112"/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/>
      <c r="B7032" s="111"/>
      <c r="C7032" s="112"/>
      <c r="D7032" s="21">
        <f t="shared" si="168"/>
        <v>0</v>
      </c>
      <c r="E7032" s="24">
        <f t="shared" si="16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/>
      <c r="B7033" s="111"/>
      <c r="C7033" s="112"/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/>
      <c r="B7034" s="111"/>
      <c r="C7034" s="112"/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/>
      <c r="B7035" s="111"/>
      <c r="C7035" s="112"/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/>
      <c r="B7036" s="111"/>
      <c r="C7036" s="112"/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/>
      <c r="B7037" s="111"/>
      <c r="C7037" s="112"/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/>
      <c r="B7038" s="111"/>
      <c r="C7038" s="112"/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/>
      <c r="B7039" s="111"/>
      <c r="C7039" s="112"/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/>
      <c r="B7040" s="111"/>
      <c r="C7040" s="112"/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/>
      <c r="B7041" s="111"/>
      <c r="C7041" s="112"/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/>
      <c r="B7042" s="111"/>
      <c r="C7042" s="112"/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/>
      <c r="B7043" s="111"/>
      <c r="C7043" s="112"/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/>
      <c r="B7044" s="111"/>
      <c r="C7044" s="112"/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/>
      <c r="B7045" s="111"/>
      <c r="C7045" s="112"/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/>
      <c r="B7046" s="111"/>
      <c r="C7046" s="112"/>
      <c r="D7046" s="21">
        <f t="shared" si="168"/>
        <v>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/>
      <c r="B7047" s="111"/>
      <c r="C7047" s="112"/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/>
      <c r="B7048" s="111"/>
      <c r="C7048" s="112"/>
      <c r="D7048" s="21">
        <f t="shared" si="168"/>
        <v>0</v>
      </c>
      <c r="E7048" s="24">
        <f t="shared" si="169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/>
      <c r="B7049" s="111"/>
      <c r="C7049" s="112"/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/>
      <c r="B7050" s="111"/>
      <c r="C7050" s="112"/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/>
      <c r="B7051" s="111"/>
      <c r="C7051" s="112"/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/>
      <c r="B7052" s="111"/>
      <c r="C7052" s="112"/>
      <c r="D7052" s="21">
        <f t="shared" si="168"/>
        <v>0</v>
      </c>
      <c r="E7052" s="24">
        <f t="shared" si="169"/>
        <v>0</v>
      </c>
      <c r="F7052" s="104"/>
      <c r="G7052" s="104"/>
      <c r="H7052" s="113"/>
      <c r="I7052" s="113"/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/>
      <c r="B7053" s="111"/>
      <c r="C7053" s="112"/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/>
      <c r="B7054" s="111"/>
      <c r="C7054" s="112"/>
      <c r="D7054" s="21">
        <f t="shared" si="168"/>
        <v>0</v>
      </c>
      <c r="E7054" s="24">
        <f t="shared" si="169"/>
        <v>0</v>
      </c>
      <c r="F7054" s="104"/>
      <c r="G7054" s="104"/>
      <c r="H7054" s="113"/>
      <c r="I7054" s="113"/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/>
      <c r="B7055" s="111"/>
      <c r="C7055" s="112"/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/>
      <c r="B7056" s="111"/>
      <c r="C7056" s="112"/>
      <c r="D7056" s="21">
        <f t="shared" si="168"/>
        <v>0</v>
      </c>
      <c r="E7056" s="24">
        <f t="shared" si="169"/>
        <v>0</v>
      </c>
      <c r="F7056" s="104"/>
      <c r="G7056" s="104"/>
      <c r="H7056" s="113"/>
      <c r="I7056" s="113"/>
      <c r="J7056" s="31"/>
      <c r="K7056" s="32"/>
      <c r="L7056" s="113"/>
      <c r="M7056" s="113"/>
      <c r="N7056" s="31"/>
      <c r="O7056" s="32"/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/>
      <c r="B7057" s="111"/>
      <c r="C7057" s="112"/>
      <c r="D7057" s="21">
        <f t="shared" si="168"/>
        <v>0</v>
      </c>
      <c r="E7057" s="24">
        <f t="shared" si="169"/>
        <v>0</v>
      </c>
      <c r="F7057" s="104"/>
      <c r="G7057" s="104"/>
      <c r="H7057" s="113"/>
      <c r="I7057" s="113"/>
      <c r="J7057" s="31"/>
      <c r="K7057" s="32"/>
      <c r="L7057" s="113"/>
      <c r="M7057" s="113"/>
      <c r="N7057" s="31"/>
      <c r="O7057" s="32"/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/>
      <c r="B7058" s="111"/>
      <c r="C7058" s="112"/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/>
      <c r="B7059" s="111"/>
      <c r="C7059" s="112"/>
      <c r="D7059" s="21">
        <f t="shared" si="168"/>
        <v>0</v>
      </c>
      <c r="E7059" s="24">
        <f t="shared" si="169"/>
        <v>0</v>
      </c>
      <c r="F7059" s="104"/>
      <c r="G7059" s="104"/>
      <c r="H7059" s="113"/>
      <c r="I7059" s="113"/>
      <c r="J7059" s="31"/>
      <c r="K7059" s="32"/>
      <c r="L7059" s="113"/>
      <c r="M7059" s="113"/>
      <c r="N7059" s="31"/>
      <c r="O7059" s="32"/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/>
      <c r="B7060" s="111"/>
      <c r="C7060" s="112"/>
      <c r="D7060" s="21">
        <f t="shared" si="168"/>
        <v>0</v>
      </c>
      <c r="E7060" s="24">
        <f t="shared" si="169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/>
      <c r="B7061" s="111"/>
      <c r="C7061" s="112"/>
      <c r="D7061" s="21">
        <f t="shared" si="168"/>
        <v>0</v>
      </c>
      <c r="E7061" s="24">
        <f t="shared" si="169"/>
        <v>0</v>
      </c>
      <c r="F7061" s="104"/>
      <c r="G7061" s="104"/>
      <c r="H7061" s="113"/>
      <c r="I7061" s="113"/>
      <c r="J7061" s="31"/>
      <c r="K7061" s="32"/>
      <c r="L7061" s="113"/>
      <c r="M7061" s="113"/>
      <c r="N7061" s="31"/>
      <c r="O7061" s="32"/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/>
      <c r="B7062" s="111"/>
      <c r="C7062" s="112"/>
      <c r="D7062" s="21">
        <f t="shared" si="168"/>
        <v>0</v>
      </c>
      <c r="E7062" s="24">
        <f t="shared" si="169"/>
        <v>0</v>
      </c>
      <c r="F7062" s="104"/>
      <c r="G7062" s="104"/>
      <c r="H7062" s="113"/>
      <c r="I7062" s="113"/>
      <c r="J7062" s="31"/>
      <c r="K7062" s="32"/>
      <c r="L7062" s="113"/>
      <c r="M7062" s="113"/>
      <c r="N7062" s="31"/>
      <c r="O7062" s="32"/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/>
      <c r="B7063" s="111"/>
      <c r="C7063" s="112"/>
      <c r="D7063" s="21">
        <f t="shared" si="168"/>
        <v>0</v>
      </c>
      <c r="E7063" s="24">
        <f t="shared" si="169"/>
        <v>0</v>
      </c>
      <c r="F7063" s="104"/>
      <c r="G7063" s="104"/>
      <c r="H7063" s="113"/>
      <c r="I7063" s="113"/>
      <c r="J7063" s="31"/>
      <c r="K7063" s="32"/>
      <c r="L7063" s="113"/>
      <c r="M7063" s="113"/>
      <c r="N7063" s="31"/>
      <c r="O7063" s="32"/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/>
      <c r="B7064" s="111"/>
      <c r="C7064" s="112"/>
      <c r="D7064" s="21">
        <f t="shared" si="168"/>
        <v>0</v>
      </c>
      <c r="E7064" s="24">
        <f t="shared" si="169"/>
        <v>0</v>
      </c>
      <c r="F7064" s="104"/>
      <c r="G7064" s="104"/>
      <c r="H7064" s="113"/>
      <c r="I7064" s="113"/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/>
      <c r="B7065" s="111"/>
      <c r="C7065" s="112"/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/>
      <c r="B7066" s="111"/>
      <c r="C7066" s="112"/>
      <c r="D7066" s="21">
        <f t="shared" si="168"/>
        <v>0</v>
      </c>
      <c r="E7066" s="24">
        <f t="shared" si="169"/>
        <v>0</v>
      </c>
      <c r="F7066" s="104"/>
      <c r="G7066" s="104"/>
      <c r="H7066" s="113"/>
      <c r="I7066" s="113"/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/>
      <c r="B7067" s="111"/>
      <c r="C7067" s="112"/>
      <c r="D7067" s="21">
        <f t="shared" si="168"/>
        <v>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/>
      <c r="O7067" s="32"/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/>
      <c r="B7068" s="111"/>
      <c r="C7068" s="112"/>
      <c r="D7068" s="21">
        <f t="shared" si="168"/>
        <v>0</v>
      </c>
      <c r="E7068" s="24">
        <f t="shared" si="169"/>
        <v>0</v>
      </c>
      <c r="F7068" s="104"/>
      <c r="G7068" s="104"/>
      <c r="H7068" s="113"/>
      <c r="I7068" s="113"/>
      <c r="J7068" s="31"/>
      <c r="K7068" s="32"/>
      <c r="L7068" s="113"/>
      <c r="M7068" s="113"/>
      <c r="N7068" s="31"/>
      <c r="O7068" s="32"/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/>
      <c r="B7069" s="111"/>
      <c r="C7069" s="112"/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/>
      <c r="B7070" s="111"/>
      <c r="C7070" s="112"/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/>
      <c r="B7071" s="111"/>
      <c r="C7071" s="112"/>
      <c r="D7071" s="21">
        <f t="shared" si="168"/>
        <v>0</v>
      </c>
      <c r="E7071" s="24">
        <f t="shared" si="169"/>
        <v>0</v>
      </c>
      <c r="F7071" s="104"/>
      <c r="G7071" s="104"/>
      <c r="H7071" s="113"/>
      <c r="I7071" s="113"/>
      <c r="J7071" s="31"/>
      <c r="K7071" s="32"/>
      <c r="L7071" s="113"/>
      <c r="M7071" s="113"/>
      <c r="N7071" s="31"/>
      <c r="O7071" s="32"/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/>
      <c r="B7072" s="111"/>
      <c r="C7072" s="112"/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/>
      <c r="B7073" s="111"/>
      <c r="C7073" s="112"/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/>
      <c r="B7074" s="111"/>
      <c r="C7074" s="112"/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/>
      <c r="B7075" s="111"/>
      <c r="C7075" s="112"/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/>
      <c r="B7076" s="111"/>
      <c r="C7076" s="112"/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/>
      <c r="B7077" s="111"/>
      <c r="C7077" s="112"/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/>
      <c r="B7078" s="111"/>
      <c r="C7078" s="112"/>
      <c r="D7078" s="21">
        <f t="shared" si="170"/>
        <v>0</v>
      </c>
      <c r="E7078" s="24">
        <f t="shared" si="17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/>
      <c r="B7079" s="111"/>
      <c r="C7079" s="112"/>
      <c r="D7079" s="21">
        <f t="shared" si="170"/>
        <v>0</v>
      </c>
      <c r="E7079" s="24">
        <f t="shared" si="171"/>
        <v>0</v>
      </c>
      <c r="F7079" s="104"/>
      <c r="G7079" s="104"/>
      <c r="H7079" s="113"/>
      <c r="I7079" s="113"/>
      <c r="J7079" s="31"/>
      <c r="K7079" s="32"/>
      <c r="L7079" s="113"/>
      <c r="M7079" s="113"/>
      <c r="N7079" s="31"/>
      <c r="O7079" s="32"/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/>
      <c r="B7080" s="111"/>
      <c r="C7080" s="112"/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/>
      <c r="B7081" s="111"/>
      <c r="C7081" s="112"/>
      <c r="D7081" s="21">
        <f t="shared" si="170"/>
        <v>0</v>
      </c>
      <c r="E7081" s="24">
        <f t="shared" si="17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/>
      <c r="B7082" s="111"/>
      <c r="C7082" s="112"/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/>
      <c r="B7083" s="111"/>
      <c r="C7083" s="112"/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/>
      <c r="B7084" s="111"/>
      <c r="C7084" s="112"/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/>
      <c r="B7085" s="111"/>
      <c r="C7085" s="112"/>
      <c r="D7085" s="21">
        <f t="shared" si="170"/>
        <v>0</v>
      </c>
      <c r="E7085" s="24">
        <f t="shared" si="171"/>
        <v>0</v>
      </c>
      <c r="F7085" s="104"/>
      <c r="G7085" s="104"/>
      <c r="H7085" s="113"/>
      <c r="I7085" s="113"/>
      <c r="J7085" s="31"/>
      <c r="K7085" s="32"/>
      <c r="L7085" s="113"/>
      <c r="M7085" s="113"/>
      <c r="N7085" s="31"/>
      <c r="O7085" s="32"/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/>
      <c r="B7086" s="111"/>
      <c r="C7086" s="112"/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/>
      <c r="B7087" s="111"/>
      <c r="C7087" s="112"/>
      <c r="D7087" s="21">
        <f t="shared" si="170"/>
        <v>0</v>
      </c>
      <c r="E7087" s="24">
        <f t="shared" si="171"/>
        <v>0</v>
      </c>
      <c r="F7087" s="104"/>
      <c r="G7087" s="104"/>
      <c r="H7087" s="113"/>
      <c r="I7087" s="113"/>
      <c r="J7087" s="31"/>
      <c r="K7087" s="32"/>
      <c r="L7087" s="113"/>
      <c r="M7087" s="113"/>
      <c r="N7087" s="31"/>
      <c r="O7087" s="32"/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/>
      <c r="B7088" s="111"/>
      <c r="C7088" s="112"/>
      <c r="D7088" s="21">
        <f t="shared" si="170"/>
        <v>0</v>
      </c>
      <c r="E7088" s="24">
        <f t="shared" si="171"/>
        <v>0</v>
      </c>
      <c r="F7088" s="104"/>
      <c r="G7088" s="104"/>
      <c r="H7088" s="113"/>
      <c r="I7088" s="113"/>
      <c r="J7088" s="31"/>
      <c r="K7088" s="32"/>
      <c r="L7088" s="113"/>
      <c r="M7088" s="113"/>
      <c r="N7088" s="31"/>
      <c r="O7088" s="32"/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/>
      <c r="B7089" s="111"/>
      <c r="C7089" s="112"/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/>
      <c r="B7090" s="111"/>
      <c r="C7090" s="112"/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/>
      <c r="B7091" s="111"/>
      <c r="C7091" s="112"/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/>
      <c r="B7092" s="111"/>
      <c r="C7092" s="112"/>
      <c r="D7092" s="21">
        <f t="shared" si="170"/>
        <v>0</v>
      </c>
      <c r="E7092" s="24">
        <f t="shared" si="171"/>
        <v>0</v>
      </c>
      <c r="F7092" s="104"/>
      <c r="G7092" s="104"/>
      <c r="H7092" s="113"/>
      <c r="I7092" s="113"/>
      <c r="J7092" s="31"/>
      <c r="K7092" s="32"/>
      <c r="L7092" s="113"/>
      <c r="M7092" s="113"/>
      <c r="N7092" s="31"/>
      <c r="O7092" s="32"/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/>
      <c r="B7093" s="111"/>
      <c r="C7093" s="112"/>
      <c r="D7093" s="21">
        <f t="shared" si="170"/>
        <v>0</v>
      </c>
      <c r="E7093" s="24">
        <f t="shared" si="171"/>
        <v>0</v>
      </c>
      <c r="F7093" s="104"/>
      <c r="G7093" s="104"/>
      <c r="H7093" s="113"/>
      <c r="I7093" s="113"/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/>
      <c r="B7094" s="111"/>
      <c r="C7094" s="112"/>
      <c r="D7094" s="21">
        <f t="shared" si="170"/>
        <v>0</v>
      </c>
      <c r="E7094" s="24">
        <f t="shared" si="171"/>
        <v>0</v>
      </c>
      <c r="F7094" s="104"/>
      <c r="G7094" s="104"/>
      <c r="H7094" s="105"/>
      <c r="I7094" s="105"/>
      <c r="J7094" s="106"/>
      <c r="K7094" s="107"/>
      <c r="L7094" s="105"/>
      <c r="M7094" s="105"/>
      <c r="N7094" s="106"/>
      <c r="O7094" s="107"/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/>
      <c r="B7095" s="111"/>
      <c r="C7095" s="112"/>
      <c r="D7095" s="21">
        <f t="shared" si="170"/>
        <v>0</v>
      </c>
      <c r="E7095" s="24">
        <f t="shared" si="171"/>
        <v>0</v>
      </c>
      <c r="F7095" s="104"/>
      <c r="G7095" s="104"/>
      <c r="H7095" s="113"/>
      <c r="I7095" s="113"/>
      <c r="J7095" s="31"/>
      <c r="K7095" s="32"/>
      <c r="L7095" s="113"/>
      <c r="M7095" s="113"/>
      <c r="N7095" s="31"/>
      <c r="O7095" s="32"/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/>
      <c r="B7096" s="111"/>
      <c r="C7096" s="112"/>
      <c r="D7096" s="21">
        <f t="shared" si="170"/>
        <v>0</v>
      </c>
      <c r="E7096" s="24">
        <f t="shared" si="171"/>
        <v>0</v>
      </c>
      <c r="F7096" s="104"/>
      <c r="G7096" s="104"/>
      <c r="H7096" s="113"/>
      <c r="I7096" s="113"/>
      <c r="J7096" s="31"/>
      <c r="K7096" s="32"/>
      <c r="L7096" s="113"/>
      <c r="M7096" s="113"/>
      <c r="N7096" s="31"/>
      <c r="O7096" s="32"/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/>
      <c r="B7097" s="111"/>
      <c r="C7097" s="112"/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/>
      <c r="B7098" s="111"/>
      <c r="C7098" s="112"/>
      <c r="D7098" s="21">
        <f t="shared" si="170"/>
        <v>0</v>
      </c>
      <c r="E7098" s="24">
        <f t="shared" si="171"/>
        <v>0</v>
      </c>
      <c r="F7098" s="104"/>
      <c r="G7098" s="104"/>
      <c r="H7098" s="113"/>
      <c r="I7098" s="113"/>
      <c r="J7098" s="31"/>
      <c r="K7098" s="32"/>
      <c r="L7098" s="113"/>
      <c r="M7098" s="113"/>
      <c r="N7098" s="31"/>
      <c r="O7098" s="32"/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/>
      <c r="B7099" s="111"/>
      <c r="C7099" s="112"/>
      <c r="D7099" s="21">
        <f t="shared" si="170"/>
        <v>0</v>
      </c>
      <c r="E7099" s="24">
        <f t="shared" si="171"/>
        <v>0</v>
      </c>
      <c r="F7099" s="104"/>
      <c r="G7099" s="104"/>
      <c r="H7099" s="113"/>
      <c r="I7099" s="113"/>
      <c r="J7099" s="31"/>
      <c r="K7099" s="32"/>
      <c r="L7099" s="113"/>
      <c r="M7099" s="113"/>
      <c r="N7099" s="31"/>
      <c r="O7099" s="32"/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/>
      <c r="B7100" s="111"/>
      <c r="C7100" s="112"/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/>
      <c r="B7101" s="111"/>
      <c r="C7101" s="112"/>
      <c r="D7101" s="21">
        <f t="shared" si="170"/>
        <v>0</v>
      </c>
      <c r="E7101" s="24">
        <f t="shared" si="171"/>
        <v>0</v>
      </c>
      <c r="F7101" s="104"/>
      <c r="G7101" s="104"/>
      <c r="H7101" s="113"/>
      <c r="I7101" s="113"/>
      <c r="J7101" s="31"/>
      <c r="K7101" s="32"/>
      <c r="L7101" s="113"/>
      <c r="M7101" s="113"/>
      <c r="N7101" s="31"/>
      <c r="O7101" s="32"/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/>
      <c r="B7102" s="111"/>
      <c r="C7102" s="112"/>
      <c r="D7102" s="21">
        <f t="shared" si="170"/>
        <v>0</v>
      </c>
      <c r="E7102" s="24">
        <f t="shared" si="171"/>
        <v>0</v>
      </c>
      <c r="F7102" s="104"/>
      <c r="G7102" s="104"/>
      <c r="H7102" s="105"/>
      <c r="I7102" s="105"/>
      <c r="J7102" s="106"/>
      <c r="K7102" s="107"/>
      <c r="L7102" s="105"/>
      <c r="M7102" s="105"/>
      <c r="N7102" s="106"/>
      <c r="O7102" s="107"/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/>
      <c r="B7103" s="111"/>
      <c r="C7103" s="112"/>
      <c r="D7103" s="21">
        <f t="shared" si="170"/>
        <v>0</v>
      </c>
      <c r="E7103" s="24">
        <f t="shared" si="171"/>
        <v>0</v>
      </c>
      <c r="F7103" s="104"/>
      <c r="G7103" s="104"/>
      <c r="H7103" s="105"/>
      <c r="I7103" s="105"/>
      <c r="J7103" s="106"/>
      <c r="K7103" s="107"/>
      <c r="L7103" s="105"/>
      <c r="M7103" s="105"/>
      <c r="N7103" s="106"/>
      <c r="O7103" s="107"/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/>
      <c r="B7104" s="111"/>
      <c r="C7104" s="112"/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/>
      <c r="B7105" s="111"/>
      <c r="C7105" s="112"/>
      <c r="D7105" s="21">
        <f t="shared" si="170"/>
        <v>0</v>
      </c>
      <c r="E7105" s="24">
        <f t="shared" si="171"/>
        <v>0</v>
      </c>
      <c r="F7105" s="104"/>
      <c r="G7105" s="104"/>
      <c r="H7105" s="105"/>
      <c r="I7105" s="105"/>
      <c r="J7105" s="106"/>
      <c r="K7105" s="107"/>
      <c r="L7105" s="105"/>
      <c r="M7105" s="105"/>
      <c r="N7105" s="106"/>
      <c r="O7105" s="107"/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/>
      <c r="B7106" s="111"/>
      <c r="C7106" s="112"/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/>
      <c r="B7107" s="111"/>
      <c r="C7107" s="112"/>
      <c r="D7107" s="21">
        <f t="shared" si="170"/>
        <v>0</v>
      </c>
      <c r="E7107" s="24">
        <f t="shared" si="171"/>
        <v>0</v>
      </c>
      <c r="F7107" s="104"/>
      <c r="G7107" s="104"/>
      <c r="H7107" s="113"/>
      <c r="I7107" s="113"/>
      <c r="J7107" s="31"/>
      <c r="K7107" s="32"/>
      <c r="L7107" s="113"/>
      <c r="M7107" s="113"/>
      <c r="N7107" s="31"/>
      <c r="O7107" s="32"/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1704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/>
      <c r="B7108" s="111"/>
      <c r="C7108" s="112"/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/>
      <c r="B7109" s="111"/>
      <c r="C7109" s="112"/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/>
      <c r="B7110" s="111"/>
      <c r="C7110" s="112"/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/>
      <c r="B7111" s="111"/>
      <c r="C7111" s="112"/>
      <c r="D7111" s="21">
        <f t="shared" si="170"/>
        <v>0</v>
      </c>
      <c r="E7111" s="24">
        <f t="shared" si="171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/>
      <c r="B7112" s="111"/>
      <c r="C7112" s="112"/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/>
      <c r="B7113" s="111"/>
      <c r="C7113" s="112"/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/>
      <c r="B7114" s="111"/>
      <c r="C7114" s="112"/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/>
      <c r="B7115" s="111"/>
      <c r="C7115" s="112"/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/>
      <c r="B7116" s="111"/>
      <c r="C7116" s="112"/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/>
      <c r="B7117" s="111"/>
      <c r="C7117" s="112"/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/>
      <c r="B7118" s="111"/>
      <c r="C7118" s="112"/>
      <c r="D7118" s="21">
        <f t="shared" si="170"/>
        <v>0</v>
      </c>
      <c r="E7118" s="24">
        <f t="shared" si="171"/>
        <v>0</v>
      </c>
      <c r="F7118" s="104"/>
      <c r="G7118" s="104"/>
      <c r="H7118" s="105"/>
      <c r="I7118" s="105"/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/>
      <c r="B7119" s="111"/>
      <c r="C7119" s="112"/>
      <c r="D7119" s="21">
        <f t="shared" si="170"/>
        <v>0</v>
      </c>
      <c r="E7119" s="24">
        <f t="shared" si="171"/>
        <v>0</v>
      </c>
      <c r="F7119" s="104"/>
      <c r="G7119" s="104"/>
      <c r="H7119" s="105"/>
      <c r="I7119" s="105"/>
      <c r="J7119" s="106"/>
      <c r="K7119" s="107"/>
      <c r="L7119" s="105"/>
      <c r="M7119" s="105"/>
      <c r="N7119" s="106"/>
      <c r="O7119" s="107"/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/>
      <c r="B7120" s="111"/>
      <c r="C7120" s="112"/>
      <c r="D7120" s="21">
        <f t="shared" si="170"/>
        <v>0</v>
      </c>
      <c r="E7120" s="24">
        <f t="shared" si="171"/>
        <v>0</v>
      </c>
      <c r="F7120" s="104"/>
      <c r="G7120" s="104"/>
      <c r="H7120" s="105"/>
      <c r="I7120" s="105"/>
      <c r="J7120" s="106"/>
      <c r="K7120" s="107"/>
      <c r="L7120" s="105"/>
      <c r="M7120" s="105"/>
      <c r="N7120" s="106"/>
      <c r="O7120" s="107"/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/>
      <c r="B7121" s="111"/>
      <c r="C7121" s="112"/>
      <c r="D7121" s="21">
        <f t="shared" si="170"/>
        <v>0</v>
      </c>
      <c r="E7121" s="24">
        <f t="shared" si="171"/>
        <v>0</v>
      </c>
      <c r="F7121" s="104"/>
      <c r="G7121" s="104"/>
      <c r="H7121" s="113"/>
      <c r="I7121" s="113"/>
      <c r="J7121" s="31"/>
      <c r="K7121" s="32"/>
      <c r="L7121" s="113"/>
      <c r="M7121" s="113"/>
      <c r="N7121" s="31"/>
      <c r="O7121" s="32"/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/>
      <c r="B7122" s="111"/>
      <c r="C7122" s="112"/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/>
      <c r="B7123" s="111"/>
      <c r="C7123" s="112"/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/>
      <c r="B7124" s="111"/>
      <c r="C7124" s="112"/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/>
      <c r="B7125" s="111"/>
      <c r="C7125" s="112"/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/>
      <c r="B7126" s="111"/>
      <c r="C7126" s="112"/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/>
      <c r="B7127" s="111"/>
      <c r="C7127" s="112"/>
      <c r="D7127" s="21">
        <f t="shared" si="170"/>
        <v>0</v>
      </c>
      <c r="E7127" s="24">
        <f t="shared" si="171"/>
        <v>0</v>
      </c>
      <c r="F7127" s="104"/>
      <c r="G7127" s="104"/>
      <c r="H7127" s="113"/>
      <c r="I7127" s="113"/>
      <c r="J7127" s="31"/>
      <c r="K7127" s="32"/>
      <c r="L7127" s="113"/>
      <c r="M7127" s="113"/>
      <c r="N7127" s="31"/>
      <c r="O7127" s="32"/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/>
      <c r="B7128" s="111"/>
      <c r="C7128" s="112"/>
      <c r="D7128" s="21">
        <f t="shared" si="170"/>
        <v>0</v>
      </c>
      <c r="E7128" s="24">
        <f t="shared" si="171"/>
        <v>0</v>
      </c>
      <c r="F7128" s="104"/>
      <c r="G7128" s="104"/>
      <c r="H7128" s="113"/>
      <c r="I7128" s="113"/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/>
      <c r="B7129" s="111"/>
      <c r="C7129" s="112"/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/>
      <c r="B7130" s="111"/>
      <c r="C7130" s="112"/>
      <c r="D7130" s="21">
        <f t="shared" si="170"/>
        <v>0</v>
      </c>
      <c r="E7130" s="24">
        <f t="shared" si="171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/>
      <c r="B7131" s="111"/>
      <c r="C7131" s="112"/>
      <c r="D7131" s="21">
        <f t="shared" si="170"/>
        <v>0</v>
      </c>
      <c r="E7131" s="24">
        <f t="shared" si="171"/>
        <v>0</v>
      </c>
      <c r="F7131" s="104"/>
      <c r="G7131" s="104"/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/>
      <c r="B7132" s="111"/>
      <c r="C7132" s="112"/>
      <c r="D7132" s="21">
        <f t="shared" si="170"/>
        <v>0</v>
      </c>
      <c r="E7132" s="24">
        <f t="shared" si="171"/>
        <v>0</v>
      </c>
      <c r="F7132" s="104"/>
      <c r="G7132" s="104"/>
      <c r="H7132" s="113"/>
      <c r="I7132" s="113"/>
      <c r="J7132" s="31"/>
      <c r="K7132" s="32"/>
      <c r="L7132" s="113"/>
      <c r="M7132" s="113"/>
      <c r="N7132" s="31"/>
      <c r="O7132" s="32"/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/>
      <c r="B7133" s="111"/>
      <c r="C7133" s="112"/>
      <c r="D7133" s="21">
        <f t="shared" si="170"/>
        <v>0</v>
      </c>
      <c r="E7133" s="24">
        <f t="shared" si="171"/>
        <v>0</v>
      </c>
      <c r="F7133" s="104"/>
      <c r="G7133" s="104"/>
      <c r="H7133" s="113"/>
      <c r="I7133" s="113"/>
      <c r="J7133" s="31"/>
      <c r="K7133" s="32"/>
      <c r="L7133" s="113"/>
      <c r="M7133" s="113"/>
      <c r="N7133" s="31"/>
      <c r="O7133" s="32"/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/>
      <c r="B7134" s="111"/>
      <c r="C7134" s="112"/>
      <c r="D7134" s="21">
        <f t="shared" si="170"/>
        <v>0</v>
      </c>
      <c r="E7134" s="24">
        <f t="shared" si="171"/>
        <v>0</v>
      </c>
      <c r="F7134" s="104"/>
      <c r="G7134" s="104"/>
      <c r="H7134" s="113"/>
      <c r="I7134" s="113"/>
      <c r="J7134" s="31"/>
      <c r="K7134" s="32"/>
      <c r="L7134" s="113"/>
      <c r="M7134" s="113"/>
      <c r="N7134" s="31"/>
      <c r="O7134" s="32"/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/>
      <c r="B7135" s="111"/>
      <c r="C7135" s="112"/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/>
      <c r="B7136" s="111"/>
      <c r="C7136" s="112"/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/>
      <c r="B7137" s="111"/>
      <c r="C7137" s="112"/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/>
      <c r="B7138" s="111"/>
      <c r="C7138" s="112"/>
      <c r="D7138" s="21">
        <f t="shared" si="170"/>
        <v>0</v>
      </c>
      <c r="E7138" s="24">
        <f t="shared" si="171"/>
        <v>0</v>
      </c>
      <c r="F7138" s="104"/>
      <c r="G7138" s="104"/>
      <c r="H7138" s="105"/>
      <c r="I7138" s="105"/>
      <c r="J7138" s="106"/>
      <c r="K7138" s="107"/>
      <c r="L7138" s="105"/>
      <c r="M7138" s="105"/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/>
      <c r="B7139" s="111"/>
      <c r="C7139" s="112"/>
      <c r="D7139" s="21">
        <f t="shared" si="170"/>
        <v>0</v>
      </c>
      <c r="E7139" s="24">
        <f t="shared" si="171"/>
        <v>0</v>
      </c>
      <c r="F7139" s="104"/>
      <c r="G7139" s="104"/>
      <c r="H7139" s="105"/>
      <c r="I7139" s="105"/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/>
      <c r="B7140" s="111"/>
      <c r="C7140" s="112"/>
      <c r="D7140" s="21">
        <f t="shared" si="170"/>
        <v>0</v>
      </c>
      <c r="E7140" s="24">
        <f t="shared" si="171"/>
        <v>0</v>
      </c>
      <c r="F7140" s="104"/>
      <c r="G7140" s="104"/>
      <c r="H7140" s="113"/>
      <c r="I7140" s="113"/>
      <c r="J7140" s="31"/>
      <c r="K7140" s="32"/>
      <c r="L7140" s="113"/>
      <c r="M7140" s="113"/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/>
      <c r="B7141" s="111"/>
      <c r="C7141" s="112"/>
      <c r="D7141" s="21">
        <f t="shared" ref="D7141:D7204" si="172">F7141+H7141+J7141+L7141+N7141+P7141+R7141+T7141+V7141+X7141+Z7141+AB7141</f>
        <v>0</v>
      </c>
      <c r="E7141" s="24">
        <f t="shared" ref="E7141:E7204" si="173">G7141+I7141+K7141+M7141+O7141+Q7141+S7141+U7141+W7141+Y7141+AA7141+AC7141</f>
        <v>0</v>
      </c>
      <c r="F7141" s="104"/>
      <c r="G7141" s="104"/>
      <c r="H7141" s="113"/>
      <c r="I7141" s="113"/>
      <c r="J7141" s="31"/>
      <c r="K7141" s="32"/>
      <c r="L7141" s="113"/>
      <c r="M7141" s="113"/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/>
      <c r="B7142" s="111"/>
      <c r="C7142" s="112"/>
      <c r="D7142" s="21">
        <f t="shared" si="172"/>
        <v>0</v>
      </c>
      <c r="E7142" s="24">
        <f t="shared" si="173"/>
        <v>0</v>
      </c>
      <c r="F7142" s="104"/>
      <c r="G7142" s="104"/>
      <c r="H7142" s="113"/>
      <c r="I7142" s="113"/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/>
      <c r="B7143" s="111"/>
      <c r="C7143" s="112"/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/>
      <c r="B7144" s="111"/>
      <c r="C7144" s="112"/>
      <c r="D7144" s="21">
        <f t="shared" si="172"/>
        <v>0</v>
      </c>
      <c r="E7144" s="24">
        <f t="shared" si="173"/>
        <v>0</v>
      </c>
      <c r="F7144" s="104"/>
      <c r="G7144" s="104"/>
      <c r="H7144" s="105"/>
      <c r="I7144" s="105"/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/>
      <c r="B7145" s="111"/>
      <c r="C7145" s="112"/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/>
      <c r="B7146" s="111"/>
      <c r="C7146" s="112"/>
      <c r="D7146" s="21">
        <f t="shared" si="172"/>
        <v>0</v>
      </c>
      <c r="E7146" s="24">
        <f t="shared" si="173"/>
        <v>0</v>
      </c>
      <c r="F7146" s="104"/>
      <c r="G7146" s="104"/>
      <c r="H7146" s="105"/>
      <c r="I7146" s="105"/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/>
      <c r="B7147" s="111"/>
      <c r="C7147" s="112"/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/>
      <c r="B7148" s="111"/>
      <c r="C7148" s="112"/>
      <c r="D7148" s="21">
        <f t="shared" si="172"/>
        <v>0</v>
      </c>
      <c r="E7148" s="24">
        <f t="shared" si="173"/>
        <v>0</v>
      </c>
      <c r="F7148" s="104"/>
      <c r="G7148" s="104"/>
      <c r="H7148" s="113"/>
      <c r="I7148" s="113"/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/>
      <c r="B7149" s="111"/>
      <c r="C7149" s="112"/>
      <c r="D7149" s="21">
        <f t="shared" si="172"/>
        <v>0</v>
      </c>
      <c r="E7149" s="24">
        <f t="shared" si="173"/>
        <v>0</v>
      </c>
      <c r="F7149" s="104"/>
      <c r="G7149" s="104"/>
      <c r="H7149" s="105"/>
      <c r="I7149" s="105"/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/>
      <c r="B7150" s="111"/>
      <c r="C7150" s="112"/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/>
      <c r="B7151" s="111"/>
      <c r="C7151" s="112"/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/>
      <c r="B7152" s="111"/>
      <c r="C7152" s="112"/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/>
      <c r="B7153" s="111"/>
      <c r="C7153" s="112"/>
      <c r="D7153" s="21">
        <f t="shared" si="172"/>
        <v>0</v>
      </c>
      <c r="E7153" s="24">
        <f t="shared" si="173"/>
        <v>0</v>
      </c>
      <c r="F7153" s="104"/>
      <c r="G7153" s="104"/>
      <c r="H7153" s="105"/>
      <c r="I7153" s="105"/>
      <c r="J7153" s="106"/>
      <c r="K7153" s="107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/>
      <c r="B7154" s="111"/>
      <c r="C7154" s="112"/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/>
      <c r="B7155" s="111"/>
      <c r="C7155" s="112"/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/>
      <c r="B7156" s="111"/>
      <c r="C7156" s="112"/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/>
      <c r="B7157" s="111"/>
      <c r="C7157" s="112"/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/>
      <c r="B7158" s="111"/>
      <c r="C7158" s="112"/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/>
      <c r="B7159" s="111"/>
      <c r="C7159" s="112"/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/>
      <c r="B7160" s="111"/>
      <c r="C7160" s="112"/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/>
      <c r="B7161" s="111"/>
      <c r="C7161" s="112"/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/>
      <c r="B7162" s="111"/>
      <c r="C7162" s="112"/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/>
      <c r="B7163" s="111"/>
      <c r="C7163" s="112"/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/>
      <c r="B7164" s="111"/>
      <c r="C7164" s="112"/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/>
      <c r="B7165" s="111"/>
      <c r="C7165" s="112"/>
      <c r="D7165" s="21">
        <f t="shared" si="172"/>
        <v>0</v>
      </c>
      <c r="E7165" s="24">
        <f t="shared" si="173"/>
        <v>0</v>
      </c>
      <c r="F7165" s="104"/>
      <c r="G7165" s="104"/>
      <c r="H7165" s="113"/>
      <c r="I7165" s="113"/>
      <c r="J7165" s="31"/>
      <c r="K7165" s="32"/>
      <c r="L7165" s="113"/>
      <c r="M7165" s="113"/>
      <c r="N7165" s="31"/>
      <c r="O7165" s="32"/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/>
      <c r="B7166" s="111"/>
      <c r="C7166" s="112"/>
      <c r="D7166" s="21">
        <f t="shared" si="172"/>
        <v>0</v>
      </c>
      <c r="E7166" s="24">
        <f t="shared" si="173"/>
        <v>0</v>
      </c>
      <c r="F7166" s="104"/>
      <c r="G7166" s="104"/>
      <c r="H7166" s="113"/>
      <c r="I7166" s="113"/>
      <c r="J7166" s="31"/>
      <c r="K7166" s="32"/>
      <c r="L7166" s="113"/>
      <c r="M7166" s="113"/>
      <c r="N7166" s="31"/>
      <c r="O7166" s="32"/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/>
      <c r="B7167" s="111"/>
      <c r="C7167" s="112"/>
      <c r="D7167" s="21">
        <f t="shared" si="172"/>
        <v>0</v>
      </c>
      <c r="E7167" s="24">
        <f t="shared" si="17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/>
      <c r="B7168" s="111"/>
      <c r="C7168" s="112"/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/>
      <c r="B7169" s="111"/>
      <c r="C7169" s="112"/>
      <c r="D7169" s="21">
        <f t="shared" si="172"/>
        <v>0</v>
      </c>
      <c r="E7169" s="24">
        <f t="shared" si="173"/>
        <v>0</v>
      </c>
      <c r="F7169" s="104"/>
      <c r="G7169" s="104"/>
      <c r="H7169" s="105"/>
      <c r="I7169" s="105"/>
      <c r="J7169" s="106"/>
      <c r="K7169" s="107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/>
      <c r="B7170" s="111"/>
      <c r="C7170" s="112"/>
      <c r="D7170" s="21">
        <f t="shared" si="172"/>
        <v>0</v>
      </c>
      <c r="E7170" s="24">
        <f t="shared" si="17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/>
      <c r="B7171" s="111"/>
      <c r="C7171" s="112"/>
      <c r="D7171" s="21">
        <f t="shared" si="172"/>
        <v>0</v>
      </c>
      <c r="E7171" s="24">
        <f t="shared" si="173"/>
        <v>0</v>
      </c>
      <c r="F7171" s="104"/>
      <c r="G7171" s="104"/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/>
      <c r="B7172" s="111"/>
      <c r="C7172" s="112"/>
      <c r="D7172" s="21">
        <f t="shared" si="172"/>
        <v>0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/>
      <c r="B7173" s="111"/>
      <c r="C7173" s="112"/>
      <c r="D7173" s="21">
        <f t="shared" si="172"/>
        <v>0</v>
      </c>
      <c r="E7173" s="24">
        <f t="shared" si="173"/>
        <v>0</v>
      </c>
      <c r="F7173" s="104"/>
      <c r="G7173" s="104"/>
      <c r="H7173" s="113"/>
      <c r="I7173" s="113"/>
      <c r="J7173" s="31"/>
      <c r="K7173" s="32"/>
      <c r="L7173" s="113"/>
      <c r="M7173" s="113"/>
      <c r="N7173" s="31"/>
      <c r="O7173" s="32"/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/>
      <c r="B7174" s="111"/>
      <c r="C7174" s="112"/>
      <c r="D7174" s="21">
        <f t="shared" si="172"/>
        <v>0</v>
      </c>
      <c r="E7174" s="24">
        <f t="shared" si="173"/>
        <v>0</v>
      </c>
      <c r="F7174" s="104"/>
      <c r="G7174" s="104"/>
      <c r="H7174" s="113"/>
      <c r="I7174" s="113"/>
      <c r="J7174" s="31"/>
      <c r="K7174" s="32"/>
      <c r="L7174" s="113"/>
      <c r="M7174" s="113"/>
      <c r="N7174" s="31"/>
      <c r="O7174" s="32"/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/>
      <c r="B7175" s="111"/>
      <c r="C7175" s="112"/>
      <c r="D7175" s="21">
        <f t="shared" si="172"/>
        <v>0</v>
      </c>
      <c r="E7175" s="24">
        <f t="shared" si="173"/>
        <v>0</v>
      </c>
      <c r="F7175" s="104"/>
      <c r="G7175" s="104"/>
      <c r="H7175" s="105"/>
      <c r="I7175" s="105"/>
      <c r="J7175" s="106"/>
      <c r="K7175" s="107"/>
      <c r="L7175" s="105"/>
      <c r="M7175" s="105"/>
      <c r="N7175" s="106"/>
      <c r="O7175" s="107"/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/>
      <c r="B7176" s="111"/>
      <c r="C7176" s="112"/>
      <c r="D7176" s="21">
        <f t="shared" si="172"/>
        <v>0</v>
      </c>
      <c r="E7176" s="24">
        <f t="shared" si="173"/>
        <v>0</v>
      </c>
      <c r="F7176" s="104"/>
      <c r="G7176" s="104"/>
      <c r="H7176" s="105"/>
      <c r="I7176" s="105"/>
      <c r="J7176" s="106"/>
      <c r="K7176" s="107"/>
      <c r="L7176" s="105"/>
      <c r="M7176" s="105"/>
      <c r="N7176" s="106"/>
      <c r="O7176" s="107"/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/>
      <c r="B7177" s="111"/>
      <c r="C7177" s="112"/>
      <c r="D7177" s="21">
        <f t="shared" si="172"/>
        <v>0</v>
      </c>
      <c r="E7177" s="24">
        <f t="shared" si="173"/>
        <v>0</v>
      </c>
      <c r="F7177" s="104"/>
      <c r="G7177" s="104"/>
      <c r="H7177" s="113"/>
      <c r="I7177" s="113"/>
      <c r="J7177" s="31"/>
      <c r="K7177" s="32"/>
      <c r="L7177" s="113"/>
      <c r="M7177" s="113"/>
      <c r="N7177" s="31"/>
      <c r="O7177" s="32"/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/>
      <c r="B7178" s="111"/>
      <c r="C7178" s="112"/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/>
      <c r="B7179" s="111"/>
      <c r="C7179" s="112"/>
      <c r="D7179" s="21">
        <f t="shared" si="172"/>
        <v>0</v>
      </c>
      <c r="E7179" s="24">
        <f t="shared" si="173"/>
        <v>0</v>
      </c>
      <c r="F7179" s="104"/>
      <c r="G7179" s="104"/>
      <c r="H7179" s="113"/>
      <c r="I7179" s="113"/>
      <c r="J7179" s="31"/>
      <c r="K7179" s="32"/>
      <c r="L7179" s="113"/>
      <c r="M7179" s="113"/>
      <c r="N7179" s="31"/>
      <c r="O7179" s="32"/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/>
      <c r="B7180" s="111"/>
      <c r="C7180" s="112"/>
      <c r="D7180" s="21">
        <f t="shared" si="172"/>
        <v>0</v>
      </c>
      <c r="E7180" s="24">
        <f t="shared" si="173"/>
        <v>0</v>
      </c>
      <c r="F7180" s="104"/>
      <c r="G7180" s="104"/>
      <c r="H7180" s="113"/>
      <c r="I7180" s="113"/>
      <c r="J7180" s="31"/>
      <c r="K7180" s="32"/>
      <c r="L7180" s="113"/>
      <c r="M7180" s="113"/>
      <c r="N7180" s="31"/>
      <c r="O7180" s="32"/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/>
      <c r="B7181" s="111"/>
      <c r="C7181" s="112"/>
      <c r="D7181" s="21">
        <f t="shared" si="172"/>
        <v>0</v>
      </c>
      <c r="E7181" s="24">
        <f t="shared" si="173"/>
        <v>0</v>
      </c>
      <c r="F7181" s="104"/>
      <c r="G7181" s="104"/>
      <c r="H7181" s="113"/>
      <c r="I7181" s="113"/>
      <c r="J7181" s="31"/>
      <c r="K7181" s="32"/>
      <c r="L7181" s="113"/>
      <c r="M7181" s="113"/>
      <c r="N7181" s="31"/>
      <c r="O7181" s="32"/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/>
      <c r="B7182" s="111"/>
      <c r="C7182" s="112"/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/>
      <c r="B7183" s="111"/>
      <c r="C7183" s="112"/>
      <c r="D7183" s="21">
        <f t="shared" si="172"/>
        <v>0</v>
      </c>
      <c r="E7183" s="24">
        <f t="shared" si="173"/>
        <v>0</v>
      </c>
      <c r="F7183" s="104"/>
      <c r="G7183" s="104"/>
      <c r="H7183" s="113"/>
      <c r="I7183" s="113"/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/>
      <c r="B7184" s="111"/>
      <c r="C7184" s="112"/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/>
      <c r="B7185" s="111"/>
      <c r="C7185" s="112"/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/>
      <c r="B7186" s="111"/>
      <c r="C7186" s="112"/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/>
      <c r="B7187" s="111"/>
      <c r="C7187" s="112"/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/>
      <c r="B7188" s="111"/>
      <c r="C7188" s="112"/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/>
      <c r="B7189" s="111"/>
      <c r="C7189" s="112"/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/>
      <c r="B7190" s="111"/>
      <c r="C7190" s="112"/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/>
      <c r="B7191" s="111"/>
      <c r="C7191" s="112"/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/>
      <c r="B7192" s="111"/>
      <c r="C7192" s="112"/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/>
      <c r="B7193" s="111"/>
      <c r="C7193" s="112"/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/>
      <c r="B7194" s="111"/>
      <c r="C7194" s="112"/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/>
      <c r="B7195" s="111"/>
      <c r="C7195" s="112"/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/>
      <c r="B7196" s="111"/>
      <c r="C7196" s="112"/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/>
      <c r="B7197" s="111"/>
      <c r="C7197" s="112"/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/>
      <c r="B7198" s="111"/>
      <c r="C7198" s="112"/>
      <c r="D7198" s="21">
        <f t="shared" si="172"/>
        <v>0</v>
      </c>
      <c r="E7198" s="24">
        <f t="shared" si="173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/>
      <c r="B7199" s="111"/>
      <c r="C7199" s="112"/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/>
      <c r="B7200" s="111"/>
      <c r="C7200" s="112"/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/>
      <c r="B7201" s="111"/>
      <c r="C7201" s="112"/>
      <c r="D7201" s="21">
        <f t="shared" si="172"/>
        <v>0</v>
      </c>
      <c r="E7201" s="24">
        <f t="shared" si="173"/>
        <v>0</v>
      </c>
      <c r="F7201" s="104"/>
      <c r="G7201" s="104"/>
      <c r="H7201" s="105"/>
      <c r="I7201" s="105"/>
      <c r="J7201" s="106"/>
      <c r="K7201" s="107"/>
      <c r="L7201" s="105"/>
      <c r="M7201" s="105"/>
      <c r="N7201" s="106"/>
      <c r="O7201" s="107"/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/>
      <c r="B7202" s="111"/>
      <c r="C7202" s="112"/>
      <c r="D7202" s="21">
        <f t="shared" si="172"/>
        <v>0</v>
      </c>
      <c r="E7202" s="24">
        <f t="shared" si="173"/>
        <v>0</v>
      </c>
      <c r="F7202" s="104"/>
      <c r="G7202" s="104"/>
      <c r="H7202" s="113"/>
      <c r="I7202" s="113"/>
      <c r="J7202" s="31"/>
      <c r="K7202" s="32"/>
      <c r="L7202" s="113"/>
      <c r="M7202" s="113"/>
      <c r="N7202" s="31"/>
      <c r="O7202" s="32"/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/>
      <c r="B7203" s="111"/>
      <c r="C7203" s="112"/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/>
      <c r="B7204" s="111"/>
      <c r="C7204" s="112"/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/>
      <c r="B7205" s="111"/>
      <c r="C7205" s="112"/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/>
      <c r="B7206" s="111"/>
      <c r="C7206" s="112"/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/>
      <c r="B7207" s="111"/>
      <c r="C7207" s="112"/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/>
      <c r="B7208" s="111"/>
      <c r="C7208" s="112"/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/>
      <c r="B7209" s="111"/>
      <c r="C7209" s="112"/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/>
      <c r="B7210" s="111"/>
      <c r="C7210" s="112"/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/>
      <c r="B7211" s="111"/>
      <c r="C7211" s="112"/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/>
      <c r="B7212" s="111"/>
      <c r="C7212" s="112"/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/>
      <c r="B7213" s="111"/>
      <c r="C7213" s="112"/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/>
      <c r="B7214" s="111"/>
      <c r="C7214" s="112"/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/>
      <c r="B7215" s="111"/>
      <c r="C7215" s="112"/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/>
      <c r="B7216" s="111"/>
      <c r="C7216" s="112"/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/>
      <c r="B7217" s="111"/>
      <c r="C7217" s="112"/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/>
      <c r="B7218" s="111"/>
      <c r="C7218" s="112"/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/>
      <c r="B7219" s="111"/>
      <c r="C7219" s="112"/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/>
      <c r="B7220" s="111"/>
      <c r="C7220" s="112"/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/>
      <c r="B7221" s="111"/>
      <c r="C7221" s="112"/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/>
      <c r="B7222" s="111"/>
      <c r="C7222" s="112"/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/>
      <c r="B7223" s="111"/>
      <c r="C7223" s="112"/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/>
      <c r="B7224" s="111"/>
      <c r="C7224" s="112"/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/>
      <c r="B7225" s="111"/>
      <c r="C7225" s="112"/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/>
      <c r="B7226" s="111"/>
      <c r="C7226" s="112"/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/>
      <c r="B7227" s="111"/>
      <c r="C7227" s="112"/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/>
      <c r="B7228" s="111"/>
      <c r="C7228" s="112"/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/>
      <c r="B7229" s="111"/>
      <c r="C7229" s="112"/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/>
      <c r="B7230" s="111"/>
      <c r="C7230" s="112"/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/>
      <c r="B7231" s="111"/>
      <c r="C7231" s="112"/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/>
      <c r="B7232" s="111"/>
      <c r="C7232" s="112"/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/>
      <c r="B7233" s="111"/>
      <c r="C7233" s="112"/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/>
      <c r="B7234" s="111"/>
      <c r="C7234" s="112"/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/>
      <c r="B7235" s="111"/>
      <c r="C7235" s="112"/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/>
      <c r="B7236" s="111"/>
      <c r="C7236" s="112"/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/>
      <c r="B7237" s="111"/>
      <c r="C7237" s="112"/>
      <c r="D7237" s="21">
        <f t="shared" si="174"/>
        <v>0</v>
      </c>
      <c r="E7237" s="24">
        <f t="shared" si="175"/>
        <v>0</v>
      </c>
      <c r="F7237" s="104"/>
      <c r="G7237" s="104"/>
      <c r="H7237" s="105"/>
      <c r="I7237" s="105"/>
      <c r="J7237" s="106"/>
      <c r="K7237" s="107"/>
      <c r="L7237" s="105"/>
      <c r="M7237" s="105"/>
      <c r="N7237" s="106"/>
      <c r="O7237" s="107"/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/>
      <c r="B7238" s="111"/>
      <c r="C7238" s="112"/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/>
      <c r="B7239" s="111"/>
      <c r="C7239" s="112"/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/>
      <c r="B7240" s="111"/>
      <c r="C7240" s="112"/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/>
      <c r="B7241" s="111"/>
      <c r="C7241" s="112"/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/>
      <c r="B7242" s="111"/>
      <c r="C7242" s="112"/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/>
      <c r="B7243" s="111"/>
      <c r="C7243" s="112"/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/>
      <c r="B7244" s="111"/>
      <c r="C7244" s="112"/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/>
      <c r="B7245" s="111"/>
      <c r="C7245" s="112"/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/>
      <c r="B7246" s="111"/>
      <c r="C7246" s="112"/>
      <c r="D7246" s="21">
        <f t="shared" si="174"/>
        <v>0</v>
      </c>
      <c r="E7246" s="24">
        <f t="shared" si="175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/>
      <c r="B7247" s="111"/>
      <c r="C7247" s="112"/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0</v>
      </c>
      <c r="E7248" s="24">
        <f t="shared" si="175"/>
        <v>0</v>
      </c>
      <c r="F7248" s="104"/>
      <c r="G7248" s="104"/>
      <c r="H7248" s="105"/>
      <c r="I7248" s="105"/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0</v>
      </c>
      <c r="E7258" s="24">
        <f t="shared" si="175"/>
        <v>0</v>
      </c>
      <c r="F7258" s="104"/>
      <c r="G7258" s="104"/>
      <c r="H7258" s="105"/>
      <c r="I7258" s="105"/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0</v>
      </c>
      <c r="E7266" s="24">
        <f t="shared" si="175"/>
        <v>0</v>
      </c>
      <c r="F7266" s="104"/>
      <c r="G7266" s="104"/>
      <c r="H7266" s="105"/>
      <c r="I7266" s="105"/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0</v>
      </c>
      <c r="E7267" s="24">
        <f t="shared" si="175"/>
        <v>0</v>
      </c>
      <c r="F7267" s="104"/>
      <c r="G7267" s="104"/>
      <c r="H7267" s="105"/>
      <c r="I7267" s="105"/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/>
      <c r="I7268" s="113"/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/>
      <c r="I7269" s="105"/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0</v>
      </c>
      <c r="E7270" s="24">
        <f t="shared" si="177"/>
        <v>0</v>
      </c>
      <c r="F7270" s="104"/>
      <c r="G7270" s="104"/>
      <c r="H7270" s="113"/>
      <c r="I7270" s="113"/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0</v>
      </c>
      <c r="E7273" s="24">
        <f t="shared" si="177"/>
        <v>0</v>
      </c>
      <c r="F7273" s="104"/>
      <c r="G7273" s="104"/>
      <c r="H7273" s="113"/>
      <c r="I7273" s="113"/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0</v>
      </c>
      <c r="E7282" s="24">
        <f t="shared" si="177"/>
        <v>0</v>
      </c>
      <c r="F7282" s="104"/>
      <c r="G7282" s="104"/>
      <c r="H7282" s="113"/>
      <c r="I7282" s="113"/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0</v>
      </c>
      <c r="E7283" s="24">
        <f t="shared" si="177"/>
        <v>0</v>
      </c>
      <c r="F7283" s="104"/>
      <c r="G7283" s="104"/>
      <c r="H7283" s="113"/>
      <c r="I7283" s="113"/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0</v>
      </c>
      <c r="E7284" s="24">
        <f t="shared" si="177"/>
        <v>0</v>
      </c>
      <c r="F7284" s="104"/>
      <c r="G7284" s="104"/>
      <c r="H7284" s="113"/>
      <c r="I7284" s="113"/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0</v>
      </c>
      <c r="E7285" s="24">
        <f t="shared" si="177"/>
        <v>0</v>
      </c>
      <c r="F7285" s="104"/>
      <c r="G7285" s="104"/>
      <c r="H7285" s="105"/>
      <c r="I7285" s="105"/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0</v>
      </c>
      <c r="E7287" s="24">
        <f t="shared" si="177"/>
        <v>0</v>
      </c>
      <c r="F7287" s="104"/>
      <c r="G7287" s="104"/>
      <c r="H7287" s="105"/>
      <c r="I7287" s="105"/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0</v>
      </c>
      <c r="E7288" s="24">
        <f t="shared" si="177"/>
        <v>0</v>
      </c>
      <c r="F7288" s="104"/>
      <c r="G7288" s="104"/>
      <c r="H7288" s="113"/>
      <c r="I7288" s="113"/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0</v>
      </c>
      <c r="E7289" s="24">
        <f t="shared" si="177"/>
        <v>0</v>
      </c>
      <c r="F7289" s="104"/>
      <c r="G7289" s="104"/>
      <c r="H7289" s="113"/>
      <c r="I7289" s="113"/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0</v>
      </c>
      <c r="E7293" s="24">
        <f t="shared" si="177"/>
        <v>0</v>
      </c>
      <c r="F7293" s="104"/>
      <c r="G7293" s="104"/>
      <c r="H7293" s="113"/>
      <c r="I7293" s="113"/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0</v>
      </c>
      <c r="E7294" s="24">
        <f t="shared" si="177"/>
        <v>0</v>
      </c>
      <c r="F7294" s="104"/>
      <c r="G7294" s="104"/>
      <c r="H7294" s="113"/>
      <c r="I7294" s="113"/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0</v>
      </c>
      <c r="E7295" s="24">
        <f t="shared" si="17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0</v>
      </c>
      <c r="E7297" s="24">
        <f t="shared" si="177"/>
        <v>0</v>
      </c>
      <c r="F7297" s="104"/>
      <c r="G7297" s="104"/>
      <c r="H7297" s="105"/>
      <c r="I7297" s="105"/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0</v>
      </c>
      <c r="E7301" s="24">
        <f t="shared" si="177"/>
        <v>0</v>
      </c>
      <c r="F7301" s="104"/>
      <c r="G7301" s="104"/>
      <c r="H7301" s="105"/>
      <c r="I7301" s="105"/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0</v>
      </c>
      <c r="E7302" s="24">
        <f t="shared" si="177"/>
        <v>0</v>
      </c>
      <c r="F7302" s="104"/>
      <c r="G7302" s="104"/>
      <c r="H7302" s="105"/>
      <c r="I7302" s="105"/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0</v>
      </c>
      <c r="E7303" s="24">
        <f t="shared" si="177"/>
        <v>0</v>
      </c>
      <c r="F7303" s="104"/>
      <c r="G7303" s="104"/>
      <c r="H7303" s="105"/>
      <c r="I7303" s="105"/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0</v>
      </c>
      <c r="E7317" s="24">
        <f t="shared" si="177"/>
        <v>0</v>
      </c>
      <c r="F7317" s="104"/>
      <c r="G7317" s="104"/>
      <c r="H7317" s="105"/>
      <c r="I7317" s="105"/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0</v>
      </c>
      <c r="E7318" s="24">
        <f t="shared" si="177"/>
        <v>0</v>
      </c>
      <c r="F7318" s="104"/>
      <c r="G7318" s="104"/>
      <c r="H7318" s="105"/>
      <c r="I7318" s="105"/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0</v>
      </c>
      <c r="E7326" s="24">
        <f t="shared" si="177"/>
        <v>0</v>
      </c>
      <c r="F7326" s="104"/>
      <c r="G7326" s="104"/>
      <c r="H7326" s="113"/>
      <c r="I7326" s="113"/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0</v>
      </c>
      <c r="E7327" s="24">
        <f t="shared" si="177"/>
        <v>0</v>
      </c>
      <c r="F7327" s="104"/>
      <c r="G7327" s="104"/>
      <c r="H7327" s="105"/>
      <c r="I7327" s="105"/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0</v>
      </c>
      <c r="E7328" s="24">
        <f t="shared" si="177"/>
        <v>0</v>
      </c>
      <c r="F7328" s="104"/>
      <c r="G7328" s="104"/>
      <c r="H7328" s="113"/>
      <c r="I7328" s="113"/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0</v>
      </c>
      <c r="E7329" s="24">
        <f t="shared" si="177"/>
        <v>0</v>
      </c>
      <c r="F7329" s="104"/>
      <c r="G7329" s="104"/>
      <c r="H7329" s="113"/>
      <c r="I7329" s="113"/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0</v>
      </c>
      <c r="E7336" s="24">
        <f t="shared" si="179"/>
        <v>0</v>
      </c>
      <c r="F7336" s="104"/>
      <c r="G7336" s="104"/>
      <c r="H7336" s="113"/>
      <c r="I7336" s="113"/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0</v>
      </c>
      <c r="F7337" s="104"/>
      <c r="G7337" s="104"/>
      <c r="H7337" s="113"/>
      <c r="I7337" s="113"/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0</v>
      </c>
      <c r="E7338" s="24">
        <f t="shared" si="179"/>
        <v>0</v>
      </c>
      <c r="F7338" s="104"/>
      <c r="G7338" s="104"/>
      <c r="H7338" s="113"/>
      <c r="I7338" s="113"/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0</v>
      </c>
      <c r="E7342" s="24">
        <f t="shared" si="179"/>
        <v>0</v>
      </c>
      <c r="F7342" s="104"/>
      <c r="G7342" s="104"/>
      <c r="H7342" s="113"/>
      <c r="I7342" s="113"/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0</v>
      </c>
      <c r="E7343" s="24">
        <f t="shared" si="179"/>
        <v>0</v>
      </c>
      <c r="F7343" s="104"/>
      <c r="G7343" s="104"/>
      <c r="H7343" s="113"/>
      <c r="I7343" s="113"/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0</v>
      </c>
      <c r="E7355" s="24">
        <f t="shared" si="179"/>
        <v>0</v>
      </c>
      <c r="F7355" s="104"/>
      <c r="G7355" s="104"/>
      <c r="H7355" s="105"/>
      <c r="I7355" s="105"/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0</v>
      </c>
      <c r="E7356" s="24">
        <f t="shared" si="179"/>
        <v>0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0</v>
      </c>
      <c r="E7357" s="24">
        <f t="shared" si="179"/>
        <v>0</v>
      </c>
      <c r="F7357" s="104"/>
      <c r="G7357" s="104"/>
      <c r="H7357" s="105"/>
      <c r="I7357" s="105"/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0</v>
      </c>
      <c r="E7358" s="24">
        <f t="shared" si="179"/>
        <v>0</v>
      </c>
      <c r="F7358" s="104"/>
      <c r="G7358" s="104"/>
      <c r="H7358" s="113"/>
      <c r="I7358" s="113"/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0</v>
      </c>
      <c r="E7360" s="24">
        <f t="shared" si="179"/>
        <v>0</v>
      </c>
      <c r="F7360" s="104"/>
      <c r="G7360" s="104"/>
      <c r="H7360" s="113"/>
      <c r="I7360" s="113"/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0</v>
      </c>
      <c r="E7361" s="24">
        <f t="shared" si="179"/>
        <v>0</v>
      </c>
      <c r="F7361" s="104"/>
      <c r="G7361" s="104"/>
      <c r="H7361" s="105"/>
      <c r="I7361" s="105"/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/>
      <c r="I7362" s="105"/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0</v>
      </c>
      <c r="E7363" s="24">
        <f t="shared" si="179"/>
        <v>0</v>
      </c>
      <c r="F7363" s="104"/>
      <c r="G7363" s="104"/>
      <c r="H7363" s="105"/>
      <c r="I7363" s="105"/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0</v>
      </c>
      <c r="E7365" s="24">
        <f t="shared" si="179"/>
        <v>0</v>
      </c>
      <c r="F7365" s="104"/>
      <c r="G7365" s="104"/>
      <c r="H7365" s="105"/>
      <c r="I7365" s="105"/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0</v>
      </c>
      <c r="E7366" s="24">
        <f t="shared" si="179"/>
        <v>0</v>
      </c>
      <c r="F7366" s="104"/>
      <c r="G7366" s="104"/>
      <c r="H7366" s="113"/>
      <c r="I7366" s="113"/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0</v>
      </c>
      <c r="E7368" s="24">
        <f t="shared" si="179"/>
        <v>0</v>
      </c>
      <c r="F7368" s="104"/>
      <c r="G7368" s="104"/>
      <c r="H7368" s="113"/>
      <c r="I7368" s="113"/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0</v>
      </c>
      <c r="E7369" s="24">
        <f t="shared" si="179"/>
        <v>0</v>
      </c>
      <c r="F7369" s="104"/>
      <c r="G7369" s="104"/>
      <c r="H7369" s="113"/>
      <c r="I7369" s="113"/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0</v>
      </c>
      <c r="E7371" s="24">
        <f t="shared" si="179"/>
        <v>0</v>
      </c>
      <c r="F7371" s="104"/>
      <c r="G7371" s="104"/>
      <c r="H7371" s="105"/>
      <c r="I7371" s="105"/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/>
      <c r="I7372" s="105"/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/>
      <c r="I7379" s="113"/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/>
      <c r="I7381" s="113"/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0</v>
      </c>
      <c r="F7384" s="104"/>
      <c r="G7384" s="104"/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/>
      <c r="I7385" s="105"/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/>
      <c r="I7387" s="113"/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/>
      <c r="I7392" s="105"/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/>
      <c r="I7393" s="113"/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/>
      <c r="I7404" s="113"/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/>
      <c r="I7405" s="105"/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/>
      <c r="I7409" s="113"/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/>
      <c r="I7410" s="105"/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/>
      <c r="I7411" s="105"/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0</v>
      </c>
      <c r="F7418" s="104"/>
      <c r="G7418" s="104"/>
      <c r="H7418" s="105"/>
      <c r="I7418" s="105"/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0</v>
      </c>
      <c r="F7419" s="104"/>
      <c r="G7419" s="104"/>
      <c r="H7419" s="105"/>
      <c r="I7419" s="105"/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0</v>
      </c>
      <c r="F7420" s="104"/>
      <c r="G7420" s="104"/>
      <c r="H7420" s="105"/>
      <c r="I7420" s="105"/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0</v>
      </c>
      <c r="F7421" s="104"/>
      <c r="G7421" s="104"/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/>
      <c r="I7429" s="113"/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/>
      <c r="I7431" s="113"/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/>
      <c r="I7432" s="113"/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/>
      <c r="I7434" s="113"/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0</v>
      </c>
      <c r="F7435" s="104"/>
      <c r="G7435" s="104"/>
      <c r="H7435" s="113"/>
      <c r="I7435" s="113"/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0</v>
      </c>
      <c r="E7437" s="24">
        <f t="shared" si="181"/>
        <v>0</v>
      </c>
      <c r="F7437" s="104"/>
      <c r="G7437" s="104"/>
      <c r="H7437" s="113"/>
      <c r="I7437" s="113"/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/>
      <c r="I7438" s="105"/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/>
      <c r="I7440" s="105"/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0</v>
      </c>
      <c r="F7447" s="104"/>
      <c r="G7447" s="104"/>
      <c r="H7447" s="113"/>
      <c r="I7447" s="113"/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0</v>
      </c>
      <c r="E7449" s="24">
        <f t="shared" si="181"/>
        <v>0</v>
      </c>
      <c r="F7449" s="104"/>
      <c r="G7449" s="104"/>
      <c r="H7449" s="113"/>
      <c r="I7449" s="113"/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0</v>
      </c>
      <c r="F7450" s="104"/>
      <c r="G7450" s="104"/>
      <c r="H7450" s="113"/>
      <c r="I7450" s="113"/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0</v>
      </c>
      <c r="E7452" s="24">
        <f t="shared" si="181"/>
        <v>0</v>
      </c>
      <c r="F7452" s="104"/>
      <c r="G7452" s="104"/>
      <c r="H7452" s="113"/>
      <c r="I7452" s="113"/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0</v>
      </c>
      <c r="F7456" s="104"/>
      <c r="G7456" s="104"/>
      <c r="H7456" s="113"/>
      <c r="I7456" s="113"/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0</v>
      </c>
      <c r="E7458" s="24">
        <f t="shared" si="181"/>
        <v>0</v>
      </c>
      <c r="F7458" s="104"/>
      <c r="G7458" s="104"/>
      <c r="H7458" s="113"/>
      <c r="I7458" s="113"/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0</v>
      </c>
      <c r="E7471" s="24">
        <f t="shared" si="183"/>
        <v>0</v>
      </c>
      <c r="F7471" s="104"/>
      <c r="G7471" s="104"/>
      <c r="H7471" s="113"/>
      <c r="I7471" s="113"/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/>
      <c r="I7472" s="105"/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0</v>
      </c>
      <c r="E7473" s="24">
        <f t="shared" si="183"/>
        <v>0</v>
      </c>
      <c r="F7473" s="104"/>
      <c r="G7473" s="104"/>
      <c r="H7473" s="105"/>
      <c r="I7473" s="105"/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0</v>
      </c>
      <c r="E7474" s="24">
        <f t="shared" si="183"/>
        <v>0</v>
      </c>
      <c r="F7474" s="104"/>
      <c r="G7474" s="104"/>
      <c r="H7474" s="105"/>
      <c r="I7474" s="105"/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0</v>
      </c>
      <c r="F7475" s="104"/>
      <c r="G7475" s="104"/>
      <c r="H7475" s="105"/>
      <c r="I7475" s="105"/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0</v>
      </c>
      <c r="E7477" s="24">
        <f t="shared" si="183"/>
        <v>0</v>
      </c>
      <c r="F7477" s="104"/>
      <c r="G7477" s="104"/>
      <c r="H7477" s="105"/>
      <c r="I7477" s="105"/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0</v>
      </c>
      <c r="E7478" s="24">
        <f t="shared" si="183"/>
        <v>0</v>
      </c>
      <c r="F7478" s="104"/>
      <c r="G7478" s="104"/>
      <c r="H7478" s="105"/>
      <c r="I7478" s="105"/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0</v>
      </c>
      <c r="F7479" s="104"/>
      <c r="G7479" s="104"/>
      <c r="H7479" s="105"/>
      <c r="I7479" s="105"/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0</v>
      </c>
      <c r="E7481" s="24">
        <f t="shared" si="183"/>
        <v>0</v>
      </c>
      <c r="F7481" s="104"/>
      <c r="G7481" s="104"/>
      <c r="H7481" s="105"/>
      <c r="I7481" s="105"/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0</v>
      </c>
      <c r="F7482" s="104"/>
      <c r="G7482" s="104"/>
      <c r="H7482" s="113"/>
      <c r="I7482" s="113"/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0</v>
      </c>
      <c r="F7483" s="104"/>
      <c r="G7483" s="104"/>
      <c r="H7483" s="113"/>
      <c r="I7483" s="113"/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0</v>
      </c>
      <c r="E7484" s="24">
        <f t="shared" si="183"/>
        <v>0</v>
      </c>
      <c r="F7484" s="104"/>
      <c r="G7484" s="104"/>
      <c r="H7484" s="113"/>
      <c r="I7484" s="113"/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0</v>
      </c>
      <c r="E7485" s="24">
        <f t="shared" si="183"/>
        <v>0</v>
      </c>
      <c r="F7485" s="104"/>
      <c r="G7485" s="104"/>
      <c r="H7485" s="113"/>
      <c r="I7485" s="113"/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0</v>
      </c>
      <c r="F7486" s="104"/>
      <c r="G7486" s="104"/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0</v>
      </c>
      <c r="E7487" s="24">
        <f t="shared" si="183"/>
        <v>0</v>
      </c>
      <c r="F7487" s="104"/>
      <c r="G7487" s="104"/>
      <c r="H7487" s="105"/>
      <c r="I7487" s="105"/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0</v>
      </c>
      <c r="E7488" s="24">
        <f t="shared" si="183"/>
        <v>0</v>
      </c>
      <c r="F7488" s="104"/>
      <c r="G7488" s="104"/>
      <c r="H7488" s="105"/>
      <c r="I7488" s="105"/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0</v>
      </c>
      <c r="E7489" s="24">
        <f t="shared" si="183"/>
        <v>0</v>
      </c>
      <c r="F7489" s="104"/>
      <c r="G7489" s="104"/>
      <c r="H7489" s="113"/>
      <c r="I7489" s="113"/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0</v>
      </c>
      <c r="E7523" s="24">
        <f t="shared" si="183"/>
        <v>0</v>
      </c>
      <c r="F7523" s="104"/>
      <c r="G7523" s="104"/>
      <c r="H7523" s="105"/>
      <c r="I7523" s="105"/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0</v>
      </c>
      <c r="E7524" s="24">
        <f t="shared" si="183"/>
        <v>0</v>
      </c>
      <c r="F7524" s="104"/>
      <c r="G7524" s="104"/>
      <c r="H7524" s="105"/>
      <c r="I7524" s="105"/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104"/>
      <c r="G7525" s="104"/>
      <c r="H7525" s="105"/>
      <c r="I7525" s="105"/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0</v>
      </c>
      <c r="E7526" s="24">
        <f t="shared" si="185"/>
        <v>0</v>
      </c>
      <c r="F7526" s="104"/>
      <c r="G7526" s="104"/>
      <c r="H7526" s="113"/>
      <c r="I7526" s="113"/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0</v>
      </c>
      <c r="E7527" s="24">
        <f t="shared" si="185"/>
        <v>0</v>
      </c>
      <c r="F7527" s="104"/>
      <c r="G7527" s="104"/>
      <c r="H7527" s="113"/>
      <c r="I7527" s="113"/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0</v>
      </c>
      <c r="E7528" s="24">
        <f t="shared" si="185"/>
        <v>0</v>
      </c>
      <c r="F7528" s="104"/>
      <c r="G7528" s="104"/>
      <c r="H7528" s="105"/>
      <c r="I7528" s="105"/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1703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1703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0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0</v>
      </c>
      <c r="E7533" s="24">
        <f t="shared" si="185"/>
        <v>0</v>
      </c>
      <c r="F7533" s="104"/>
      <c r="G7533" s="104"/>
      <c r="H7533" s="113"/>
      <c r="I7533" s="113"/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0</v>
      </c>
      <c r="E7536" s="24">
        <f t="shared" si="185"/>
        <v>0</v>
      </c>
      <c r="F7536" s="104"/>
      <c r="G7536" s="104"/>
      <c r="H7536" s="113"/>
      <c r="I7536" s="113"/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0</v>
      </c>
      <c r="E7542" s="24">
        <f t="shared" si="185"/>
        <v>0</v>
      </c>
      <c r="F7542" s="104"/>
      <c r="G7542" s="104"/>
      <c r="H7542" s="113"/>
      <c r="I7542" s="113"/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0</v>
      </c>
      <c r="E7561" s="24">
        <f t="shared" si="185"/>
        <v>0</v>
      </c>
      <c r="F7561" s="104"/>
      <c r="G7561" s="104"/>
      <c r="H7561" s="113"/>
      <c r="I7561" s="113"/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0</v>
      </c>
      <c r="E7562" s="24">
        <f t="shared" si="185"/>
        <v>0</v>
      </c>
      <c r="F7562" s="104"/>
      <c r="G7562" s="104"/>
      <c r="H7562" s="113"/>
      <c r="I7562" s="113"/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0</v>
      </c>
      <c r="E7563" s="24">
        <f t="shared" si="185"/>
        <v>0</v>
      </c>
      <c r="F7563" s="104"/>
      <c r="G7563" s="104"/>
      <c r="H7563" s="113"/>
      <c r="I7563" s="113"/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0</v>
      </c>
      <c r="E7564" s="24">
        <f t="shared" si="185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0</v>
      </c>
      <c r="E7566" s="24">
        <f t="shared" si="185"/>
        <v>0</v>
      </c>
      <c r="F7566" s="104"/>
      <c r="G7566" s="104"/>
      <c r="H7566" s="105"/>
      <c r="I7566" s="105"/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0</v>
      </c>
      <c r="E7571" s="24">
        <f t="shared" si="185"/>
        <v>0</v>
      </c>
      <c r="F7571" s="104"/>
      <c r="G7571" s="104"/>
      <c r="H7571" s="113"/>
      <c r="I7571" s="113"/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/>
      <c r="I7574" s="113"/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0</v>
      </c>
      <c r="E7579" s="24">
        <f t="shared" si="185"/>
        <v>0</v>
      </c>
      <c r="F7579" s="104"/>
      <c r="G7579" s="104"/>
      <c r="H7579" s="113"/>
      <c r="I7579" s="113"/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0</v>
      </c>
      <c r="E7582" s="24">
        <f t="shared" si="185"/>
        <v>0</v>
      </c>
      <c r="F7582" s="104"/>
      <c r="G7582" s="104"/>
      <c r="H7582" s="113"/>
      <c r="I7582" s="113"/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0</v>
      </c>
      <c r="E7583" s="24">
        <f t="shared" si="185"/>
        <v>0</v>
      </c>
      <c r="F7583" s="104"/>
      <c r="G7583" s="104"/>
      <c r="H7583" s="113"/>
      <c r="I7583" s="113"/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0</v>
      </c>
      <c r="E7585" s="24">
        <f t="shared" si="185"/>
        <v>0</v>
      </c>
      <c r="F7585" s="104"/>
      <c r="G7585" s="104"/>
      <c r="H7585" s="113"/>
      <c r="I7585" s="113"/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0</v>
      </c>
      <c r="F7586" s="104"/>
      <c r="G7586" s="104"/>
      <c r="H7586" s="113"/>
      <c r="I7586" s="113"/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0</v>
      </c>
      <c r="F7590" s="104"/>
      <c r="G7590" s="104"/>
      <c r="H7590" s="105"/>
      <c r="I7590" s="105"/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0</v>
      </c>
      <c r="F7591" s="104"/>
      <c r="G7591" s="104"/>
      <c r="H7591" s="113"/>
      <c r="I7591" s="113"/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0</v>
      </c>
      <c r="F7592" s="104"/>
      <c r="G7592" s="104"/>
      <c r="H7592" s="113"/>
      <c r="I7592" s="113"/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/>
      <c r="I7607" s="113"/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/>
      <c r="I7611" s="113"/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0</v>
      </c>
      <c r="E7612" s="24">
        <f t="shared" si="187"/>
        <v>0</v>
      </c>
      <c r="F7612" s="104"/>
      <c r="G7612" s="104"/>
      <c r="H7612" s="113"/>
      <c r="I7612" s="113"/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0</v>
      </c>
      <c r="F7613" s="104"/>
      <c r="G7613" s="104"/>
      <c r="H7613" s="113"/>
      <c r="I7613" s="113"/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/>
      <c r="I7614" s="113"/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0</v>
      </c>
      <c r="F7635" s="104"/>
      <c r="G7635" s="104"/>
      <c r="H7635" s="113"/>
      <c r="I7635" s="113"/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0</v>
      </c>
      <c r="F7636" s="104"/>
      <c r="G7636" s="104"/>
      <c r="H7636" s="105"/>
      <c r="I7636" s="105"/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0</v>
      </c>
      <c r="E7639" s="24">
        <f t="shared" si="187"/>
        <v>0</v>
      </c>
      <c r="F7639" s="104"/>
      <c r="G7639" s="104"/>
      <c r="H7639" s="105"/>
      <c r="I7639" s="105"/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0</v>
      </c>
      <c r="E7640" s="24">
        <f t="shared" si="187"/>
        <v>0</v>
      </c>
      <c r="F7640" s="104"/>
      <c r="G7640" s="104"/>
      <c r="H7640" s="105"/>
      <c r="I7640" s="105"/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0</v>
      </c>
      <c r="E7645" s="24">
        <f t="shared" si="187"/>
        <v>0</v>
      </c>
      <c r="F7645" s="104"/>
      <c r="G7645" s="104"/>
      <c r="H7645" s="113"/>
      <c r="I7645" s="113"/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0</v>
      </c>
      <c r="E7646" s="24">
        <f t="shared" si="187"/>
        <v>0</v>
      </c>
      <c r="F7646" s="104"/>
      <c r="G7646" s="104"/>
      <c r="H7646" s="113"/>
      <c r="I7646" s="113"/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0</v>
      </c>
      <c r="E7647" s="24">
        <f t="shared" si="187"/>
        <v>0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0</v>
      </c>
      <c r="F7648" s="104"/>
      <c r="G7648" s="104"/>
      <c r="H7648" s="113"/>
      <c r="I7648" s="113"/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0</v>
      </c>
      <c r="F7649" s="104"/>
      <c r="G7649" s="104"/>
      <c r="H7649" s="113"/>
      <c r="I7649" s="113"/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0</v>
      </c>
      <c r="F7650" s="104"/>
      <c r="G7650" s="104"/>
      <c r="H7650" s="113"/>
      <c r="I7650" s="113"/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0</v>
      </c>
      <c r="E7651" s="24">
        <f t="shared" si="187"/>
        <v>0</v>
      </c>
      <c r="F7651" s="104"/>
      <c r="G7651" s="104"/>
      <c r="H7651" s="105"/>
      <c r="I7651" s="105"/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0</v>
      </c>
      <c r="E7652" s="24">
        <f t="shared" si="187"/>
        <v>0</v>
      </c>
      <c r="F7652" s="104"/>
      <c r="G7652" s="104"/>
      <c r="H7652" s="105"/>
      <c r="I7652" s="105"/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/>
      <c r="I7653" s="113"/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0</v>
      </c>
      <c r="F7654" s="104"/>
      <c r="G7654" s="104"/>
      <c r="H7654" s="113"/>
      <c r="I7654" s="113"/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0</v>
      </c>
      <c r="F7659" s="104"/>
      <c r="G7659" s="104"/>
      <c r="H7659" s="113"/>
      <c r="I7659" s="113"/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0</v>
      </c>
      <c r="E7660" s="24">
        <f t="shared" si="189"/>
        <v>0</v>
      </c>
      <c r="F7660" s="104"/>
      <c r="G7660" s="104"/>
      <c r="H7660" s="113"/>
      <c r="I7660" s="113"/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0</v>
      </c>
      <c r="F7661" s="104"/>
      <c r="G7661" s="104"/>
      <c r="H7661" s="113"/>
      <c r="I7661" s="113"/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0</v>
      </c>
      <c r="E7665" s="24">
        <f t="shared" si="189"/>
        <v>0</v>
      </c>
      <c r="F7665" s="104"/>
      <c r="G7665" s="104"/>
      <c r="H7665" s="113"/>
      <c r="I7665" s="113"/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0</v>
      </c>
      <c r="E7667" s="24">
        <f t="shared" si="189"/>
        <v>0</v>
      </c>
      <c r="F7667" s="104"/>
      <c r="G7667" s="104"/>
      <c r="H7667" s="113"/>
      <c r="I7667" s="113"/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0</v>
      </c>
      <c r="F7668" s="104"/>
      <c r="G7668" s="104"/>
      <c r="H7668" s="113"/>
      <c r="I7668" s="113"/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0</v>
      </c>
      <c r="F7669" s="104"/>
      <c r="G7669" s="104"/>
      <c r="H7669" s="113"/>
      <c r="I7669" s="113"/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0</v>
      </c>
      <c r="F7670" s="104"/>
      <c r="G7670" s="104"/>
      <c r="H7670" s="113"/>
      <c r="I7670" s="113"/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0</v>
      </c>
      <c r="E7672" s="24">
        <f t="shared" si="189"/>
        <v>0</v>
      </c>
      <c r="F7672" s="104"/>
      <c r="G7672" s="104"/>
      <c r="H7672" s="113"/>
      <c r="I7672" s="113"/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0</v>
      </c>
      <c r="F7673" s="104"/>
      <c r="G7673" s="104"/>
      <c r="H7673" s="113"/>
      <c r="I7673" s="113"/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0</v>
      </c>
      <c r="E7674" s="24">
        <f t="shared" si="189"/>
        <v>0</v>
      </c>
      <c r="F7674" s="104"/>
      <c r="G7674" s="104"/>
      <c r="H7674" s="105"/>
      <c r="I7674" s="105"/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9"/>
      <c r="AE7674" s="140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0</v>
      </c>
      <c r="F7675" s="104"/>
      <c r="G7675" s="104"/>
      <c r="H7675" s="113"/>
      <c r="I7675" s="113"/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40"/>
      <c r="AG7675" s="14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0</v>
      </c>
      <c r="F7676" s="104"/>
      <c r="G7676" s="104"/>
      <c r="H7676" s="113"/>
      <c r="I7676" s="113"/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0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0</v>
      </c>
      <c r="F7679" s="104"/>
      <c r="G7679" s="104"/>
      <c r="H7679" s="113"/>
      <c r="I7679" s="113"/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0</v>
      </c>
      <c r="F7680" s="104"/>
      <c r="G7680" s="104"/>
      <c r="H7680" s="113"/>
      <c r="I7680" s="113"/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0</v>
      </c>
      <c r="E7689" s="24">
        <f t="shared" si="189"/>
        <v>0</v>
      </c>
      <c r="F7689" s="104"/>
      <c r="G7689" s="104"/>
      <c r="H7689" s="105"/>
      <c r="I7689" s="105"/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0</v>
      </c>
      <c r="E7690" s="24">
        <f t="shared" si="189"/>
        <v>0</v>
      </c>
      <c r="F7690" s="104"/>
      <c r="G7690" s="104"/>
      <c r="H7690" s="113"/>
      <c r="I7690" s="113"/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0</v>
      </c>
      <c r="E7691" s="24">
        <f t="shared" si="189"/>
        <v>0</v>
      </c>
      <c r="F7691" s="104"/>
      <c r="G7691" s="104"/>
      <c r="H7691" s="113"/>
      <c r="I7691" s="113"/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0</v>
      </c>
      <c r="E7694" s="24">
        <f t="shared" si="189"/>
        <v>0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0</v>
      </c>
      <c r="F7695" s="104"/>
      <c r="G7695" s="104"/>
      <c r="H7695" s="113"/>
      <c r="I7695" s="113"/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0</v>
      </c>
      <c r="F7696" s="104"/>
      <c r="G7696" s="104"/>
      <c r="H7696" s="113"/>
      <c r="I7696" s="113"/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0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0</v>
      </c>
      <c r="F7701" s="104"/>
      <c r="G7701" s="104"/>
      <c r="H7701" s="113"/>
      <c r="I7701" s="113"/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0</v>
      </c>
      <c r="E7705" s="24">
        <f t="shared" si="189"/>
        <v>0</v>
      </c>
      <c r="F7705" s="104"/>
      <c r="G7705" s="104"/>
      <c r="H7705" s="105"/>
      <c r="I7705" s="105"/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0</v>
      </c>
      <c r="E7706" s="24">
        <f t="shared" si="189"/>
        <v>0</v>
      </c>
      <c r="F7706" s="104"/>
      <c r="G7706" s="104"/>
      <c r="H7706" s="113"/>
      <c r="I7706" s="113"/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0</v>
      </c>
      <c r="E7707" s="24">
        <f t="shared" si="189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0</v>
      </c>
      <c r="F7712" s="104"/>
      <c r="G7712" s="104"/>
      <c r="H7712" s="113"/>
      <c r="I7712" s="113"/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0</v>
      </c>
      <c r="E7714" s="24">
        <f t="shared" si="189"/>
        <v>0</v>
      </c>
      <c r="F7714" s="104"/>
      <c r="G7714" s="104"/>
      <c r="H7714" s="105"/>
      <c r="I7714" s="105"/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0</v>
      </c>
      <c r="F7723" s="104"/>
      <c r="G7723" s="104"/>
      <c r="H7723" s="113"/>
      <c r="I7723" s="113"/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0</v>
      </c>
      <c r="F7743" s="104"/>
      <c r="G7743" s="104"/>
      <c r="H7743" s="113"/>
      <c r="I7743" s="113"/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0</v>
      </c>
      <c r="F7750" s="104"/>
      <c r="G7750" s="104"/>
      <c r="H7750" s="113"/>
      <c r="I7750" s="113"/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0</v>
      </c>
      <c r="F7755" s="104"/>
      <c r="G7755" s="104"/>
      <c r="H7755" s="113"/>
      <c r="I7755" s="113"/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0</v>
      </c>
      <c r="F7768" s="104"/>
      <c r="G7768" s="104"/>
      <c r="H7768" s="113"/>
      <c r="I7768" s="113"/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0</v>
      </c>
      <c r="E7771" s="24">
        <f t="shared" si="191"/>
        <v>0</v>
      </c>
      <c r="F7771" s="104"/>
      <c r="G7771" s="104"/>
      <c r="H7771" s="105"/>
      <c r="I7771" s="105"/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0</v>
      </c>
      <c r="F7778" s="104"/>
      <c r="G7778" s="104"/>
      <c r="H7778" s="105"/>
      <c r="I7778" s="105"/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/>
      <c r="I7781" s="113"/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0</v>
      </c>
      <c r="F7782" s="104"/>
      <c r="G7782" s="104"/>
      <c r="H7782" s="113"/>
      <c r="I7782" s="113"/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0</v>
      </c>
      <c r="E7783" s="24">
        <f t="shared" si="193"/>
        <v>0</v>
      </c>
      <c r="F7783" s="104"/>
      <c r="G7783" s="104"/>
      <c r="H7783" s="113"/>
      <c r="I7783" s="113"/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0</v>
      </c>
      <c r="E7784" s="24">
        <f t="shared" si="193"/>
        <v>0</v>
      </c>
      <c r="F7784" s="104"/>
      <c r="G7784" s="104"/>
      <c r="H7784" s="113"/>
      <c r="I7784" s="113"/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0</v>
      </c>
      <c r="E7786" s="24">
        <f t="shared" si="193"/>
        <v>0</v>
      </c>
      <c r="F7786" s="104"/>
      <c r="G7786" s="104"/>
      <c r="H7786" s="113"/>
      <c r="I7786" s="113"/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0</v>
      </c>
      <c r="E7793" s="24">
        <f t="shared" si="193"/>
        <v>0</v>
      </c>
      <c r="F7793" s="104"/>
      <c r="G7793" s="104"/>
      <c r="H7793" s="113"/>
      <c r="I7793" s="113"/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0</v>
      </c>
      <c r="E7794" s="24">
        <f t="shared" si="19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0</v>
      </c>
      <c r="E7795" s="24">
        <f t="shared" si="193"/>
        <v>0</v>
      </c>
      <c r="F7795" s="104"/>
      <c r="G7795" s="104"/>
      <c r="H7795" s="113"/>
      <c r="I7795" s="113"/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0</v>
      </c>
      <c r="E7796" s="24">
        <f t="shared" si="193"/>
        <v>0</v>
      </c>
      <c r="F7796" s="104"/>
      <c r="G7796" s="104"/>
      <c r="H7796" s="113"/>
      <c r="I7796" s="113"/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0</v>
      </c>
      <c r="E7797" s="24">
        <f t="shared" si="193"/>
        <v>0</v>
      </c>
      <c r="F7797" s="104"/>
      <c r="G7797" s="104"/>
      <c r="H7797" s="113"/>
      <c r="I7797" s="113"/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0</v>
      </c>
      <c r="E7798" s="24">
        <f t="shared" si="193"/>
        <v>0</v>
      </c>
      <c r="F7798" s="104"/>
      <c r="G7798" s="104"/>
      <c r="H7798" s="105"/>
      <c r="I7798" s="105"/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0</v>
      </c>
      <c r="E7802" s="24">
        <f t="shared" si="193"/>
        <v>0</v>
      </c>
      <c r="F7802" s="104"/>
      <c r="G7802" s="104"/>
      <c r="H7802" s="105"/>
      <c r="I7802" s="105"/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0</v>
      </c>
      <c r="E7809" s="24">
        <f t="shared" si="193"/>
        <v>0</v>
      </c>
      <c r="F7809" s="104"/>
      <c r="G7809" s="104"/>
      <c r="H7809" s="113"/>
      <c r="I7809" s="113"/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0</v>
      </c>
      <c r="E7811" s="24">
        <f t="shared" si="193"/>
        <v>0</v>
      </c>
      <c r="F7811" s="104"/>
      <c r="G7811" s="104"/>
      <c r="H7811" s="113"/>
      <c r="I7811" s="113"/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0</v>
      </c>
      <c r="E7815" s="24">
        <f t="shared" si="193"/>
        <v>0</v>
      </c>
      <c r="F7815" s="104"/>
      <c r="G7815" s="104"/>
      <c r="H7815" s="113"/>
      <c r="I7815" s="113"/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0</v>
      </c>
      <c r="E7816" s="24">
        <f t="shared" si="193"/>
        <v>0</v>
      </c>
      <c r="F7816" s="104"/>
      <c r="G7816" s="104"/>
      <c r="H7816" s="113"/>
      <c r="I7816" s="113"/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0</v>
      </c>
      <c r="E7817" s="24">
        <f t="shared" si="193"/>
        <v>0</v>
      </c>
      <c r="F7817" s="104"/>
      <c r="G7817" s="104"/>
      <c r="H7817" s="113"/>
      <c r="I7817" s="113"/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0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0</v>
      </c>
      <c r="E7819" s="24">
        <f t="shared" si="193"/>
        <v>0</v>
      </c>
      <c r="F7819" s="104"/>
      <c r="G7819" s="104"/>
      <c r="H7819" s="113"/>
      <c r="I7819" s="113"/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0</v>
      </c>
      <c r="E7821" s="24">
        <f t="shared" si="193"/>
        <v>0</v>
      </c>
      <c r="F7821" s="104"/>
      <c r="G7821" s="104"/>
      <c r="H7821" s="105"/>
      <c r="I7821" s="105"/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/>
      <c r="I7823" s="113"/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0</v>
      </c>
      <c r="E7830" s="24">
        <f t="shared" si="193"/>
        <v>0</v>
      </c>
      <c r="F7830" s="104"/>
      <c r="G7830" s="104"/>
      <c r="H7830" s="105"/>
      <c r="I7830" s="105"/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0</v>
      </c>
      <c r="E7831" s="24">
        <f t="shared" si="193"/>
        <v>0</v>
      </c>
      <c r="F7831" s="104"/>
      <c r="G7831" s="104"/>
      <c r="H7831" s="113"/>
      <c r="I7831" s="113"/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0</v>
      </c>
      <c r="E7862" s="24">
        <f t="shared" si="195"/>
        <v>0</v>
      </c>
      <c r="F7862" s="104"/>
      <c r="G7862" s="104"/>
      <c r="H7862" s="105"/>
      <c r="I7862" s="105"/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0</v>
      </c>
      <c r="E7864" s="24">
        <f t="shared" si="195"/>
        <v>0</v>
      </c>
      <c r="F7864" s="104"/>
      <c r="G7864" s="104"/>
      <c r="H7864" s="105"/>
      <c r="I7864" s="105"/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0</v>
      </c>
      <c r="E7866" s="24">
        <f t="shared" si="195"/>
        <v>0</v>
      </c>
      <c r="F7866" s="104"/>
      <c r="G7866" s="104"/>
      <c r="H7866" s="113"/>
      <c r="I7866" s="113"/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0</v>
      </c>
      <c r="E7867" s="24">
        <f t="shared" si="195"/>
        <v>0</v>
      </c>
      <c r="F7867" s="104"/>
      <c r="G7867" s="104"/>
      <c r="H7867" s="113"/>
      <c r="I7867" s="113"/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0</v>
      </c>
      <c r="E7869" s="24">
        <f t="shared" si="195"/>
        <v>0</v>
      </c>
      <c r="F7869" s="104"/>
      <c r="G7869" s="104"/>
      <c r="H7869" s="113"/>
      <c r="I7869" s="113"/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/>
      <c r="I7873" s="105"/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0</v>
      </c>
      <c r="E7881" s="24">
        <f t="shared" si="195"/>
        <v>0</v>
      </c>
      <c r="F7881" s="104"/>
      <c r="G7881" s="104"/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0</v>
      </c>
      <c r="E7884" s="24">
        <f t="shared" si="195"/>
        <v>0</v>
      </c>
      <c r="F7884" s="104"/>
      <c r="G7884" s="104"/>
      <c r="H7884" s="113"/>
      <c r="I7884" s="113"/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0</v>
      </c>
      <c r="E7890" s="24">
        <f t="shared" si="195"/>
        <v>0</v>
      </c>
      <c r="F7890" s="104"/>
      <c r="G7890" s="104"/>
      <c r="H7890" s="105"/>
      <c r="I7890" s="105"/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0</v>
      </c>
      <c r="E7892" s="24">
        <f t="shared" si="195"/>
        <v>0</v>
      </c>
      <c r="F7892" s="104"/>
      <c r="G7892" s="104"/>
      <c r="H7892" s="105"/>
      <c r="I7892" s="105"/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0</v>
      </c>
      <c r="E7893" s="24">
        <f t="shared" si="195"/>
        <v>0</v>
      </c>
      <c r="F7893" s="104"/>
      <c r="G7893" s="104"/>
      <c r="H7893" s="105"/>
      <c r="I7893" s="105"/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0</v>
      </c>
      <c r="E7896" s="24">
        <f t="shared" si="195"/>
        <v>0</v>
      </c>
      <c r="F7896" s="104"/>
      <c r="G7896" s="104"/>
      <c r="H7896" s="105"/>
      <c r="I7896" s="105"/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0</v>
      </c>
      <c r="E7897" s="24">
        <f t="shared" si="195"/>
        <v>0</v>
      </c>
      <c r="F7897" s="104"/>
      <c r="G7897" s="104"/>
      <c r="H7897" s="113"/>
      <c r="I7897" s="113"/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0</v>
      </c>
      <c r="E7899" s="24">
        <f t="shared" si="195"/>
        <v>0</v>
      </c>
      <c r="F7899" s="104"/>
      <c r="G7899" s="104"/>
      <c r="H7899" s="113"/>
      <c r="I7899" s="113"/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0</v>
      </c>
      <c r="E7901" s="24">
        <f t="shared" si="195"/>
        <v>0</v>
      </c>
      <c r="F7901" s="104"/>
      <c r="G7901" s="104"/>
      <c r="H7901" s="113"/>
      <c r="I7901" s="113"/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0</v>
      </c>
      <c r="E7904" s="24">
        <f t="shared" si="195"/>
        <v>0</v>
      </c>
      <c r="F7904" s="104"/>
      <c r="G7904" s="104"/>
      <c r="H7904" s="105"/>
      <c r="I7904" s="105"/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0</v>
      </c>
      <c r="E7905" s="24">
        <f t="shared" si="195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0</v>
      </c>
      <c r="E7906" s="24">
        <f t="shared" si="195"/>
        <v>0</v>
      </c>
      <c r="F7906" s="104"/>
      <c r="G7906" s="104"/>
      <c r="H7906" s="105"/>
      <c r="I7906" s="105"/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0</v>
      </c>
      <c r="E7907" s="24">
        <f t="shared" si="195"/>
        <v>0</v>
      </c>
      <c r="F7907" s="104"/>
      <c r="G7907" s="104"/>
      <c r="H7907" s="105"/>
      <c r="I7907" s="105"/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0</v>
      </c>
      <c r="E7908" s="24">
        <f t="shared" si="195"/>
        <v>0</v>
      </c>
      <c r="F7908" s="104"/>
      <c r="G7908" s="104"/>
      <c r="H7908" s="113"/>
      <c r="I7908" s="113"/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/>
      <c r="I7909" s="113"/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0</v>
      </c>
      <c r="E7910" s="24">
        <f t="shared" si="197"/>
        <v>0</v>
      </c>
      <c r="F7910" s="104"/>
      <c r="G7910" s="104"/>
      <c r="H7910" s="105"/>
      <c r="I7910" s="105"/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0</v>
      </c>
      <c r="E7912" s="24">
        <f t="shared" si="197"/>
        <v>0</v>
      </c>
      <c r="F7912" s="104"/>
      <c r="G7912" s="104"/>
      <c r="H7912" s="113"/>
      <c r="I7912" s="113"/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1704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0</v>
      </c>
      <c r="E7924" s="24">
        <f t="shared" si="197"/>
        <v>0</v>
      </c>
      <c r="F7924" s="104"/>
      <c r="G7924" s="104"/>
      <c r="H7924" s="105"/>
      <c r="I7924" s="105"/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0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0</v>
      </c>
      <c r="E7932" s="24">
        <f t="shared" si="197"/>
        <v>0</v>
      </c>
      <c r="F7932" s="104"/>
      <c r="G7932" s="104"/>
      <c r="H7932" s="105"/>
      <c r="I7932" s="105"/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0</v>
      </c>
      <c r="E7933" s="24">
        <f t="shared" si="197"/>
        <v>0</v>
      </c>
      <c r="F7933" s="104"/>
      <c r="G7933" s="104"/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0</v>
      </c>
      <c r="E7937" s="24">
        <f t="shared" si="197"/>
        <v>0</v>
      </c>
      <c r="F7937" s="104"/>
      <c r="G7937" s="104"/>
      <c r="H7937" s="105"/>
      <c r="I7937" s="105"/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0</v>
      </c>
      <c r="E7938" s="24">
        <f t="shared" si="197"/>
        <v>0</v>
      </c>
      <c r="F7938" s="104"/>
      <c r="G7938" s="104"/>
      <c r="H7938" s="105"/>
      <c r="I7938" s="105"/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0</v>
      </c>
      <c r="E7939" s="24">
        <f t="shared" si="197"/>
        <v>0</v>
      </c>
      <c r="F7939" s="104"/>
      <c r="G7939" s="104"/>
      <c r="H7939" s="113"/>
      <c r="I7939" s="113"/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0</v>
      </c>
      <c r="E7940" s="24">
        <f t="shared" si="197"/>
        <v>0</v>
      </c>
      <c r="F7940" s="104"/>
      <c r="G7940" s="104"/>
      <c r="H7940" s="105"/>
      <c r="I7940" s="105"/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/>
      <c r="I7942" s="113"/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0</v>
      </c>
      <c r="E7954" s="24">
        <f t="shared" si="197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0</v>
      </c>
      <c r="E7969" s="24">
        <f t="shared" si="197"/>
        <v>0</v>
      </c>
      <c r="F7969" s="104"/>
      <c r="G7969" s="104"/>
      <c r="H7969" s="113"/>
      <c r="I7969" s="113"/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0</v>
      </c>
      <c r="E7970" s="24">
        <f t="shared" si="197"/>
        <v>0</v>
      </c>
      <c r="F7970" s="104"/>
      <c r="G7970" s="104"/>
      <c r="H7970" s="113"/>
      <c r="I7970" s="113"/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0</v>
      </c>
      <c r="E7971" s="24">
        <f t="shared" si="197"/>
        <v>0</v>
      </c>
      <c r="F7971" s="104"/>
      <c r="G7971" s="104"/>
      <c r="H7971" s="105"/>
      <c r="I7971" s="105"/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0</v>
      </c>
      <c r="E7972" s="24">
        <f t="shared" si="197"/>
        <v>0</v>
      </c>
      <c r="F7972" s="104"/>
      <c r="G7972" s="104"/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0</v>
      </c>
      <c r="E7978" s="24">
        <f t="shared" si="199"/>
        <v>0</v>
      </c>
      <c r="F7978" s="104"/>
      <c r="G7978" s="104"/>
      <c r="H7978" s="105"/>
      <c r="I7978" s="105"/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0</v>
      </c>
      <c r="E7979" s="24">
        <f t="shared" si="199"/>
        <v>0</v>
      </c>
      <c r="F7979" s="104"/>
      <c r="G7979" s="104"/>
      <c r="H7979" s="105"/>
      <c r="I7979" s="105"/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0</v>
      </c>
      <c r="E7980" s="24">
        <f t="shared" si="199"/>
        <v>0</v>
      </c>
      <c r="F7980" s="104"/>
      <c r="G7980" s="104"/>
      <c r="H7980" s="105"/>
      <c r="I7980" s="105"/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0</v>
      </c>
      <c r="E7981" s="24">
        <f t="shared" si="199"/>
        <v>0</v>
      </c>
      <c r="F7981" s="104"/>
      <c r="G7981" s="104"/>
      <c r="H7981" s="105"/>
      <c r="I7981" s="105"/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0</v>
      </c>
      <c r="E7982" s="24">
        <f t="shared" si="199"/>
        <v>0</v>
      </c>
      <c r="F7982" s="104"/>
      <c r="G7982" s="104"/>
      <c r="H7982" s="105"/>
      <c r="I7982" s="105"/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0</v>
      </c>
      <c r="E7983" s="24">
        <f t="shared" si="199"/>
        <v>0</v>
      </c>
      <c r="F7983" s="104"/>
      <c r="G7983" s="104"/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0</v>
      </c>
      <c r="E7984" s="24">
        <f t="shared" si="199"/>
        <v>0</v>
      </c>
      <c r="F7984" s="104"/>
      <c r="G7984" s="104"/>
      <c r="H7984" s="105"/>
      <c r="I7984" s="105"/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0</v>
      </c>
      <c r="E7985" s="24">
        <f t="shared" si="199"/>
        <v>0</v>
      </c>
      <c r="F7985" s="104"/>
      <c r="G7985" s="104"/>
      <c r="H7985" s="105"/>
      <c r="I7985" s="105"/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0</v>
      </c>
      <c r="E7986" s="24">
        <f t="shared" si="199"/>
        <v>0</v>
      </c>
      <c r="F7986" s="104"/>
      <c r="G7986" s="104"/>
      <c r="H7986" s="105"/>
      <c r="I7986" s="105"/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0</v>
      </c>
      <c r="E8006" s="24">
        <f t="shared" si="199"/>
        <v>0</v>
      </c>
      <c r="F8006" s="104"/>
      <c r="G8006" s="104"/>
      <c r="H8006" s="113"/>
      <c r="I8006" s="113"/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0</v>
      </c>
      <c r="E8007" s="24">
        <f t="shared" si="199"/>
        <v>0</v>
      </c>
      <c r="F8007" s="104"/>
      <c r="G8007" s="104"/>
      <c r="H8007" s="113"/>
      <c r="I8007" s="113"/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/>
      <c r="I8042" s="105"/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0</v>
      </c>
      <c r="E8053" s="24">
        <f t="shared" si="201"/>
        <v>0</v>
      </c>
      <c r="F8053" s="104"/>
      <c r="G8053" s="104"/>
      <c r="H8053" s="105"/>
      <c r="I8053" s="105"/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0</v>
      </c>
      <c r="E8071" s="24">
        <f t="shared" si="201"/>
        <v>0</v>
      </c>
      <c r="F8071" s="104"/>
      <c r="G8071" s="104"/>
      <c r="H8071" s="113"/>
      <c r="I8071" s="113"/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0</v>
      </c>
      <c r="E8072" s="24">
        <f t="shared" si="201"/>
        <v>0</v>
      </c>
      <c r="F8072" s="104"/>
      <c r="G8072" s="104"/>
      <c r="H8072" s="105"/>
      <c r="I8072" s="105"/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0</v>
      </c>
      <c r="E8073" s="24">
        <f t="shared" si="201"/>
        <v>0</v>
      </c>
      <c r="F8073" s="104"/>
      <c r="G8073" s="104"/>
      <c r="H8073" s="113"/>
      <c r="I8073" s="113"/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0</v>
      </c>
      <c r="F8074" s="104"/>
      <c r="G8074" s="104"/>
      <c r="H8074" s="105"/>
      <c r="I8074" s="105"/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0</v>
      </c>
      <c r="E8075" s="24">
        <f t="shared" si="201"/>
        <v>0</v>
      </c>
      <c r="F8075" s="104"/>
      <c r="G8075" s="104"/>
      <c r="H8075" s="113"/>
      <c r="I8075" s="113"/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0</v>
      </c>
      <c r="E8078" s="24">
        <f t="shared" si="201"/>
        <v>0</v>
      </c>
      <c r="F8078" s="104"/>
      <c r="G8078" s="104"/>
      <c r="H8078" s="113"/>
      <c r="I8078" s="113"/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0</v>
      </c>
      <c r="F8084" s="104"/>
      <c r="G8084" s="104"/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0</v>
      </c>
      <c r="E8087" s="24">
        <f t="shared" si="201"/>
        <v>0</v>
      </c>
      <c r="F8087" s="104"/>
      <c r="G8087" s="104"/>
      <c r="H8087" s="105"/>
      <c r="I8087" s="105"/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0</v>
      </c>
      <c r="E8088" s="24">
        <f t="shared" si="201"/>
        <v>0</v>
      </c>
      <c r="F8088" s="104"/>
      <c r="G8088" s="104"/>
      <c r="H8088" s="105"/>
      <c r="I8088" s="105"/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0</v>
      </c>
      <c r="E8089" s="24">
        <f t="shared" si="201"/>
        <v>0</v>
      </c>
      <c r="F8089" s="104"/>
      <c r="G8089" s="104"/>
      <c r="H8089" s="105"/>
      <c r="I8089" s="105"/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0</v>
      </c>
      <c r="E8090" s="24">
        <f t="shared" si="201"/>
        <v>0</v>
      </c>
      <c r="F8090" s="104"/>
      <c r="G8090" s="104"/>
      <c r="H8090" s="105"/>
      <c r="I8090" s="105"/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0</v>
      </c>
      <c r="E8092" s="24">
        <f t="shared" si="201"/>
        <v>0</v>
      </c>
      <c r="F8092" s="104"/>
      <c r="G8092" s="104"/>
      <c r="H8092" s="113"/>
      <c r="I8092" s="113"/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0</v>
      </c>
      <c r="E8093" s="24">
        <f t="shared" si="201"/>
        <v>0</v>
      </c>
      <c r="F8093" s="104"/>
      <c r="G8093" s="104"/>
      <c r="H8093" s="105"/>
      <c r="I8093" s="105"/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0</v>
      </c>
      <c r="E8094" s="24">
        <f t="shared" si="201"/>
        <v>0</v>
      </c>
      <c r="F8094" s="104"/>
      <c r="G8094" s="104"/>
      <c r="H8094" s="105"/>
      <c r="I8094" s="105"/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0</v>
      </c>
      <c r="E8098" s="24">
        <f t="shared" si="201"/>
        <v>0</v>
      </c>
      <c r="F8098" s="104"/>
      <c r="G8098" s="104"/>
      <c r="H8098" s="105"/>
      <c r="I8098" s="105"/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0</v>
      </c>
      <c r="E8099" s="24">
        <f t="shared" si="201"/>
        <v>0</v>
      </c>
      <c r="F8099" s="104"/>
      <c r="G8099" s="104"/>
      <c r="H8099" s="105"/>
      <c r="I8099" s="105"/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0</v>
      </c>
      <c r="E8102" s="24">
        <f t="shared" si="203"/>
        <v>0</v>
      </c>
      <c r="F8102" s="104"/>
      <c r="G8102" s="104"/>
      <c r="H8102" s="113"/>
      <c r="I8102" s="113"/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0</v>
      </c>
      <c r="E8103" s="24">
        <f t="shared" si="203"/>
        <v>0</v>
      </c>
      <c r="F8103" s="104"/>
      <c r="G8103" s="104"/>
      <c r="H8103" s="105"/>
      <c r="I8103" s="105"/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0</v>
      </c>
      <c r="E8106" s="24">
        <f t="shared" si="203"/>
        <v>0</v>
      </c>
      <c r="F8106" s="104"/>
      <c r="G8106" s="104"/>
      <c r="H8106" s="105"/>
      <c r="I8106" s="105"/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0</v>
      </c>
      <c r="E8107" s="24">
        <f t="shared" si="203"/>
        <v>0</v>
      </c>
      <c r="F8107" s="104"/>
      <c r="G8107" s="104"/>
      <c r="H8107" s="113"/>
      <c r="I8107" s="113"/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0</v>
      </c>
      <c r="E8108" s="24">
        <f t="shared" si="203"/>
        <v>0</v>
      </c>
      <c r="F8108" s="104"/>
      <c r="G8108" s="104"/>
      <c r="H8108" s="113"/>
      <c r="I8108" s="113"/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0</v>
      </c>
      <c r="E8111" s="24">
        <f t="shared" si="203"/>
        <v>0</v>
      </c>
      <c r="F8111" s="104"/>
      <c r="G8111" s="104"/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0</v>
      </c>
      <c r="E8114" s="24">
        <f t="shared" si="203"/>
        <v>0</v>
      </c>
      <c r="F8114" s="104"/>
      <c r="G8114" s="104"/>
      <c r="H8114" s="105"/>
      <c r="I8114" s="105"/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0</v>
      </c>
      <c r="E8117" s="24">
        <f t="shared" si="203"/>
        <v>0</v>
      </c>
      <c r="F8117" s="104"/>
      <c r="G8117" s="104"/>
      <c r="H8117" s="113"/>
      <c r="I8117" s="113"/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0</v>
      </c>
      <c r="E8122" s="24">
        <f t="shared" si="203"/>
        <v>0</v>
      </c>
      <c r="F8122" s="104"/>
      <c r="G8122" s="104"/>
      <c r="H8122" s="113"/>
      <c r="I8122" s="113"/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0</v>
      </c>
      <c r="E8123" s="24">
        <f t="shared" si="203"/>
        <v>0</v>
      </c>
      <c r="F8123" s="104"/>
      <c r="G8123" s="104"/>
      <c r="H8123" s="113"/>
      <c r="I8123" s="113"/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0</v>
      </c>
      <c r="E8125" s="24">
        <f t="shared" si="20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0</v>
      </c>
      <c r="E8131" s="24">
        <f t="shared" si="203"/>
        <v>0</v>
      </c>
      <c r="F8131" s="104"/>
      <c r="G8131" s="104"/>
      <c r="H8131" s="113"/>
      <c r="I8131" s="113"/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0</v>
      </c>
      <c r="E8132" s="24">
        <f t="shared" si="203"/>
        <v>0</v>
      </c>
      <c r="F8132" s="104"/>
      <c r="G8132" s="104"/>
      <c r="H8132" s="113"/>
      <c r="I8132" s="113"/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0</v>
      </c>
      <c r="E8133" s="24">
        <f t="shared" si="203"/>
        <v>0</v>
      </c>
      <c r="F8133" s="104"/>
      <c r="G8133" s="104"/>
      <c r="H8133" s="113"/>
      <c r="I8133" s="113"/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0</v>
      </c>
      <c r="E8134" s="24">
        <f t="shared" si="203"/>
        <v>0</v>
      </c>
      <c r="F8134" s="104"/>
      <c r="G8134" s="104"/>
      <c r="H8134" s="113"/>
      <c r="I8134" s="113"/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0</v>
      </c>
      <c r="E8135" s="24">
        <f t="shared" si="203"/>
        <v>0</v>
      </c>
      <c r="F8135" s="104"/>
      <c r="G8135" s="104"/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0</v>
      </c>
      <c r="E8136" s="24">
        <f t="shared" si="203"/>
        <v>0</v>
      </c>
      <c r="F8136" s="104"/>
      <c r="G8136" s="104"/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0</v>
      </c>
      <c r="F8138" s="104"/>
      <c r="G8138" s="104"/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0</v>
      </c>
      <c r="E8139" s="24">
        <f t="shared" si="203"/>
        <v>0</v>
      </c>
      <c r="F8139" s="104"/>
      <c r="G8139" s="104"/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0</v>
      </c>
      <c r="E8141" s="24">
        <f t="shared" si="203"/>
        <v>0</v>
      </c>
      <c r="F8141" s="104"/>
      <c r="G8141" s="104"/>
      <c r="H8141" s="105"/>
      <c r="I8141" s="105"/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0</v>
      </c>
      <c r="E8142" s="24">
        <f t="shared" si="203"/>
        <v>0</v>
      </c>
      <c r="F8142" s="104"/>
      <c r="G8142" s="104"/>
      <c r="H8142" s="105"/>
      <c r="I8142" s="105"/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0</v>
      </c>
      <c r="E8143" s="24">
        <f t="shared" si="203"/>
        <v>0</v>
      </c>
      <c r="F8143" s="104"/>
      <c r="G8143" s="104"/>
      <c r="H8143" s="105"/>
      <c r="I8143" s="105"/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0</v>
      </c>
      <c r="F8147" s="104"/>
      <c r="G8147" s="104"/>
      <c r="H8147" s="113"/>
      <c r="I8147" s="113"/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0</v>
      </c>
      <c r="E8148" s="24">
        <f t="shared" si="203"/>
        <v>0</v>
      </c>
      <c r="F8148" s="104"/>
      <c r="G8148" s="104"/>
      <c r="H8148" s="113"/>
      <c r="I8148" s="113"/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0</v>
      </c>
      <c r="E8160" s="24">
        <f t="shared" si="203"/>
        <v>0</v>
      </c>
      <c r="F8160" s="104"/>
      <c r="G8160" s="104"/>
      <c r="H8160" s="113"/>
      <c r="I8160" s="113"/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0</v>
      </c>
      <c r="E8162" s="24">
        <f t="shared" si="203"/>
        <v>0</v>
      </c>
      <c r="F8162" s="104"/>
      <c r="G8162" s="104"/>
      <c r="H8162" s="113"/>
      <c r="I8162" s="113"/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0</v>
      </c>
      <c r="E8163" s="24">
        <f t="shared" si="203"/>
        <v>0</v>
      </c>
      <c r="F8163" s="104"/>
      <c r="G8163" s="104"/>
      <c r="H8163" s="113"/>
      <c r="I8163" s="113"/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104"/>
      <c r="G8165" s="104"/>
      <c r="H8165" s="113"/>
      <c r="I8165" s="113"/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0</v>
      </c>
      <c r="E8166" s="24">
        <f t="shared" si="205"/>
        <v>0</v>
      </c>
      <c r="F8166" s="104"/>
      <c r="G8166" s="104"/>
      <c r="H8166" s="113"/>
      <c r="I8166" s="113"/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0</v>
      </c>
      <c r="E8167" s="24">
        <f t="shared" si="205"/>
        <v>0</v>
      </c>
      <c r="F8167" s="104"/>
      <c r="G8167" s="104"/>
      <c r="H8167" s="113"/>
      <c r="I8167" s="113"/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0</v>
      </c>
      <c r="E8168" s="24">
        <f t="shared" si="205"/>
        <v>0</v>
      </c>
      <c r="F8168" s="104"/>
      <c r="G8168" s="104"/>
      <c r="H8168" s="113"/>
      <c r="I8168" s="113"/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0</v>
      </c>
      <c r="E8169" s="24">
        <f t="shared" si="205"/>
        <v>0</v>
      </c>
      <c r="F8169" s="104"/>
      <c r="G8169" s="104"/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0</v>
      </c>
      <c r="E8170" s="24">
        <f t="shared" si="205"/>
        <v>0</v>
      </c>
      <c r="F8170" s="104"/>
      <c r="G8170" s="104"/>
      <c r="H8170" s="113"/>
      <c r="I8170" s="113"/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0</v>
      </c>
      <c r="E8171" s="24">
        <f t="shared" si="205"/>
        <v>0</v>
      </c>
      <c r="F8171" s="104"/>
      <c r="G8171" s="104"/>
      <c r="H8171" s="113"/>
      <c r="I8171" s="113"/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0</v>
      </c>
      <c r="E8173" s="24">
        <f t="shared" si="205"/>
        <v>0</v>
      </c>
      <c r="F8173" s="104"/>
      <c r="G8173" s="104"/>
      <c r="H8173" s="113"/>
      <c r="I8173" s="113"/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0</v>
      </c>
      <c r="E8174" s="24">
        <f t="shared" si="205"/>
        <v>0</v>
      </c>
      <c r="F8174" s="104"/>
      <c r="G8174" s="104"/>
      <c r="H8174" s="113"/>
      <c r="I8174" s="113"/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0</v>
      </c>
      <c r="E8175" s="24">
        <f t="shared" si="205"/>
        <v>0</v>
      </c>
      <c r="F8175" s="104"/>
      <c r="G8175" s="104"/>
      <c r="H8175" s="113"/>
      <c r="I8175" s="113"/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0</v>
      </c>
      <c r="E8176" s="24">
        <f t="shared" si="205"/>
        <v>0</v>
      </c>
      <c r="F8176" s="104"/>
      <c r="G8176" s="104"/>
      <c r="H8176" s="113"/>
      <c r="I8176" s="113"/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0</v>
      </c>
      <c r="F8177" s="104"/>
      <c r="G8177" s="104"/>
      <c r="H8177" s="105"/>
      <c r="I8177" s="105"/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/>
      <c r="I8184" s="105"/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0</v>
      </c>
      <c r="F8186" s="104"/>
      <c r="G8186" s="104"/>
      <c r="H8186" s="113"/>
      <c r="I8186" s="113"/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0</v>
      </c>
      <c r="F8189" s="104"/>
      <c r="G8189" s="104"/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0</v>
      </c>
      <c r="F8208" s="104"/>
      <c r="G8208" s="104"/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/>
      <c r="I8215" s="113"/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/>
      <c r="I8217" s="113"/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/>
      <c r="I8222" s="105"/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0</v>
      </c>
      <c r="F8224" s="104"/>
      <c r="G8224" s="104"/>
      <c r="H8224" s="105"/>
      <c r="I8224" s="105"/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0</v>
      </c>
      <c r="F8226" s="104"/>
      <c r="G8226" s="104"/>
      <c r="H8226" s="105"/>
      <c r="I8226" s="105"/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0</v>
      </c>
      <c r="F8231" s="104"/>
      <c r="G8231" s="104"/>
      <c r="H8231" s="113"/>
      <c r="I8231" s="113"/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/>
      <c r="I8234" s="113"/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/>
      <c r="I8236" s="113"/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/>
      <c r="I8237" s="113"/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0</v>
      </c>
      <c r="F8239" s="104"/>
      <c r="G8239" s="104"/>
      <c r="H8239" s="113"/>
      <c r="I8239" s="113"/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/>
      <c r="I8240" s="113"/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0</v>
      </c>
      <c r="F8242" s="104"/>
      <c r="G8242" s="104"/>
      <c r="H8242" s="113"/>
      <c r="I8242" s="113"/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/>
      <c r="I8243" s="113"/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/>
      <c r="I8245" s="113"/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/>
      <c r="I8246" s="113"/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/>
      <c r="I8248" s="113"/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0</v>
      </c>
      <c r="E8252" s="24">
        <f t="shared" si="207"/>
        <v>0</v>
      </c>
      <c r="F8252" s="104"/>
      <c r="G8252" s="104"/>
      <c r="H8252" s="105"/>
      <c r="I8252" s="105"/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0</v>
      </c>
      <c r="F8254" s="104"/>
      <c r="G8254" s="104"/>
      <c r="H8254" s="105"/>
      <c r="I8254" s="105"/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/>
      <c r="I8255" s="113"/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/>
      <c r="I8257" s="113"/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/>
      <c r="I8261" s="105"/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/>
      <c r="I8263" s="105"/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0</v>
      </c>
      <c r="E8276" s="24">
        <f t="shared" si="207"/>
        <v>0</v>
      </c>
      <c r="F8276" s="104"/>
      <c r="G8276" s="104"/>
      <c r="H8276" s="113"/>
      <c r="I8276" s="113"/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/>
      <c r="I8277" s="105"/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/>
      <c r="I8278" s="113"/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/>
      <c r="I8279" s="105"/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/>
      <c r="I8280" s="113"/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0</v>
      </c>
      <c r="E8282" s="24">
        <f t="shared" si="207"/>
        <v>0</v>
      </c>
      <c r="F8282" s="104"/>
      <c r="G8282" s="104"/>
      <c r="H8282" s="105"/>
      <c r="I8282" s="105"/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0</v>
      </c>
      <c r="E8283" s="24">
        <f t="shared" si="207"/>
        <v>0</v>
      </c>
      <c r="F8283" s="104"/>
      <c r="G8283" s="104"/>
      <c r="H8283" s="105"/>
      <c r="I8283" s="105"/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0</v>
      </c>
      <c r="E8284" s="24">
        <f t="shared" si="207"/>
        <v>0</v>
      </c>
      <c r="F8284" s="104"/>
      <c r="G8284" s="104"/>
      <c r="H8284" s="105"/>
      <c r="I8284" s="105"/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/>
      <c r="I8285" s="113"/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0</v>
      </c>
      <c r="F8286" s="104"/>
      <c r="G8286" s="104"/>
      <c r="H8286" s="105"/>
      <c r="I8286" s="105"/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0</v>
      </c>
      <c r="F8287" s="104"/>
      <c r="G8287" s="104"/>
      <c r="H8287" s="105"/>
      <c r="I8287" s="105"/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0</v>
      </c>
      <c r="F8288" s="104"/>
      <c r="G8288" s="104"/>
      <c r="H8288" s="105"/>
      <c r="I8288" s="105"/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0</v>
      </c>
      <c r="F8289" s="104"/>
      <c r="G8289" s="104"/>
      <c r="H8289" s="105"/>
      <c r="I8289" s="105"/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0</v>
      </c>
      <c r="F8290" s="104"/>
      <c r="G8290" s="104"/>
      <c r="H8290" s="105"/>
      <c r="I8290" s="105"/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0</v>
      </c>
      <c r="E8292" s="24">
        <f t="shared" si="207"/>
        <v>0</v>
      </c>
      <c r="F8292" s="104"/>
      <c r="G8292" s="104"/>
      <c r="H8292" s="113"/>
      <c r="I8292" s="113"/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104"/>
      <c r="G8293" s="104"/>
      <c r="H8293" s="105"/>
      <c r="I8293" s="105"/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0</v>
      </c>
      <c r="F8294" s="104"/>
      <c r="G8294" s="104"/>
      <c r="H8294" s="105"/>
      <c r="I8294" s="105"/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0</v>
      </c>
      <c r="F8295" s="104"/>
      <c r="G8295" s="104"/>
      <c r="H8295" s="105"/>
      <c r="I8295" s="105"/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/>
      <c r="I8301" s="113"/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/>
      <c r="I8303" s="105"/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0</v>
      </c>
      <c r="E8328" s="24">
        <f t="shared" si="209"/>
        <v>0</v>
      </c>
      <c r="F8328" s="104"/>
      <c r="G8328" s="104"/>
      <c r="H8328" s="113"/>
      <c r="I8328" s="113"/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0</v>
      </c>
      <c r="E8329" s="24">
        <f t="shared" si="209"/>
        <v>0</v>
      </c>
      <c r="F8329" s="104"/>
      <c r="G8329" s="104"/>
      <c r="H8329" s="113"/>
      <c r="I8329" s="113"/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0</v>
      </c>
      <c r="E8330" s="24">
        <f t="shared" si="209"/>
        <v>0</v>
      </c>
      <c r="F8330" s="104"/>
      <c r="G8330" s="104"/>
      <c r="H8330" s="113"/>
      <c r="I8330" s="113"/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0</v>
      </c>
      <c r="E8331" s="24">
        <f t="shared" si="209"/>
        <v>0</v>
      </c>
      <c r="F8331" s="104"/>
      <c r="G8331" s="104"/>
      <c r="H8331" s="113"/>
      <c r="I8331" s="113"/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0</v>
      </c>
      <c r="E8332" s="24">
        <f t="shared" si="209"/>
        <v>0</v>
      </c>
      <c r="F8332" s="104"/>
      <c r="G8332" s="104"/>
      <c r="H8332" s="113"/>
      <c r="I8332" s="113"/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0</v>
      </c>
      <c r="E8333" s="24">
        <f t="shared" si="209"/>
        <v>0</v>
      </c>
      <c r="F8333" s="104"/>
      <c r="G8333" s="104"/>
      <c r="H8333" s="113"/>
      <c r="I8333" s="113"/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1703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1703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0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0</v>
      </c>
      <c r="E8338" s="24">
        <f t="shared" si="209"/>
        <v>0</v>
      </c>
      <c r="F8338" s="104"/>
      <c r="G8338" s="104"/>
      <c r="H8338" s="113"/>
      <c r="I8338" s="113"/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0</v>
      </c>
      <c r="E8341" s="24">
        <f t="shared" si="209"/>
        <v>0</v>
      </c>
      <c r="F8341" s="104"/>
      <c r="G8341" s="104"/>
      <c r="H8341" s="113"/>
      <c r="I8341" s="113"/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0</v>
      </c>
      <c r="E8346" s="24">
        <f t="shared" si="209"/>
        <v>0</v>
      </c>
      <c r="F8346" s="104"/>
      <c r="G8346" s="104"/>
      <c r="H8346" s="113"/>
      <c r="I8346" s="113"/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0</v>
      </c>
      <c r="E8347" s="24">
        <f t="shared" si="209"/>
        <v>0</v>
      </c>
      <c r="F8347" s="104"/>
      <c r="G8347" s="104"/>
      <c r="H8347" s="113"/>
      <c r="I8347" s="113"/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/>
      <c r="I8360" s="105"/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0</v>
      </c>
      <c r="E8366" s="24">
        <f t="shared" si="211"/>
        <v>0</v>
      </c>
      <c r="F8366" s="104"/>
      <c r="G8366" s="104"/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0</v>
      </c>
      <c r="E8367" s="24">
        <f t="shared" si="211"/>
        <v>0</v>
      </c>
      <c r="F8367" s="104"/>
      <c r="G8367" s="104"/>
      <c r="H8367" s="113"/>
      <c r="I8367" s="113"/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0</v>
      </c>
      <c r="E8368" s="24">
        <f t="shared" si="211"/>
        <v>0</v>
      </c>
      <c r="F8368" s="104"/>
      <c r="G8368" s="104"/>
      <c r="H8368" s="113"/>
      <c r="I8368" s="113"/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0</v>
      </c>
      <c r="E8371" s="24">
        <f t="shared" si="211"/>
        <v>0</v>
      </c>
      <c r="F8371" s="104"/>
      <c r="G8371" s="104"/>
      <c r="H8371" s="113"/>
      <c r="I8371" s="113"/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0</v>
      </c>
      <c r="E8373" s="24">
        <f t="shared" si="211"/>
        <v>0</v>
      </c>
      <c r="F8373" s="104"/>
      <c r="G8373" s="104"/>
      <c r="H8373" s="113"/>
      <c r="I8373" s="113"/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0</v>
      </c>
      <c r="E8376" s="24">
        <f t="shared" si="211"/>
        <v>0</v>
      </c>
      <c r="F8376" s="104"/>
      <c r="G8376" s="104"/>
      <c r="H8376" s="113"/>
      <c r="I8376" s="113"/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0</v>
      </c>
      <c r="E8378" s="24">
        <f t="shared" si="211"/>
        <v>0</v>
      </c>
      <c r="F8378" s="104"/>
      <c r="G8378" s="104"/>
      <c r="H8378" s="113"/>
      <c r="I8378" s="113"/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0</v>
      </c>
      <c r="E8382" s="24">
        <f t="shared" si="211"/>
        <v>0</v>
      </c>
      <c r="F8382" s="104"/>
      <c r="G8382" s="104"/>
      <c r="H8382" s="113"/>
      <c r="I8382" s="113"/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0</v>
      </c>
      <c r="E8384" s="24">
        <f t="shared" si="211"/>
        <v>0</v>
      </c>
      <c r="F8384" s="104"/>
      <c r="G8384" s="104"/>
      <c r="H8384" s="113"/>
      <c r="I8384" s="113"/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0</v>
      </c>
      <c r="E8385" s="24">
        <f t="shared" si="211"/>
        <v>0</v>
      </c>
      <c r="F8385" s="104"/>
      <c r="G8385" s="104"/>
      <c r="H8385" s="113"/>
      <c r="I8385" s="113"/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0</v>
      </c>
      <c r="E8387" s="24">
        <f t="shared" si="211"/>
        <v>0</v>
      </c>
      <c r="F8387" s="104"/>
      <c r="G8387" s="104"/>
      <c r="H8387" s="113"/>
      <c r="I8387" s="113"/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0</v>
      </c>
      <c r="E8388" s="24">
        <f t="shared" si="211"/>
        <v>0</v>
      </c>
      <c r="F8388" s="104"/>
      <c r="G8388" s="104"/>
      <c r="H8388" s="113"/>
      <c r="I8388" s="113"/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0</v>
      </c>
      <c r="E8389" s="24">
        <f t="shared" si="211"/>
        <v>0</v>
      </c>
      <c r="F8389" s="104"/>
      <c r="G8389" s="104"/>
      <c r="H8389" s="113"/>
      <c r="I8389" s="113"/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0</v>
      </c>
      <c r="E8390" s="24">
        <f t="shared" si="211"/>
        <v>0</v>
      </c>
      <c r="F8390" s="104"/>
      <c r="G8390" s="104"/>
      <c r="H8390" s="105"/>
      <c r="I8390" s="105"/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0</v>
      </c>
      <c r="F8391" s="104"/>
      <c r="G8391" s="104"/>
      <c r="H8391" s="105"/>
      <c r="I8391" s="105"/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0</v>
      </c>
      <c r="F8392" s="104"/>
      <c r="G8392" s="104"/>
      <c r="H8392" s="105"/>
      <c r="I8392" s="105"/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0</v>
      </c>
      <c r="F8395" s="104"/>
      <c r="G8395" s="104"/>
      <c r="H8395" s="105"/>
      <c r="I8395" s="105"/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0</v>
      </c>
      <c r="F8397" s="104"/>
      <c r="G8397" s="104"/>
      <c r="H8397" s="113"/>
      <c r="I8397" s="113"/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0</v>
      </c>
      <c r="E8411" s="24">
        <f t="shared" si="211"/>
        <v>0</v>
      </c>
      <c r="F8411" s="104"/>
      <c r="G8411" s="104"/>
      <c r="H8411" s="105"/>
      <c r="I8411" s="105"/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0</v>
      </c>
      <c r="E8412" s="24">
        <f t="shared" si="211"/>
        <v>0</v>
      </c>
      <c r="F8412" s="104"/>
      <c r="G8412" s="104"/>
      <c r="H8412" s="105"/>
      <c r="I8412" s="105"/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/>
      <c r="I8416" s="113"/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0</v>
      </c>
      <c r="E8417" s="24">
        <f t="shared" si="211"/>
        <v>0</v>
      </c>
      <c r="F8417" s="104"/>
      <c r="G8417" s="104"/>
      <c r="H8417" s="113"/>
      <c r="I8417" s="113"/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0</v>
      </c>
      <c r="E8418" s="24">
        <f t="shared" si="211"/>
        <v>0</v>
      </c>
      <c r="F8418" s="104"/>
      <c r="G8418" s="104"/>
      <c r="H8418" s="105"/>
      <c r="I8418" s="105"/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/>
      <c r="I8419" s="113"/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0</v>
      </c>
      <c r="F8440" s="104"/>
      <c r="G8440" s="104"/>
      <c r="H8440" s="113"/>
      <c r="I8440" s="113"/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0</v>
      </c>
      <c r="E8443" s="24">
        <f t="shared" si="213"/>
        <v>0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0</v>
      </c>
      <c r="E8444" s="24">
        <f t="shared" si="213"/>
        <v>0</v>
      </c>
      <c r="F8444" s="104"/>
      <c r="G8444" s="104"/>
      <c r="H8444" s="113"/>
      <c r="I8444" s="113"/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0</v>
      </c>
      <c r="E8445" s="24">
        <f t="shared" si="213"/>
        <v>0</v>
      </c>
      <c r="F8445" s="104"/>
      <c r="G8445" s="104"/>
      <c r="H8445" s="113"/>
      <c r="I8445" s="113"/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0</v>
      </c>
      <c r="E8450" s="24">
        <f t="shared" si="213"/>
        <v>0</v>
      </c>
      <c r="F8450" s="104"/>
      <c r="G8450" s="104"/>
      <c r="H8450" s="113"/>
      <c r="I8450" s="113"/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0</v>
      </c>
      <c r="E8451" s="24">
        <f t="shared" si="213"/>
        <v>0</v>
      </c>
      <c r="F8451" s="104"/>
      <c r="G8451" s="104"/>
      <c r="H8451" s="113"/>
      <c r="I8451" s="113"/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0</v>
      </c>
      <c r="E8452" s="24">
        <f t="shared" si="213"/>
        <v>0</v>
      </c>
      <c r="F8452" s="104"/>
      <c r="G8452" s="104"/>
      <c r="H8452" s="113"/>
      <c r="I8452" s="113"/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0</v>
      </c>
      <c r="F8453" s="104"/>
      <c r="G8453" s="104"/>
      <c r="H8453" s="113"/>
      <c r="I8453" s="113"/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0</v>
      </c>
      <c r="E8454" s="24">
        <f t="shared" si="213"/>
        <v>0</v>
      </c>
      <c r="F8454" s="104"/>
      <c r="G8454" s="104"/>
      <c r="H8454" s="113"/>
      <c r="I8454" s="113"/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0</v>
      </c>
      <c r="E8455" s="24">
        <f t="shared" si="213"/>
        <v>0</v>
      </c>
      <c r="F8455" s="104"/>
      <c r="G8455" s="104"/>
      <c r="H8455" s="113"/>
      <c r="I8455" s="113"/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0</v>
      </c>
      <c r="E8456" s="24">
        <f t="shared" si="213"/>
        <v>0</v>
      </c>
      <c r="F8456" s="104"/>
      <c r="G8456" s="104"/>
      <c r="H8456" s="113"/>
      <c r="I8456" s="113"/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0</v>
      </c>
      <c r="F8457" s="104"/>
      <c r="G8457" s="104"/>
      <c r="H8457" s="113"/>
      <c r="I8457" s="113"/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0</v>
      </c>
      <c r="E8458" s="24">
        <f t="shared" si="213"/>
        <v>0</v>
      </c>
      <c r="F8458" s="104"/>
      <c r="G8458" s="104"/>
      <c r="H8458" s="113"/>
      <c r="I8458" s="113"/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0</v>
      </c>
      <c r="F8459" s="104"/>
      <c r="G8459" s="104"/>
      <c r="H8459" s="113"/>
      <c r="I8459" s="113"/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0</v>
      </c>
      <c r="E8464" s="24">
        <f t="shared" si="213"/>
        <v>0</v>
      </c>
      <c r="F8464" s="104"/>
      <c r="G8464" s="104"/>
      <c r="H8464" s="113"/>
      <c r="I8464" s="113"/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0</v>
      </c>
      <c r="E8465" s="24">
        <f t="shared" si="213"/>
        <v>0</v>
      </c>
      <c r="F8465" s="104"/>
      <c r="G8465" s="104"/>
      <c r="H8465" s="113"/>
      <c r="I8465" s="113"/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0</v>
      </c>
      <c r="E8466" s="24">
        <f t="shared" si="213"/>
        <v>0</v>
      </c>
      <c r="F8466" s="104"/>
      <c r="G8466" s="104"/>
      <c r="H8466" s="113"/>
      <c r="I8466" s="113"/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0</v>
      </c>
      <c r="E8470" s="24">
        <f t="shared" si="213"/>
        <v>0</v>
      </c>
      <c r="F8470" s="104"/>
      <c r="G8470" s="104"/>
      <c r="H8470" s="105"/>
      <c r="I8470" s="105"/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0</v>
      </c>
      <c r="E8472" s="24">
        <f t="shared" si="213"/>
        <v>0</v>
      </c>
      <c r="F8472" s="104"/>
      <c r="G8472" s="104"/>
      <c r="H8472" s="105"/>
      <c r="I8472" s="105"/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0</v>
      </c>
      <c r="F8473" s="104"/>
      <c r="G8473" s="104"/>
      <c r="H8473" s="105"/>
      <c r="I8473" s="105"/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0</v>
      </c>
      <c r="F8474" s="104"/>
      <c r="G8474" s="104"/>
      <c r="H8474" s="105"/>
      <c r="I8474" s="105"/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0</v>
      </c>
      <c r="F8475" s="104"/>
      <c r="G8475" s="104"/>
      <c r="H8475" s="105"/>
      <c r="I8475" s="105"/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0</v>
      </c>
      <c r="F8476" s="104"/>
      <c r="G8476" s="104"/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0</v>
      </c>
      <c r="E8477" s="24">
        <f t="shared" si="213"/>
        <v>0</v>
      </c>
      <c r="F8477" s="104"/>
      <c r="G8477" s="104"/>
      <c r="H8477" s="105"/>
      <c r="I8477" s="105"/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0</v>
      </c>
      <c r="F8478" s="104"/>
      <c r="G8478" s="104"/>
      <c r="H8478" s="113"/>
      <c r="I8478" s="113"/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0</v>
      </c>
      <c r="E8479" s="24">
        <f t="shared" si="213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0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0</v>
      </c>
      <c r="E8481" s="24">
        <f t="shared" si="213"/>
        <v>0</v>
      </c>
      <c r="F8481" s="104"/>
      <c r="G8481" s="104"/>
      <c r="H8481" s="105"/>
      <c r="I8481" s="105"/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0</v>
      </c>
      <c r="F8483" s="104"/>
      <c r="G8483" s="104"/>
      <c r="H8483" s="113"/>
      <c r="I8483" s="113"/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0</v>
      </c>
      <c r="E8484" s="24">
        <f t="shared" si="213"/>
        <v>0</v>
      </c>
      <c r="F8484" s="104"/>
      <c r="G8484" s="104"/>
      <c r="H8484" s="105"/>
      <c r="I8484" s="105"/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104"/>
      <c r="G8485" s="104"/>
      <c r="H8485" s="113"/>
      <c r="I8485" s="113"/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0</v>
      </c>
      <c r="E8490" s="24">
        <f t="shared" si="215"/>
        <v>0</v>
      </c>
      <c r="F8490" s="104"/>
      <c r="G8490" s="104"/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0</v>
      </c>
      <c r="E8494" s="24">
        <f t="shared" si="215"/>
        <v>0</v>
      </c>
      <c r="F8494" s="104"/>
      <c r="G8494" s="104"/>
      <c r="H8494" s="113"/>
      <c r="I8494" s="113"/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0</v>
      </c>
      <c r="E8495" s="24">
        <f t="shared" si="215"/>
        <v>0</v>
      </c>
      <c r="F8495" s="104"/>
      <c r="G8495" s="104"/>
      <c r="H8495" s="113"/>
      <c r="I8495" s="113"/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0</v>
      </c>
      <c r="E8496" s="24">
        <f t="shared" si="215"/>
        <v>0</v>
      </c>
      <c r="F8496" s="104"/>
      <c r="G8496" s="104"/>
      <c r="H8496" s="113"/>
      <c r="I8496" s="113"/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0</v>
      </c>
      <c r="E8500" s="24">
        <f t="shared" si="215"/>
        <v>0</v>
      </c>
      <c r="F8500" s="104"/>
      <c r="G8500" s="104"/>
      <c r="H8500" s="105"/>
      <c r="I8500" s="105"/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0</v>
      </c>
      <c r="E8501" s="24">
        <f t="shared" si="215"/>
        <v>0</v>
      </c>
      <c r="F8501" s="104"/>
      <c r="G8501" s="104"/>
      <c r="H8501" s="105"/>
      <c r="I8501" s="105"/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0</v>
      </c>
      <c r="E8506" s="24">
        <f t="shared" si="215"/>
        <v>0</v>
      </c>
      <c r="F8506" s="104"/>
      <c r="G8506" s="104"/>
      <c r="H8506" s="105"/>
      <c r="I8506" s="105"/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0</v>
      </c>
      <c r="F8507" s="104"/>
      <c r="G8507" s="104"/>
      <c r="H8507" s="105"/>
      <c r="I8507" s="105"/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0</v>
      </c>
      <c r="E8510" s="24">
        <f t="shared" si="215"/>
        <v>0</v>
      </c>
      <c r="F8510" s="104"/>
      <c r="G8510" s="104"/>
      <c r="H8510" s="113"/>
      <c r="I8510" s="113"/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0</v>
      </c>
      <c r="E8511" s="24">
        <f t="shared" si="215"/>
        <v>0</v>
      </c>
      <c r="F8511" s="104"/>
      <c r="G8511" s="104"/>
      <c r="H8511" s="105"/>
      <c r="I8511" s="105"/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0</v>
      </c>
      <c r="F8517" s="104"/>
      <c r="G8517" s="104"/>
      <c r="H8517" s="105"/>
      <c r="I8517" s="105"/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0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0</v>
      </c>
      <c r="E8537" s="24">
        <f t="shared" si="215"/>
        <v>0</v>
      </c>
      <c r="F8537" s="104"/>
      <c r="G8537" s="104"/>
      <c r="H8537" s="113"/>
      <c r="I8537" s="113"/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0</v>
      </c>
      <c r="E8539" s="24">
        <f t="shared" si="215"/>
        <v>0</v>
      </c>
      <c r="F8539" s="104"/>
      <c r="G8539" s="104"/>
      <c r="H8539" s="105"/>
      <c r="I8539" s="105"/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0</v>
      </c>
      <c r="E8544" s="24">
        <f t="shared" si="215"/>
        <v>0</v>
      </c>
      <c r="F8544" s="104"/>
      <c r="G8544" s="104"/>
      <c r="H8544" s="105"/>
      <c r="I8544" s="105"/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0</v>
      </c>
      <c r="F8548" s="104"/>
      <c r="G8548" s="104"/>
      <c r="H8548" s="113"/>
      <c r="I8548" s="113"/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0</v>
      </c>
      <c r="F8555" s="104"/>
      <c r="G8555" s="104"/>
      <c r="H8555" s="113"/>
      <c r="I8555" s="113"/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0</v>
      </c>
      <c r="F8560" s="104"/>
      <c r="G8560" s="104"/>
      <c r="H8560" s="105"/>
      <c r="I8560" s="105"/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0</v>
      </c>
      <c r="F8573" s="104"/>
      <c r="G8573" s="104"/>
      <c r="H8573" s="113"/>
      <c r="I8573" s="113"/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</v>
      </c>
      <c r="E8576" s="24">
        <f t="shared" si="217"/>
        <v>0</v>
      </c>
      <c r="F8576" s="104"/>
      <c r="G8576" s="104"/>
      <c r="H8576" s="105"/>
      <c r="I8576" s="105"/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0</v>
      </c>
      <c r="F8583" s="104"/>
      <c r="G8583" s="104"/>
      <c r="H8583" s="113"/>
      <c r="I8583" s="113"/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0</v>
      </c>
      <c r="F8586" s="104"/>
      <c r="G8586" s="104"/>
      <c r="H8586" s="105"/>
      <c r="I8586" s="105"/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0</v>
      </c>
      <c r="F8587" s="104"/>
      <c r="G8587" s="104"/>
      <c r="H8587" s="105"/>
      <c r="I8587" s="105"/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0</v>
      </c>
      <c r="E8588" s="24">
        <f t="shared" si="217"/>
        <v>0</v>
      </c>
      <c r="F8588" s="104"/>
      <c r="G8588" s="104"/>
      <c r="H8588" s="113"/>
      <c r="I8588" s="113"/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0</v>
      </c>
      <c r="E8589" s="24">
        <f t="shared" si="217"/>
        <v>0</v>
      </c>
      <c r="F8589" s="104"/>
      <c r="G8589" s="104"/>
      <c r="H8589" s="113"/>
      <c r="I8589" s="113"/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0</v>
      </c>
      <c r="E8591" s="24">
        <f t="shared" si="217"/>
        <v>0</v>
      </c>
      <c r="F8591" s="104"/>
      <c r="G8591" s="104"/>
      <c r="H8591" s="105"/>
      <c r="I8591" s="105"/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0</v>
      </c>
      <c r="E8592" s="24">
        <f t="shared" si="217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0</v>
      </c>
      <c r="E8598" s="24">
        <f t="shared" si="217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0</v>
      </c>
      <c r="E8600" s="24">
        <f t="shared" si="217"/>
        <v>0</v>
      </c>
      <c r="F8600" s="104"/>
      <c r="G8600" s="104"/>
      <c r="H8600" s="113"/>
      <c r="I8600" s="113"/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0</v>
      </c>
      <c r="E8601" s="24">
        <f t="shared" si="217"/>
        <v>0</v>
      </c>
      <c r="F8601" s="104"/>
      <c r="G8601" s="104"/>
      <c r="H8601" s="113"/>
      <c r="I8601" s="113"/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0</v>
      </c>
      <c r="E8602" s="24">
        <f t="shared" si="217"/>
        <v>0</v>
      </c>
      <c r="F8602" s="104"/>
      <c r="G8602" s="104"/>
      <c r="H8602" s="113"/>
      <c r="I8602" s="113"/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0</v>
      </c>
      <c r="E8603" s="24">
        <f t="shared" si="217"/>
        <v>0</v>
      </c>
      <c r="F8603" s="104"/>
      <c r="G8603" s="104"/>
      <c r="H8603" s="113"/>
      <c r="I8603" s="113"/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0</v>
      </c>
      <c r="E8607" s="24">
        <f t="shared" si="217"/>
        <v>0</v>
      </c>
      <c r="F8607" s="104"/>
      <c r="G8607" s="104"/>
      <c r="H8607" s="113"/>
      <c r="I8607" s="113"/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0</v>
      </c>
      <c r="E8614" s="24">
        <f t="shared" si="21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0</v>
      </c>
      <c r="E8616" s="24">
        <f t="shared" si="219"/>
        <v>0</v>
      </c>
      <c r="F8616" s="104"/>
      <c r="G8616" s="104"/>
      <c r="H8616" s="105"/>
      <c r="I8616" s="105"/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0</v>
      </c>
      <c r="E8620" s="24">
        <f t="shared" si="219"/>
        <v>0</v>
      </c>
      <c r="F8620" s="104"/>
      <c r="G8620" s="104"/>
      <c r="H8620" s="113"/>
      <c r="I8620" s="113"/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0</v>
      </c>
      <c r="E8621" s="24">
        <f t="shared" si="219"/>
        <v>0</v>
      </c>
      <c r="F8621" s="104"/>
      <c r="G8621" s="104"/>
      <c r="H8621" s="113"/>
      <c r="I8621" s="113"/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0</v>
      </c>
      <c r="E8622" s="24">
        <f t="shared" si="219"/>
        <v>0</v>
      </c>
      <c r="F8622" s="104"/>
      <c r="G8622" s="104"/>
      <c r="H8622" s="113"/>
      <c r="I8622" s="113"/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0</v>
      </c>
      <c r="E8623" s="24">
        <f t="shared" si="219"/>
        <v>0</v>
      </c>
      <c r="F8623" s="104"/>
      <c r="G8623" s="104"/>
      <c r="H8623" s="113"/>
      <c r="I8623" s="113"/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0</v>
      </c>
      <c r="E8624" s="24">
        <f t="shared" si="219"/>
        <v>0</v>
      </c>
      <c r="F8624" s="104"/>
      <c r="G8624" s="104"/>
      <c r="H8624" s="113"/>
      <c r="I8624" s="113"/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0</v>
      </c>
      <c r="E8627" s="24">
        <f t="shared" si="21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0</v>
      </c>
      <c r="E8631" s="24">
        <f t="shared" si="21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0</v>
      </c>
      <c r="E8635" s="24">
        <f t="shared" si="219"/>
        <v>0</v>
      </c>
      <c r="F8635" s="104"/>
      <c r="G8635" s="104"/>
      <c r="H8635" s="113"/>
      <c r="I8635" s="113"/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0</v>
      </c>
      <c r="E8636" s="24">
        <f t="shared" si="219"/>
        <v>0</v>
      </c>
      <c r="F8636" s="104"/>
      <c r="G8636" s="104"/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0</v>
      </c>
      <c r="E8642" s="24">
        <f t="shared" si="21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0</v>
      </c>
      <c r="E8658" s="24">
        <f t="shared" si="219"/>
        <v>0</v>
      </c>
      <c r="F8658" s="104"/>
      <c r="G8658" s="104"/>
      <c r="H8658" s="105"/>
      <c r="I8658" s="105"/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0</v>
      </c>
      <c r="E8667" s="24">
        <f t="shared" si="219"/>
        <v>0</v>
      </c>
      <c r="F8667" s="104"/>
      <c r="G8667" s="104"/>
      <c r="H8667" s="113"/>
      <c r="I8667" s="113"/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0</v>
      </c>
      <c r="E8669" s="24">
        <f t="shared" si="219"/>
        <v>0</v>
      </c>
      <c r="F8669" s="104"/>
      <c r="G8669" s="104"/>
      <c r="H8669" s="113"/>
      <c r="I8669" s="113"/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0</v>
      </c>
      <c r="E8671" s="24">
        <f t="shared" si="219"/>
        <v>0</v>
      </c>
      <c r="F8671" s="104"/>
      <c r="G8671" s="104"/>
      <c r="H8671" s="113"/>
      <c r="I8671" s="113"/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0</v>
      </c>
      <c r="E8672" s="24">
        <f t="shared" si="219"/>
        <v>0</v>
      </c>
      <c r="F8672" s="104"/>
      <c r="G8672" s="104"/>
      <c r="H8672" s="113"/>
      <c r="I8672" s="113"/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0</v>
      </c>
      <c r="E8673" s="24">
        <f t="shared" si="219"/>
        <v>0</v>
      </c>
      <c r="F8673" s="104"/>
      <c r="G8673" s="104"/>
      <c r="H8673" s="113"/>
      <c r="I8673" s="113"/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0</v>
      </c>
      <c r="E8674" s="24">
        <f t="shared" si="219"/>
        <v>0</v>
      </c>
      <c r="F8674" s="104"/>
      <c r="G8674" s="104"/>
      <c r="H8674" s="113"/>
      <c r="I8674" s="113"/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0</v>
      </c>
      <c r="E8678" s="24">
        <f t="shared" si="221"/>
        <v>0</v>
      </c>
      <c r="F8678" s="104"/>
      <c r="G8678" s="104"/>
      <c r="H8678" s="105"/>
      <c r="I8678" s="105"/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0</v>
      </c>
      <c r="E8681" s="24">
        <f t="shared" si="221"/>
        <v>0</v>
      </c>
      <c r="F8681" s="104"/>
      <c r="G8681" s="104"/>
      <c r="H8681" s="113"/>
      <c r="I8681" s="113"/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0</v>
      </c>
      <c r="E8689" s="24">
        <f t="shared" si="221"/>
        <v>0</v>
      </c>
      <c r="F8689" s="104"/>
      <c r="G8689" s="104"/>
      <c r="H8689" s="105"/>
      <c r="I8689" s="105"/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0</v>
      </c>
      <c r="E8695" s="24">
        <f t="shared" si="221"/>
        <v>0</v>
      </c>
      <c r="F8695" s="104"/>
      <c r="G8695" s="104"/>
      <c r="H8695" s="113"/>
      <c r="I8695" s="113"/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0</v>
      </c>
      <c r="E8697" s="24">
        <f t="shared" si="221"/>
        <v>0</v>
      </c>
      <c r="F8697" s="104"/>
      <c r="G8697" s="104"/>
      <c r="H8697" s="105"/>
      <c r="I8697" s="105"/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0</v>
      </c>
      <c r="E8698" s="24">
        <f t="shared" si="221"/>
        <v>0</v>
      </c>
      <c r="F8698" s="104"/>
      <c r="G8698" s="104"/>
      <c r="H8698" s="105"/>
      <c r="I8698" s="105"/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0</v>
      </c>
      <c r="E8702" s="24">
        <f t="shared" si="221"/>
        <v>0</v>
      </c>
      <c r="F8702" s="104"/>
      <c r="G8702" s="104"/>
      <c r="H8702" s="113"/>
      <c r="I8702" s="113"/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0</v>
      </c>
      <c r="E8703" s="24">
        <f t="shared" si="221"/>
        <v>0</v>
      </c>
      <c r="F8703" s="104"/>
      <c r="G8703" s="104"/>
      <c r="H8703" s="105"/>
      <c r="I8703" s="105"/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0</v>
      </c>
      <c r="E8704" s="24">
        <f t="shared" si="221"/>
        <v>0</v>
      </c>
      <c r="F8704" s="104"/>
      <c r="G8704" s="104"/>
      <c r="H8704" s="105"/>
      <c r="I8704" s="105"/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0</v>
      </c>
      <c r="E8705" s="24">
        <f t="shared" si="221"/>
        <v>0</v>
      </c>
      <c r="F8705" s="104"/>
      <c r="G8705" s="104"/>
      <c r="H8705" s="113"/>
      <c r="I8705" s="113"/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0</v>
      </c>
      <c r="E8706" s="24">
        <f t="shared" si="221"/>
        <v>0</v>
      </c>
      <c r="F8706" s="104"/>
      <c r="G8706" s="104"/>
      <c r="H8706" s="113"/>
      <c r="I8706" s="113"/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0</v>
      </c>
      <c r="E8708" s="24">
        <f t="shared" si="221"/>
        <v>0</v>
      </c>
      <c r="F8708" s="104"/>
      <c r="G8708" s="104"/>
      <c r="H8708" s="113"/>
      <c r="I8708" s="113"/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0</v>
      </c>
      <c r="E8709" s="24">
        <f t="shared" si="221"/>
        <v>0</v>
      </c>
      <c r="F8709" s="104"/>
      <c r="G8709" s="104"/>
      <c r="H8709" s="113"/>
      <c r="I8709" s="113"/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0</v>
      </c>
      <c r="E8711" s="24">
        <f t="shared" si="221"/>
        <v>0</v>
      </c>
      <c r="F8711" s="104"/>
      <c r="G8711" s="104"/>
      <c r="H8711" s="105"/>
      <c r="I8711" s="105"/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0</v>
      </c>
      <c r="E8712" s="24">
        <f t="shared" si="221"/>
        <v>0</v>
      </c>
      <c r="F8712" s="104"/>
      <c r="G8712" s="104"/>
      <c r="H8712" s="105"/>
      <c r="I8712" s="105"/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0</v>
      </c>
      <c r="E8713" s="24">
        <f t="shared" si="221"/>
        <v>0</v>
      </c>
      <c r="F8713" s="104"/>
      <c r="G8713" s="104"/>
      <c r="H8713" s="105"/>
      <c r="I8713" s="105"/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0</v>
      </c>
      <c r="E8714" s="24">
        <f t="shared" si="221"/>
        <v>0</v>
      </c>
      <c r="F8714" s="104"/>
      <c r="G8714" s="104"/>
      <c r="H8714" s="113"/>
      <c r="I8714" s="113"/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0</v>
      </c>
      <c r="E8715" s="24">
        <f t="shared" si="221"/>
        <v>0</v>
      </c>
      <c r="F8715" s="104"/>
      <c r="G8715" s="104"/>
      <c r="H8715" s="113"/>
      <c r="I8715" s="113"/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0</v>
      </c>
      <c r="E8717" s="24">
        <f t="shared" si="221"/>
        <v>0</v>
      </c>
      <c r="F8717" s="104"/>
      <c r="G8717" s="104"/>
      <c r="H8717" s="113"/>
      <c r="I8717" s="113"/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1704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0</v>
      </c>
      <c r="E8729" s="24">
        <f t="shared" si="221"/>
        <v>0</v>
      </c>
      <c r="F8729" s="104"/>
      <c r="G8729" s="104"/>
      <c r="H8729" s="113"/>
      <c r="I8729" s="113"/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0</v>
      </c>
      <c r="E8730" s="24">
        <f t="shared" si="221"/>
        <v>0</v>
      </c>
      <c r="F8730" s="104"/>
      <c r="G8730" s="104"/>
      <c r="H8730" s="105"/>
      <c r="I8730" s="105"/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0</v>
      </c>
      <c r="E8731" s="24">
        <f t="shared" si="221"/>
        <v>0</v>
      </c>
      <c r="F8731" s="104"/>
      <c r="G8731" s="104"/>
      <c r="H8731" s="105"/>
      <c r="I8731" s="105"/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0</v>
      </c>
      <c r="E8737" s="24">
        <f t="shared" si="221"/>
        <v>0</v>
      </c>
      <c r="F8737" s="104"/>
      <c r="G8737" s="104"/>
      <c r="H8737" s="105"/>
      <c r="I8737" s="105"/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0</v>
      </c>
      <c r="E8738" s="24">
        <f t="shared" si="221"/>
        <v>0</v>
      </c>
      <c r="F8738" s="104"/>
      <c r="G8738" s="104"/>
      <c r="H8738" s="105"/>
      <c r="I8738" s="105"/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0</v>
      </c>
      <c r="E8742" s="24">
        <f t="shared" si="223"/>
        <v>0</v>
      </c>
      <c r="F8742" s="104"/>
      <c r="G8742" s="104"/>
      <c r="H8742" s="113"/>
      <c r="I8742" s="113"/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0</v>
      </c>
      <c r="E8744" s="24">
        <f t="shared" si="223"/>
        <v>0</v>
      </c>
      <c r="F8744" s="104"/>
      <c r="G8744" s="104"/>
      <c r="H8744" s="105"/>
      <c r="I8744" s="105"/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0</v>
      </c>
      <c r="E8748" s="24">
        <f t="shared" si="223"/>
        <v>0</v>
      </c>
      <c r="F8748" s="104"/>
      <c r="G8748" s="104"/>
      <c r="H8748" s="105"/>
      <c r="I8748" s="105"/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0</v>
      </c>
      <c r="E8749" s="24">
        <f t="shared" si="223"/>
        <v>0</v>
      </c>
      <c r="F8749" s="104"/>
      <c r="G8749" s="104"/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0</v>
      </c>
      <c r="E8751" s="24">
        <f t="shared" si="223"/>
        <v>0</v>
      </c>
      <c r="F8751" s="104"/>
      <c r="G8751" s="104"/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0</v>
      </c>
      <c r="E8758" s="24">
        <f t="shared" si="223"/>
        <v>0</v>
      </c>
      <c r="F8758" s="104"/>
      <c r="G8758" s="104"/>
      <c r="H8758" s="105"/>
      <c r="I8758" s="105"/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0</v>
      </c>
      <c r="E8759" s="24">
        <f t="shared" si="223"/>
        <v>0</v>
      </c>
      <c r="F8759" s="104"/>
      <c r="G8759" s="104"/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0</v>
      </c>
      <c r="E8763" s="24">
        <f t="shared" si="223"/>
        <v>0</v>
      </c>
      <c r="F8763" s="104"/>
      <c r="G8763" s="104"/>
      <c r="H8763" s="105"/>
      <c r="I8763" s="105"/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0</v>
      </c>
      <c r="E8775" s="24">
        <f t="shared" si="223"/>
        <v>0</v>
      </c>
      <c r="F8775" s="104"/>
      <c r="G8775" s="104"/>
      <c r="H8775" s="105"/>
      <c r="I8775" s="105"/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0</v>
      </c>
      <c r="E8777" s="24">
        <f t="shared" si="223"/>
        <v>0</v>
      </c>
      <c r="F8777" s="104"/>
      <c r="G8777" s="104"/>
      <c r="H8777" s="113"/>
      <c r="I8777" s="113"/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0</v>
      </c>
      <c r="E8782" s="24">
        <f t="shared" si="223"/>
        <v>0</v>
      </c>
      <c r="F8782" s="104"/>
      <c r="G8782" s="104"/>
      <c r="H8782" s="105"/>
      <c r="I8782" s="105"/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0</v>
      </c>
      <c r="E8783" s="24">
        <f t="shared" si="223"/>
        <v>0</v>
      </c>
      <c r="F8783" s="104"/>
      <c r="G8783" s="104"/>
      <c r="H8783" s="113"/>
      <c r="I8783" s="113"/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0</v>
      </c>
      <c r="E8784" s="24">
        <f t="shared" si="223"/>
        <v>0</v>
      </c>
      <c r="F8784" s="104"/>
      <c r="G8784" s="104"/>
      <c r="H8784" s="105"/>
      <c r="I8784" s="105"/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0</v>
      </c>
      <c r="E8785" s="24">
        <f t="shared" si="223"/>
        <v>0</v>
      </c>
      <c r="F8785" s="104"/>
      <c r="G8785" s="104"/>
      <c r="H8785" s="113"/>
      <c r="I8785" s="113"/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0</v>
      </c>
      <c r="E8786" s="24">
        <f t="shared" si="223"/>
        <v>0</v>
      </c>
      <c r="F8786" s="104"/>
      <c r="G8786" s="104"/>
      <c r="H8786" s="113"/>
      <c r="I8786" s="113"/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0</v>
      </c>
      <c r="E8787" s="24">
        <f t="shared" si="223"/>
        <v>0</v>
      </c>
      <c r="F8787" s="104"/>
      <c r="G8787" s="104"/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0</v>
      </c>
      <c r="E8789" s="24">
        <f t="shared" si="223"/>
        <v>0</v>
      </c>
      <c r="F8789" s="104"/>
      <c r="G8789" s="104"/>
      <c r="H8789" s="113"/>
      <c r="I8789" s="113"/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0</v>
      </c>
      <c r="E8790" s="24">
        <f t="shared" si="223"/>
        <v>0</v>
      </c>
      <c r="F8790" s="104"/>
      <c r="G8790" s="104"/>
      <c r="H8790" s="105"/>
      <c r="I8790" s="105"/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0</v>
      </c>
      <c r="E8791" s="24">
        <f t="shared" si="223"/>
        <v>0</v>
      </c>
      <c r="F8791" s="104"/>
      <c r="G8791" s="104"/>
      <c r="H8791" s="113"/>
      <c r="I8791" s="113"/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0</v>
      </c>
      <c r="E8792" s="24">
        <f t="shared" si="223"/>
        <v>0</v>
      </c>
      <c r="F8792" s="104"/>
      <c r="G8792" s="104"/>
      <c r="H8792" s="113"/>
      <c r="I8792" s="113"/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0</v>
      </c>
      <c r="E8811" s="24">
        <f t="shared" si="225"/>
        <v>0</v>
      </c>
      <c r="F8811" s="104"/>
      <c r="G8811" s="104"/>
      <c r="H8811" s="113"/>
      <c r="I8811" s="113"/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0</v>
      </c>
      <c r="E8812" s="24">
        <f t="shared" si="225"/>
        <v>0</v>
      </c>
      <c r="F8812" s="104"/>
      <c r="G8812" s="104"/>
      <c r="H8812" s="105"/>
      <c r="I8812" s="105"/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0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0</v>
      </c>
      <c r="E8847" s="24">
        <f t="shared" si="225"/>
        <v>0</v>
      </c>
      <c r="F8847" s="104"/>
      <c r="G8847" s="104"/>
      <c r="H8847" s="113"/>
      <c r="I8847" s="113"/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0</v>
      </c>
      <c r="E8856" s="24">
        <f t="shared" si="225"/>
        <v>0</v>
      </c>
      <c r="F8856" s="104"/>
      <c r="G8856" s="104"/>
      <c r="H8856" s="113"/>
      <c r="I8856" s="113"/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0</v>
      </c>
      <c r="E8858" s="24">
        <f t="shared" si="225"/>
        <v>0</v>
      </c>
      <c r="F8858" s="104"/>
      <c r="G8858" s="104"/>
      <c r="H8858" s="113"/>
      <c r="I8858" s="113"/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0</v>
      </c>
      <c r="E8876" s="24">
        <f t="shared" si="227"/>
        <v>0</v>
      </c>
      <c r="F8876" s="104"/>
      <c r="G8876" s="104"/>
      <c r="H8876" s="105"/>
      <c r="I8876" s="105"/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0</v>
      </c>
      <c r="E8877" s="24">
        <f t="shared" si="227"/>
        <v>0</v>
      </c>
      <c r="F8877" s="104"/>
      <c r="G8877" s="104"/>
      <c r="H8877" s="105"/>
      <c r="I8877" s="105"/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0</v>
      </c>
      <c r="E8878" s="24">
        <f t="shared" si="227"/>
        <v>0</v>
      </c>
      <c r="F8878" s="104"/>
      <c r="G8878" s="104"/>
      <c r="H8878" s="105"/>
      <c r="I8878" s="105"/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0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0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0</v>
      </c>
      <c r="E8883" s="24">
        <f t="shared" si="227"/>
        <v>0</v>
      </c>
      <c r="F8883" s="104"/>
      <c r="G8883" s="104"/>
      <c r="H8883" s="105"/>
      <c r="I8883" s="105"/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0</v>
      </c>
      <c r="E8892" s="24">
        <f t="shared" si="227"/>
        <v>0</v>
      </c>
      <c r="F8892" s="104"/>
      <c r="G8892" s="104"/>
      <c r="H8892" s="105"/>
      <c r="I8892" s="105"/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0</v>
      </c>
      <c r="E8893" s="24">
        <f t="shared" si="227"/>
        <v>0</v>
      </c>
      <c r="F8893" s="104"/>
      <c r="G8893" s="104"/>
      <c r="H8893" s="105"/>
      <c r="I8893" s="105"/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0</v>
      </c>
      <c r="E8894" s="24">
        <f t="shared" si="227"/>
        <v>0</v>
      </c>
      <c r="F8894" s="104"/>
      <c r="G8894" s="104"/>
      <c r="H8894" s="113"/>
      <c r="I8894" s="113"/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0</v>
      </c>
      <c r="E8895" s="24">
        <f t="shared" si="227"/>
        <v>0</v>
      </c>
      <c r="F8895" s="104"/>
      <c r="G8895" s="104"/>
      <c r="H8895" s="113"/>
      <c r="I8895" s="113"/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0</v>
      </c>
      <c r="E8896" s="24">
        <f t="shared" si="227"/>
        <v>0</v>
      </c>
      <c r="F8896" s="104"/>
      <c r="G8896" s="104"/>
      <c r="H8896" s="113"/>
      <c r="I8896" s="113"/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0</v>
      </c>
      <c r="E8897" s="24">
        <f t="shared" si="227"/>
        <v>0</v>
      </c>
      <c r="F8897" s="104"/>
      <c r="G8897" s="104"/>
      <c r="H8897" s="113"/>
      <c r="I8897" s="113"/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0</v>
      </c>
      <c r="E8898" s="24">
        <f t="shared" si="227"/>
        <v>0</v>
      </c>
      <c r="F8898" s="104"/>
      <c r="G8898" s="104"/>
      <c r="H8898" s="113"/>
      <c r="I8898" s="113"/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0</v>
      </c>
      <c r="E8899" s="24">
        <f t="shared" si="227"/>
        <v>0</v>
      </c>
      <c r="F8899" s="104"/>
      <c r="G8899" s="104"/>
      <c r="H8899" s="105"/>
      <c r="I8899" s="105"/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0</v>
      </c>
      <c r="E8903" s="24">
        <f t="shared" si="227"/>
        <v>0</v>
      </c>
      <c r="F8903" s="104"/>
      <c r="G8903" s="104"/>
      <c r="H8903" s="113"/>
      <c r="I8903" s="113"/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0</v>
      </c>
      <c r="E8904" s="24">
        <f t="shared" si="227"/>
        <v>0</v>
      </c>
      <c r="F8904" s="104"/>
      <c r="G8904" s="104"/>
      <c r="H8904" s="113"/>
      <c r="I8904" s="113"/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0</v>
      </c>
      <c r="E8905" s="24">
        <f t="shared" si="227"/>
        <v>0</v>
      </c>
      <c r="F8905" s="104"/>
      <c r="G8905" s="104"/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0</v>
      </c>
      <c r="E8906" s="24">
        <f t="shared" si="227"/>
        <v>0</v>
      </c>
      <c r="F8906" s="104"/>
      <c r="G8906" s="104"/>
      <c r="H8906" s="113"/>
      <c r="I8906" s="113"/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0</v>
      </c>
      <c r="E8907" s="24">
        <f t="shared" si="227"/>
        <v>0</v>
      </c>
      <c r="F8907" s="104"/>
      <c r="G8907" s="104"/>
      <c r="H8907" s="113"/>
      <c r="I8907" s="113"/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0</v>
      </c>
      <c r="E8911" s="24">
        <f t="shared" si="227"/>
        <v>0</v>
      </c>
      <c r="F8911" s="104"/>
      <c r="G8911" s="104"/>
      <c r="H8911" s="113"/>
      <c r="I8911" s="113"/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0</v>
      </c>
      <c r="E8912" s="24">
        <f t="shared" si="227"/>
        <v>0</v>
      </c>
      <c r="F8912" s="104"/>
      <c r="G8912" s="104"/>
      <c r="H8912" s="113"/>
      <c r="I8912" s="113"/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0</v>
      </c>
      <c r="E8913" s="24">
        <f t="shared" si="227"/>
        <v>0</v>
      </c>
      <c r="F8913" s="104"/>
      <c r="G8913" s="104"/>
      <c r="H8913" s="113"/>
      <c r="I8913" s="113"/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0</v>
      </c>
      <c r="E8919" s="24">
        <f t="shared" si="227"/>
        <v>0</v>
      </c>
      <c r="F8919" s="104"/>
      <c r="G8919" s="104"/>
      <c r="H8919" s="113"/>
      <c r="I8919" s="113"/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0</v>
      </c>
      <c r="E8927" s="24">
        <f t="shared" si="227"/>
        <v>0</v>
      </c>
      <c r="F8927" s="104"/>
      <c r="G8927" s="104"/>
      <c r="H8927" s="105"/>
      <c r="I8927" s="105"/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0</v>
      </c>
      <c r="E8928" s="24">
        <f t="shared" si="227"/>
        <v>0</v>
      </c>
      <c r="F8928" s="104"/>
      <c r="G8928" s="104"/>
      <c r="H8928" s="105"/>
      <c r="I8928" s="105"/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/>
      <c r="I8930" s="105"/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0</v>
      </c>
      <c r="E8936" s="24">
        <f t="shared" si="229"/>
        <v>0</v>
      </c>
      <c r="F8936" s="104"/>
      <c r="G8936" s="104"/>
      <c r="H8936" s="105"/>
      <c r="I8936" s="105"/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0</v>
      </c>
      <c r="E8937" s="24">
        <f t="shared" si="229"/>
        <v>0</v>
      </c>
      <c r="F8937" s="104"/>
      <c r="G8937" s="104"/>
      <c r="H8937" s="113"/>
      <c r="I8937" s="113"/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0</v>
      </c>
      <c r="E8938" s="24">
        <f t="shared" si="229"/>
        <v>0</v>
      </c>
      <c r="F8938" s="104"/>
      <c r="G8938" s="104"/>
      <c r="H8938" s="105"/>
      <c r="I8938" s="105"/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/>
      <c r="I8939" s="105"/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/>
      <c r="I8946" s="105"/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0</v>
      </c>
      <c r="E8947" s="24">
        <f t="shared" si="229"/>
        <v>0</v>
      </c>
      <c r="F8947" s="104"/>
      <c r="G8947" s="104"/>
      <c r="H8947" s="113"/>
      <c r="I8947" s="113"/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0</v>
      </c>
      <c r="E8948" s="24">
        <f t="shared" si="229"/>
        <v>0</v>
      </c>
      <c r="F8948" s="104"/>
      <c r="G8948" s="104"/>
      <c r="H8948" s="113"/>
      <c r="I8948" s="113"/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0</v>
      </c>
      <c r="E8952" s="24">
        <f t="shared" si="229"/>
        <v>0</v>
      </c>
      <c r="F8952" s="104"/>
      <c r="G8952" s="104"/>
      <c r="H8952" s="113"/>
      <c r="I8952" s="113"/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0</v>
      </c>
      <c r="E8953" s="24">
        <f t="shared" si="229"/>
        <v>0</v>
      </c>
      <c r="F8953" s="104"/>
      <c r="G8953" s="104"/>
      <c r="H8953" s="113"/>
      <c r="I8953" s="113"/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0</v>
      </c>
      <c r="E8965" s="24">
        <f t="shared" si="229"/>
        <v>0</v>
      </c>
      <c r="F8965" s="104"/>
      <c r="G8965" s="104"/>
      <c r="H8965" s="105"/>
      <c r="I8965" s="105"/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0</v>
      </c>
      <c r="E8966" s="24">
        <f t="shared" si="229"/>
        <v>0</v>
      </c>
      <c r="F8966" s="104"/>
      <c r="G8966" s="104"/>
      <c r="H8966" s="113"/>
      <c r="I8966" s="113"/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0</v>
      </c>
      <c r="E8967" s="24">
        <f t="shared" si="229"/>
        <v>0</v>
      </c>
      <c r="F8967" s="104"/>
      <c r="G8967" s="104"/>
      <c r="H8967" s="113"/>
      <c r="I8967" s="113"/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0</v>
      </c>
      <c r="E8968" s="24">
        <f t="shared" si="229"/>
        <v>0</v>
      </c>
      <c r="F8968" s="104"/>
      <c r="G8968" s="104"/>
      <c r="H8968" s="105"/>
      <c r="I8968" s="105"/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0</v>
      </c>
      <c r="E8970" s="24">
        <f t="shared" si="229"/>
        <v>0</v>
      </c>
      <c r="F8970" s="104"/>
      <c r="G8970" s="104"/>
      <c r="H8970" s="105"/>
      <c r="I8970" s="105"/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0</v>
      </c>
      <c r="E8971" s="24">
        <f t="shared" si="229"/>
        <v>0</v>
      </c>
      <c r="F8971" s="104"/>
      <c r="G8971" s="104"/>
      <c r="H8971" s="113"/>
      <c r="I8971" s="113"/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0</v>
      </c>
      <c r="E8973" s="24">
        <f t="shared" si="229"/>
        <v>0</v>
      </c>
      <c r="F8973" s="104"/>
      <c r="G8973" s="104"/>
      <c r="H8973" s="105"/>
      <c r="I8973" s="105"/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0</v>
      </c>
      <c r="E8975" s="24">
        <f t="shared" si="229"/>
        <v>0</v>
      </c>
      <c r="F8975" s="104"/>
      <c r="G8975" s="104"/>
      <c r="H8975" s="105"/>
      <c r="I8975" s="105"/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0</v>
      </c>
      <c r="E8976" s="24">
        <f t="shared" si="229"/>
        <v>0</v>
      </c>
      <c r="F8976" s="104"/>
      <c r="G8976" s="104"/>
      <c r="H8976" s="105"/>
      <c r="I8976" s="105"/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0</v>
      </c>
      <c r="E8978" s="24">
        <f t="shared" si="229"/>
        <v>0</v>
      </c>
      <c r="F8978" s="104"/>
      <c r="G8978" s="104"/>
      <c r="H8978" s="113"/>
      <c r="I8978" s="113"/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0</v>
      </c>
      <c r="E8979" s="24">
        <f t="shared" si="229"/>
        <v>0</v>
      </c>
      <c r="F8979" s="104"/>
      <c r="G8979" s="104"/>
      <c r="H8979" s="105"/>
      <c r="I8979" s="105"/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/>
      <c r="I8983" s="113"/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/>
      <c r="I8989" s="105"/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0</v>
      </c>
      <c r="F8991" s="104"/>
      <c r="G8991" s="104"/>
      <c r="H8991" s="113"/>
      <c r="I8991" s="113"/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0</v>
      </c>
      <c r="F8994" s="104"/>
      <c r="G8994" s="104"/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/>
      <c r="I8995" s="113"/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104"/>
      <c r="G8997" s="104"/>
      <c r="H8997" s="113"/>
      <c r="I8997" s="113"/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0</v>
      </c>
      <c r="F9013" s="104"/>
      <c r="G9013" s="104"/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0</v>
      </c>
      <c r="F9014" s="104"/>
      <c r="G9014" s="104"/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0</v>
      </c>
      <c r="F9018" s="104"/>
      <c r="G9018" s="104"/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/>
      <c r="I9021" s="113"/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0</v>
      </c>
      <c r="F9029" s="104"/>
      <c r="G9029" s="104"/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0</v>
      </c>
      <c r="F9030" s="104"/>
      <c r="G9030" s="104"/>
      <c r="H9030" s="113"/>
      <c r="I9030" s="113"/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/>
      <c r="I9039" s="105"/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/>
      <c r="I9041" s="105"/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/>
      <c r="I9042" s="113"/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/>
      <c r="I9044" s="113"/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/>
      <c r="I9045" s="113"/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/>
      <c r="I9047" s="105"/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/>
      <c r="I9057" s="105"/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0</v>
      </c>
      <c r="F9059" s="104"/>
      <c r="G9059" s="104"/>
      <c r="H9059" s="113"/>
      <c r="I9059" s="113"/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/>
      <c r="I9060" s="105"/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/>
      <c r="I9062" s="105"/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/>
      <c r="I9066" s="105"/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0</v>
      </c>
      <c r="F9068" s="104"/>
      <c r="G9068" s="104"/>
      <c r="H9068" s="105"/>
      <c r="I9068" s="105"/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/>
      <c r="I9081" s="105"/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0</v>
      </c>
      <c r="F9083" s="104"/>
      <c r="G9083" s="104"/>
      <c r="H9083" s="105"/>
      <c r="I9083" s="105"/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/>
      <c r="I9084" s="113"/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/>
      <c r="I9087" s="105"/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0</v>
      </c>
      <c r="E9088" s="24">
        <f t="shared" si="233"/>
        <v>0</v>
      </c>
      <c r="F9088" s="104"/>
      <c r="G9088" s="104"/>
      <c r="H9088" s="113"/>
      <c r="I9088" s="113"/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/>
      <c r="I9089" s="113"/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0</v>
      </c>
      <c r="F9091" s="104"/>
      <c r="G9091" s="104"/>
      <c r="H9091" s="105"/>
      <c r="I9091" s="105"/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0</v>
      </c>
      <c r="E9093" s="24">
        <f t="shared" si="233"/>
        <v>0</v>
      </c>
      <c r="F9093" s="104"/>
      <c r="G9093" s="104"/>
      <c r="H9093" s="105"/>
      <c r="I9093" s="105"/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0</v>
      </c>
      <c r="F9094" s="104"/>
      <c r="G9094" s="104"/>
      <c r="H9094" s="105"/>
      <c r="I9094" s="105"/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0</v>
      </c>
      <c r="F9097" s="104"/>
      <c r="G9097" s="104"/>
      <c r="H9097" s="105"/>
      <c r="I9097" s="105"/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0</v>
      </c>
      <c r="F9098" s="104"/>
      <c r="G9098" s="104"/>
      <c r="H9098" s="105"/>
      <c r="I9098" s="105"/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0</v>
      </c>
      <c r="F9099" s="104"/>
      <c r="G9099" s="104"/>
      <c r="H9099" s="105"/>
      <c r="I9099" s="105"/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0</v>
      </c>
      <c r="E9133" s="24">
        <f t="shared" si="235"/>
        <v>0</v>
      </c>
      <c r="F9133" s="104"/>
      <c r="G9133" s="104"/>
      <c r="H9133" s="113"/>
      <c r="I9133" s="113"/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0</v>
      </c>
      <c r="F9134" s="104"/>
      <c r="G9134" s="104"/>
      <c r="H9134" s="113"/>
      <c r="I9134" s="113"/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0</v>
      </c>
      <c r="E9135" s="24">
        <f t="shared" si="235"/>
        <v>0</v>
      </c>
      <c r="F9135" s="104"/>
      <c r="G9135" s="104"/>
      <c r="H9135" s="113"/>
      <c r="I9135" s="113"/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0</v>
      </c>
      <c r="E9136" s="24">
        <f t="shared" si="235"/>
        <v>0</v>
      </c>
      <c r="F9136" s="104"/>
      <c r="G9136" s="104"/>
      <c r="H9136" s="113"/>
      <c r="I9136" s="113"/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0</v>
      </c>
      <c r="E9137" s="24">
        <f t="shared" si="235"/>
        <v>0</v>
      </c>
      <c r="F9137" s="104"/>
      <c r="G9137" s="104"/>
      <c r="H9137" s="113"/>
      <c r="I9137" s="113"/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0</v>
      </c>
      <c r="E9138" s="24">
        <f t="shared" si="235"/>
        <v>0</v>
      </c>
      <c r="F9138" s="104"/>
      <c r="G9138" s="104"/>
      <c r="H9138" s="113"/>
      <c r="I9138" s="113"/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1703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1703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0</v>
      </c>
      <c r="E9142" s="24">
        <f t="shared" si="235"/>
        <v>0</v>
      </c>
      <c r="F9142" s="104"/>
      <c r="G9142" s="104"/>
      <c r="H9142" s="113"/>
      <c r="I9142" s="113"/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0</v>
      </c>
      <c r="E9143" s="24">
        <f t="shared" si="235"/>
        <v>0</v>
      </c>
      <c r="F9143" s="104"/>
      <c r="G9143" s="104"/>
      <c r="H9143" s="113"/>
      <c r="I9143" s="113"/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0</v>
      </c>
      <c r="E9146" s="24">
        <f t="shared" si="235"/>
        <v>0</v>
      </c>
      <c r="F9146" s="104"/>
      <c r="G9146" s="104"/>
      <c r="H9146" s="113"/>
      <c r="I9146" s="113"/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0</v>
      </c>
      <c r="E9147" s="24">
        <f t="shared" si="235"/>
        <v>0</v>
      </c>
      <c r="F9147" s="104"/>
      <c r="G9147" s="104"/>
      <c r="H9147" s="105"/>
      <c r="I9147" s="105"/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0</v>
      </c>
      <c r="E9151" s="24">
        <f t="shared" si="235"/>
        <v>0</v>
      </c>
      <c r="F9151" s="104"/>
      <c r="G9151" s="104"/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0</v>
      </c>
      <c r="E9152" s="24">
        <f t="shared" si="235"/>
        <v>0</v>
      </c>
      <c r="F9152" s="104"/>
      <c r="G9152" s="104"/>
      <c r="H9152" s="105"/>
      <c r="I9152" s="105"/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0</v>
      </c>
      <c r="E9166" s="24">
        <f t="shared" si="235"/>
        <v>0</v>
      </c>
      <c r="F9166" s="104"/>
      <c r="G9166" s="104"/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0</v>
      </c>
      <c r="E9172" s="24">
        <f t="shared" si="235"/>
        <v>0</v>
      </c>
      <c r="F9172" s="104"/>
      <c r="G9172" s="104"/>
      <c r="H9172" s="113"/>
      <c r="I9172" s="113"/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0</v>
      </c>
      <c r="E9176" s="24">
        <f t="shared" si="235"/>
        <v>0</v>
      </c>
      <c r="F9176" s="104"/>
      <c r="G9176" s="104"/>
      <c r="H9176" s="113"/>
      <c r="I9176" s="113"/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0</v>
      </c>
      <c r="E9178" s="24">
        <f t="shared" si="235"/>
        <v>0</v>
      </c>
      <c r="F9178" s="104"/>
      <c r="G9178" s="104"/>
      <c r="H9178" s="105"/>
      <c r="I9178" s="105"/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0</v>
      </c>
      <c r="F9181" s="104"/>
      <c r="G9181" s="104"/>
      <c r="H9181" s="113"/>
      <c r="I9181" s="113"/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0</v>
      </c>
      <c r="E9184" s="24">
        <f t="shared" si="235"/>
        <v>0</v>
      </c>
      <c r="F9184" s="104"/>
      <c r="G9184" s="104"/>
      <c r="H9184" s="113"/>
      <c r="I9184" s="113"/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104"/>
      <c r="G9189" s="104"/>
      <c r="H9189" s="105"/>
      <c r="I9189" s="105"/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0</v>
      </c>
      <c r="E9192" s="24">
        <f t="shared" si="237"/>
        <v>0</v>
      </c>
      <c r="F9192" s="104"/>
      <c r="G9192" s="104"/>
      <c r="H9192" s="105"/>
      <c r="I9192" s="105"/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0</v>
      </c>
      <c r="E9193" s="24">
        <f t="shared" si="237"/>
        <v>0</v>
      </c>
      <c r="F9193" s="104"/>
      <c r="G9193" s="104"/>
      <c r="H9193" s="105"/>
      <c r="I9193" s="105"/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0</v>
      </c>
      <c r="E9196" s="24">
        <f t="shared" si="237"/>
        <v>0</v>
      </c>
      <c r="F9196" s="104"/>
      <c r="G9196" s="104"/>
      <c r="H9196" s="113"/>
      <c r="I9196" s="113"/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0</v>
      </c>
      <c r="E9200" s="24">
        <f t="shared" si="237"/>
        <v>0</v>
      </c>
      <c r="F9200" s="104"/>
      <c r="G9200" s="104"/>
      <c r="H9200" s="113"/>
      <c r="I9200" s="113"/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0</v>
      </c>
      <c r="E9201" s="24">
        <f t="shared" si="237"/>
        <v>0</v>
      </c>
      <c r="F9201" s="104"/>
      <c r="G9201" s="104"/>
      <c r="H9201" s="113"/>
      <c r="I9201" s="113"/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0</v>
      </c>
      <c r="F9202" s="104"/>
      <c r="G9202" s="104"/>
      <c r="H9202" s="113"/>
      <c r="I9202" s="113"/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/>
      <c r="I9221" s="113"/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/>
      <c r="I9222" s="113"/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0</v>
      </c>
      <c r="E9223" s="24">
        <f t="shared" si="237"/>
        <v>0</v>
      </c>
      <c r="F9223" s="104"/>
      <c r="G9223" s="104"/>
      <c r="H9223" s="113"/>
      <c r="I9223" s="113"/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/>
      <c r="I9224" s="113"/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0</v>
      </c>
      <c r="F9245" s="104"/>
      <c r="G9245" s="104"/>
      <c r="H9245" s="113"/>
      <c r="I9245" s="113"/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0</v>
      </c>
      <c r="F9246" s="104"/>
      <c r="G9246" s="104"/>
      <c r="H9246" s="113"/>
      <c r="I9246" s="113"/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0</v>
      </c>
      <c r="F9249" s="104"/>
      <c r="G9249" s="104"/>
      <c r="H9249" s="113"/>
      <c r="I9249" s="113"/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0</v>
      </c>
      <c r="F9250" s="104"/>
      <c r="G9250" s="104"/>
      <c r="H9250" s="113"/>
      <c r="I9250" s="113"/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0</v>
      </c>
      <c r="F9255" s="104"/>
      <c r="G9255" s="104"/>
      <c r="H9255" s="113"/>
      <c r="I9255" s="113"/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0</v>
      </c>
      <c r="F9256" s="104"/>
      <c r="G9256" s="104"/>
      <c r="H9256" s="105"/>
      <c r="I9256" s="105"/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0</v>
      </c>
      <c r="F9259" s="104"/>
      <c r="G9259" s="104"/>
      <c r="H9259" s="105"/>
      <c r="I9259" s="105"/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0</v>
      </c>
      <c r="F9260" s="104"/>
      <c r="G9260" s="104"/>
      <c r="H9260" s="113"/>
      <c r="I9260" s="113"/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0</v>
      </c>
      <c r="F9261" s="104"/>
      <c r="G9261" s="104"/>
      <c r="H9261" s="105"/>
      <c r="I9261" s="105"/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0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0</v>
      </c>
      <c r="F9269" s="104"/>
      <c r="G9269" s="104"/>
      <c r="H9269" s="113"/>
      <c r="I9269" s="113"/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0</v>
      </c>
      <c r="E9270" s="24">
        <f t="shared" si="239"/>
        <v>0</v>
      </c>
      <c r="F9270" s="104"/>
      <c r="G9270" s="104"/>
      <c r="H9270" s="113"/>
      <c r="I9270" s="113"/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0</v>
      </c>
      <c r="F9271" s="104"/>
      <c r="G9271" s="104"/>
      <c r="H9271" s="113"/>
      <c r="I9271" s="113"/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0</v>
      </c>
      <c r="E9272" s="24">
        <f t="shared" si="239"/>
        <v>0</v>
      </c>
      <c r="F9272" s="104"/>
      <c r="G9272" s="104"/>
      <c r="H9272" s="113"/>
      <c r="I9272" s="113"/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0</v>
      </c>
      <c r="E9275" s="24">
        <f t="shared" si="239"/>
        <v>0</v>
      </c>
      <c r="F9275" s="104"/>
      <c r="G9275" s="104"/>
      <c r="H9275" s="113"/>
      <c r="I9275" s="113"/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0</v>
      </c>
      <c r="E9277" s="24">
        <f t="shared" si="239"/>
        <v>0</v>
      </c>
      <c r="F9277" s="104"/>
      <c r="G9277" s="104"/>
      <c r="H9277" s="113"/>
      <c r="I9277" s="113"/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0</v>
      </c>
      <c r="F9278" s="104"/>
      <c r="G9278" s="104"/>
      <c r="H9278" s="113"/>
      <c r="I9278" s="113"/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0</v>
      </c>
      <c r="F9280" s="104"/>
      <c r="G9280" s="104"/>
      <c r="H9280" s="105"/>
      <c r="I9280" s="105"/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0</v>
      </c>
      <c r="F9281" s="104"/>
      <c r="G9281" s="104"/>
      <c r="H9281" s="113"/>
      <c r="I9281" s="113"/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0</v>
      </c>
      <c r="E9282" s="24">
        <f t="shared" si="239"/>
        <v>0</v>
      </c>
      <c r="F9282" s="104"/>
      <c r="G9282" s="104"/>
      <c r="H9282" s="113"/>
      <c r="I9282" s="113"/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0</v>
      </c>
      <c r="F9283" s="104"/>
      <c r="G9283" s="104"/>
      <c r="H9283" s="113"/>
      <c r="I9283" s="113"/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0</v>
      </c>
      <c r="E9284" s="24">
        <f t="shared" si="239"/>
        <v>0</v>
      </c>
      <c r="F9284" s="104"/>
      <c r="G9284" s="104"/>
      <c r="H9284" s="113"/>
      <c r="I9284" s="113"/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0</v>
      </c>
      <c r="F9285" s="104"/>
      <c r="G9285" s="104"/>
      <c r="H9285" s="105"/>
      <c r="I9285" s="105"/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0</v>
      </c>
      <c r="F9286" s="104"/>
      <c r="G9286" s="104"/>
      <c r="H9286" s="105"/>
      <c r="I9286" s="105"/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0</v>
      </c>
      <c r="F9288" s="104"/>
      <c r="G9288" s="104"/>
      <c r="H9288" s="105"/>
      <c r="I9288" s="105"/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0</v>
      </c>
      <c r="F9289" s="104"/>
      <c r="G9289" s="104"/>
      <c r="H9289" s="105"/>
      <c r="I9289" s="105"/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0</v>
      </c>
      <c r="E9290" s="24">
        <f t="shared" si="239"/>
        <v>0</v>
      </c>
      <c r="F9290" s="104"/>
      <c r="G9290" s="104"/>
      <c r="H9290" s="113"/>
      <c r="I9290" s="113"/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0</v>
      </c>
      <c r="E9299" s="24">
        <f t="shared" si="239"/>
        <v>0</v>
      </c>
      <c r="F9299" s="104"/>
      <c r="G9299" s="104"/>
      <c r="H9299" s="105"/>
      <c r="I9299" s="105"/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0</v>
      </c>
      <c r="E9300" s="24">
        <f t="shared" si="239"/>
        <v>0</v>
      </c>
      <c r="F9300" s="104"/>
      <c r="G9300" s="104"/>
      <c r="H9300" s="105"/>
      <c r="I9300" s="105"/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0</v>
      </c>
      <c r="E9301" s="24">
        <f t="shared" si="239"/>
        <v>0</v>
      </c>
      <c r="F9301" s="104"/>
      <c r="G9301" s="104"/>
      <c r="H9301" s="105"/>
      <c r="I9301" s="105"/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0</v>
      </c>
      <c r="E9305" s="24">
        <f t="shared" si="239"/>
        <v>0</v>
      </c>
      <c r="F9305" s="104"/>
      <c r="G9305" s="104"/>
      <c r="H9305" s="105"/>
      <c r="I9305" s="105"/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0</v>
      </c>
      <c r="F9306" s="104"/>
      <c r="G9306" s="104"/>
      <c r="H9306" s="113"/>
      <c r="I9306" s="113"/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0</v>
      </c>
      <c r="F9308" s="104"/>
      <c r="G9308" s="104"/>
      <c r="H9308" s="113"/>
      <c r="I9308" s="113"/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0</v>
      </c>
      <c r="F9311" s="104"/>
      <c r="G9311" s="104"/>
      <c r="H9311" s="113"/>
      <c r="I9311" s="113"/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0</v>
      </c>
      <c r="E9315" s="24">
        <f t="shared" si="239"/>
        <v>0</v>
      </c>
      <c r="F9315" s="104"/>
      <c r="G9315" s="104"/>
      <c r="H9315" s="113"/>
      <c r="I9315" s="113"/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0</v>
      </c>
      <c r="F9318" s="104"/>
      <c r="G9318" s="104"/>
      <c r="H9318" s="105"/>
      <c r="I9318" s="105"/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0</v>
      </c>
      <c r="F9322" s="104"/>
      <c r="G9322" s="104"/>
      <c r="H9322" s="113"/>
      <c r="I9322" s="113"/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0</v>
      </c>
      <c r="E9324" s="24">
        <f t="shared" si="24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0</v>
      </c>
      <c r="F9333" s="104"/>
      <c r="G9333" s="104"/>
      <c r="H9333" s="105"/>
      <c r="I9333" s="105"/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0</v>
      </c>
      <c r="F9342" s="104"/>
      <c r="G9342" s="104"/>
      <c r="H9342" s="105"/>
      <c r="I9342" s="105"/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0</v>
      </c>
      <c r="F9353" s="104"/>
      <c r="G9353" s="104"/>
      <c r="H9353" s="113"/>
      <c r="I9353" s="113"/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0</v>
      </c>
      <c r="F9360" s="104"/>
      <c r="G9360" s="104"/>
      <c r="H9360" s="113"/>
      <c r="I9360" s="113"/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0</v>
      </c>
      <c r="F9365" s="104"/>
      <c r="G9365" s="104"/>
      <c r="H9365" s="105"/>
      <c r="I9365" s="105"/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0</v>
      </c>
      <c r="F9378" s="104"/>
      <c r="G9378" s="104"/>
      <c r="H9378" s="105"/>
      <c r="I9378" s="105"/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/>
      <c r="I9381" s="105"/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0</v>
      </c>
      <c r="F9388" s="104"/>
      <c r="G9388" s="104"/>
      <c r="H9388" s="113"/>
      <c r="I9388" s="113"/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0</v>
      </c>
      <c r="E9393" s="24">
        <f t="shared" si="243"/>
        <v>0</v>
      </c>
      <c r="F9393" s="104"/>
      <c r="G9393" s="104"/>
      <c r="H9393" s="113"/>
      <c r="I9393" s="113"/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0</v>
      </c>
      <c r="E9394" s="24">
        <f t="shared" si="243"/>
        <v>0</v>
      </c>
      <c r="F9394" s="104"/>
      <c r="G9394" s="104"/>
      <c r="H9394" s="113"/>
      <c r="I9394" s="113"/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0</v>
      </c>
      <c r="E9405" s="24">
        <f t="shared" si="243"/>
        <v>0</v>
      </c>
      <c r="F9405" s="104"/>
      <c r="G9405" s="104"/>
      <c r="H9405" s="113"/>
      <c r="I9405" s="113"/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0</v>
      </c>
      <c r="E9406" s="24">
        <f t="shared" si="243"/>
        <v>0</v>
      </c>
      <c r="F9406" s="104"/>
      <c r="G9406" s="104"/>
      <c r="H9406" s="113"/>
      <c r="I9406" s="113"/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0</v>
      </c>
      <c r="E9407" s="24">
        <f t="shared" si="243"/>
        <v>0</v>
      </c>
      <c r="F9407" s="104"/>
      <c r="G9407" s="104"/>
      <c r="H9407" s="113"/>
      <c r="I9407" s="113"/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0</v>
      </c>
      <c r="E9412" s="24">
        <f t="shared" si="243"/>
        <v>0</v>
      </c>
      <c r="F9412" s="104"/>
      <c r="G9412" s="104"/>
      <c r="H9412" s="113"/>
      <c r="I9412" s="113"/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0</v>
      </c>
      <c r="E9421" s="24">
        <f t="shared" si="243"/>
        <v>0</v>
      </c>
      <c r="F9421" s="104"/>
      <c r="G9421" s="104"/>
      <c r="H9421" s="113"/>
      <c r="I9421" s="113"/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0</v>
      </c>
      <c r="E9425" s="24">
        <f t="shared" si="243"/>
        <v>0</v>
      </c>
      <c r="F9425" s="104"/>
      <c r="G9425" s="104"/>
      <c r="H9425" s="113"/>
      <c r="I9425" s="113"/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0</v>
      </c>
      <c r="E9426" s="24">
        <f t="shared" si="243"/>
        <v>0</v>
      </c>
      <c r="F9426" s="104"/>
      <c r="G9426" s="104"/>
      <c r="H9426" s="113"/>
      <c r="I9426" s="113"/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0</v>
      </c>
      <c r="E9428" s="24">
        <f t="shared" si="243"/>
        <v>0</v>
      </c>
      <c r="F9428" s="104"/>
      <c r="G9428" s="104"/>
      <c r="H9428" s="113"/>
      <c r="I9428" s="113"/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0</v>
      </c>
      <c r="E9429" s="24">
        <f t="shared" si="243"/>
        <v>0</v>
      </c>
      <c r="F9429" s="104"/>
      <c r="G9429" s="104"/>
      <c r="H9429" s="113"/>
      <c r="I9429" s="113"/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0</v>
      </c>
      <c r="E9432" s="24">
        <f t="shared" si="243"/>
        <v>0</v>
      </c>
      <c r="F9432" s="104"/>
      <c r="G9432" s="104"/>
      <c r="H9432" s="113"/>
      <c r="I9432" s="113"/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0</v>
      </c>
      <c r="E9436" s="24">
        <f t="shared" si="243"/>
        <v>0</v>
      </c>
      <c r="F9436" s="104"/>
      <c r="G9436" s="104"/>
      <c r="H9436" s="105"/>
      <c r="I9436" s="105"/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0</v>
      </c>
      <c r="E9440" s="24">
        <f t="shared" si="243"/>
        <v>0</v>
      </c>
      <c r="F9440" s="104"/>
      <c r="G9440" s="104"/>
      <c r="H9440" s="113"/>
      <c r="I9440" s="113"/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0</v>
      </c>
      <c r="E9472" s="24">
        <f t="shared" si="245"/>
        <v>0</v>
      </c>
      <c r="F9472" s="104"/>
      <c r="G9472" s="104"/>
      <c r="H9472" s="113"/>
      <c r="I9472" s="113"/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0</v>
      </c>
      <c r="E9476" s="24">
        <f t="shared" si="245"/>
        <v>0</v>
      </c>
      <c r="F9476" s="104"/>
      <c r="G9476" s="104"/>
      <c r="H9476" s="113"/>
      <c r="I9476" s="113"/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0</v>
      </c>
      <c r="E9477" s="24">
        <f t="shared" si="245"/>
        <v>0</v>
      </c>
      <c r="F9477" s="104"/>
      <c r="G9477" s="104"/>
      <c r="H9477" s="113"/>
      <c r="I9477" s="113"/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0</v>
      </c>
      <c r="E9483" s="24">
        <f t="shared" si="245"/>
        <v>0</v>
      </c>
      <c r="F9483" s="104"/>
      <c r="G9483" s="104"/>
      <c r="H9483" s="113"/>
      <c r="I9483" s="113"/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0</v>
      </c>
      <c r="E9494" s="24">
        <f t="shared" si="245"/>
        <v>0</v>
      </c>
      <c r="F9494" s="104"/>
      <c r="G9494" s="104"/>
      <c r="H9494" s="113"/>
      <c r="I9494" s="113"/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0</v>
      </c>
      <c r="E9500" s="24">
        <f t="shared" si="245"/>
        <v>0</v>
      </c>
      <c r="F9500" s="104"/>
      <c r="G9500" s="104"/>
      <c r="H9500" s="105"/>
      <c r="I9500" s="105"/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0</v>
      </c>
      <c r="E9502" s="24">
        <f t="shared" si="245"/>
        <v>0</v>
      </c>
      <c r="F9502" s="104"/>
      <c r="G9502" s="104"/>
      <c r="H9502" s="113"/>
      <c r="I9502" s="113"/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0</v>
      </c>
      <c r="E9503" s="24">
        <f t="shared" si="245"/>
        <v>0</v>
      </c>
      <c r="F9503" s="104"/>
      <c r="G9503" s="104"/>
      <c r="H9503" s="113"/>
      <c r="I9503" s="113"/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0</v>
      </c>
      <c r="E9507" s="24">
        <f t="shared" si="245"/>
        <v>0</v>
      </c>
      <c r="F9507" s="104"/>
      <c r="G9507" s="104"/>
      <c r="H9507" s="105"/>
      <c r="I9507" s="105"/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/>
      <c r="I9509" s="113"/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0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0</v>
      </c>
      <c r="E9511" s="24">
        <f t="shared" si="247"/>
        <v>0</v>
      </c>
      <c r="F9511" s="104"/>
      <c r="G9511" s="104"/>
      <c r="H9511" s="105"/>
      <c r="I9511" s="105"/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0</v>
      </c>
      <c r="E9514" s="24">
        <f t="shared" si="247"/>
        <v>0</v>
      </c>
      <c r="F9514" s="104"/>
      <c r="G9514" s="104"/>
      <c r="H9514" s="105"/>
      <c r="I9514" s="105"/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0</v>
      </c>
      <c r="E9515" s="24">
        <f t="shared" si="247"/>
        <v>0</v>
      </c>
      <c r="F9515" s="104"/>
      <c r="G9515" s="104"/>
      <c r="H9515" s="105"/>
      <c r="I9515" s="105"/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0</v>
      </c>
      <c r="E9516" s="24">
        <f t="shared" si="247"/>
        <v>0</v>
      </c>
      <c r="F9516" s="104"/>
      <c r="G9516" s="104"/>
      <c r="H9516" s="113"/>
      <c r="I9516" s="113"/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0</v>
      </c>
      <c r="E9517" s="24">
        <f t="shared" si="247"/>
        <v>0</v>
      </c>
      <c r="F9517" s="104"/>
      <c r="G9517" s="104"/>
      <c r="H9517" s="105"/>
      <c r="I9517" s="105"/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0</v>
      </c>
      <c r="E9518" s="24">
        <f t="shared" si="247"/>
        <v>0</v>
      </c>
      <c r="F9518" s="104"/>
      <c r="G9518" s="104"/>
      <c r="H9518" s="105"/>
      <c r="I9518" s="105"/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0</v>
      </c>
      <c r="E9520" s="24">
        <f t="shared" si="247"/>
        <v>0</v>
      </c>
      <c r="F9520" s="104"/>
      <c r="G9520" s="104"/>
      <c r="H9520" s="105"/>
      <c r="I9520" s="105"/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0</v>
      </c>
      <c r="E9522" s="24">
        <f t="shared" si="247"/>
        <v>0</v>
      </c>
      <c r="F9522" s="104"/>
      <c r="G9522" s="104"/>
      <c r="H9522" s="105"/>
      <c r="I9522" s="105"/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1704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0</v>
      </c>
      <c r="E9531" s="24">
        <f t="shared" si="24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0</v>
      </c>
      <c r="E9533" s="24">
        <f t="shared" si="247"/>
        <v>0</v>
      </c>
      <c r="F9533" s="104"/>
      <c r="G9533" s="104"/>
      <c r="H9533" s="105"/>
      <c r="I9533" s="105"/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0</v>
      </c>
      <c r="F9534" s="104"/>
      <c r="G9534" s="104"/>
      <c r="H9534" s="113"/>
      <c r="I9534" s="113"/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0</v>
      </c>
      <c r="E9535" s="24">
        <f t="shared" si="247"/>
        <v>0</v>
      </c>
      <c r="F9535" s="104"/>
      <c r="G9535" s="104"/>
      <c r="H9535" s="113"/>
      <c r="I9535" s="113"/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0</v>
      </c>
      <c r="E9536" s="24">
        <f t="shared" si="247"/>
        <v>0</v>
      </c>
      <c r="F9536" s="104"/>
      <c r="G9536" s="104"/>
      <c r="H9536" s="105"/>
      <c r="I9536" s="105"/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0</v>
      </c>
      <c r="E9542" s="24">
        <f t="shared" si="247"/>
        <v>0</v>
      </c>
      <c r="F9542" s="104"/>
      <c r="G9542" s="104"/>
      <c r="H9542" s="113"/>
      <c r="I9542" s="113"/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0</v>
      </c>
      <c r="E9547" s="24">
        <f t="shared" si="247"/>
        <v>0</v>
      </c>
      <c r="F9547" s="104"/>
      <c r="G9547" s="104"/>
      <c r="H9547" s="105"/>
      <c r="I9547" s="105"/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0</v>
      </c>
      <c r="E9548" s="24">
        <f t="shared" si="247"/>
        <v>0</v>
      </c>
      <c r="F9548" s="104"/>
      <c r="G9548" s="104"/>
      <c r="H9548" s="105"/>
      <c r="I9548" s="105"/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0</v>
      </c>
      <c r="E9549" s="24">
        <f t="shared" si="247"/>
        <v>0</v>
      </c>
      <c r="F9549" s="104"/>
      <c r="G9549" s="104"/>
      <c r="H9549" s="105"/>
      <c r="I9549" s="105"/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0</v>
      </c>
      <c r="E9553" s="24">
        <f t="shared" si="247"/>
        <v>0</v>
      </c>
      <c r="F9553" s="104"/>
      <c r="G9553" s="104"/>
      <c r="H9553" s="105"/>
      <c r="I9553" s="105"/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0</v>
      </c>
      <c r="E9554" s="24">
        <f t="shared" si="247"/>
        <v>0</v>
      </c>
      <c r="F9554" s="104"/>
      <c r="G9554" s="104"/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0</v>
      </c>
      <c r="E9555" s="24">
        <f t="shared" si="247"/>
        <v>0</v>
      </c>
      <c r="F9555" s="104"/>
      <c r="G9555" s="104"/>
      <c r="H9555" s="105"/>
      <c r="I9555" s="105"/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0</v>
      </c>
      <c r="E9556" s="24">
        <f t="shared" si="247"/>
        <v>0</v>
      </c>
      <c r="F9556" s="104"/>
      <c r="G9556" s="104"/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0</v>
      </c>
      <c r="E9568" s="24">
        <f t="shared" si="247"/>
        <v>0</v>
      </c>
      <c r="F9568" s="104"/>
      <c r="G9568" s="104"/>
      <c r="H9568" s="113"/>
      <c r="I9568" s="113"/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0</v>
      </c>
      <c r="E9580" s="24">
        <f t="shared" si="249"/>
        <v>0</v>
      </c>
      <c r="F9580" s="104"/>
      <c r="G9580" s="104"/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0</v>
      </c>
      <c r="E9581" s="24">
        <f t="shared" si="249"/>
        <v>0</v>
      </c>
      <c r="F9581" s="104"/>
      <c r="G9581" s="104"/>
      <c r="H9581" s="113"/>
      <c r="I9581" s="113"/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0</v>
      </c>
      <c r="E9588" s="24">
        <f t="shared" si="249"/>
        <v>0</v>
      </c>
      <c r="F9588" s="104"/>
      <c r="G9588" s="104"/>
      <c r="H9588" s="113"/>
      <c r="I9588" s="113"/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0</v>
      </c>
      <c r="E9590" s="24">
        <f t="shared" si="249"/>
        <v>0</v>
      </c>
      <c r="F9590" s="104"/>
      <c r="G9590" s="104"/>
      <c r="H9590" s="113"/>
      <c r="I9590" s="113"/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0</v>
      </c>
      <c r="E9591" s="24">
        <f t="shared" si="24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0</v>
      </c>
      <c r="E9594" s="24">
        <f t="shared" si="249"/>
        <v>0</v>
      </c>
      <c r="F9594" s="104"/>
      <c r="G9594" s="104"/>
      <c r="H9594" s="113"/>
      <c r="I9594" s="113"/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0</v>
      </c>
      <c r="E9595" s="24">
        <f t="shared" si="249"/>
        <v>0</v>
      </c>
      <c r="F9595" s="104"/>
      <c r="G9595" s="104"/>
      <c r="H9595" s="113"/>
      <c r="I9595" s="113"/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0</v>
      </c>
      <c r="E9596" s="24">
        <f t="shared" si="249"/>
        <v>0</v>
      </c>
      <c r="F9596" s="104"/>
      <c r="G9596" s="104"/>
      <c r="H9596" s="105"/>
      <c r="I9596" s="105"/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0</v>
      </c>
      <c r="E9616" s="24">
        <f t="shared" si="249"/>
        <v>0</v>
      </c>
      <c r="F9616" s="104"/>
      <c r="G9616" s="104"/>
      <c r="H9616" s="113"/>
      <c r="I9616" s="113"/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0</v>
      </c>
      <c r="E9617" s="24">
        <f t="shared" si="249"/>
        <v>0</v>
      </c>
      <c r="F9617" s="104"/>
      <c r="G9617" s="104"/>
      <c r="H9617" s="113"/>
      <c r="I9617" s="113"/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0</v>
      </c>
      <c r="E9652" s="24">
        <f t="shared" si="251"/>
        <v>0</v>
      </c>
      <c r="F9652" s="104"/>
      <c r="G9652" s="104"/>
      <c r="H9652" s="113"/>
      <c r="I9652" s="113"/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1703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1703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1704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1703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1703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1704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1703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1703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1704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1703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1703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1704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1703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1703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1704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1703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1703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1704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1703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1703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1704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1703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1703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1704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1703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1703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1704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จ.บึงกาฬ</vt:lpstr>
      <vt:lpstr>แผน 2-4 บึงกาฬ</vt:lpstr>
      <vt:lpstr>บึงกาฬ</vt:lpstr>
      <vt:lpstr>mapping</vt:lpstr>
      <vt:lpstr>'แผน 2-4 บึงกาฬ'!Print_Area</vt:lpstr>
      <vt:lpstr>'สรุปแผน จ.บึงกาฬ'!Print_Area</vt:lpstr>
      <vt:lpstr>'แผน 2-4 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2020-12-20T01:59:16Z</dcterms:modified>
</cp:coreProperties>
</file>