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0778EB66-5652-4A4A-8748-8185E8AC4055}" xr6:coauthVersionLast="45" xr6:coauthVersionMax="45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" i="4" l="1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14" i="6" l="1"/>
  <c r="F10" i="6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28" i="6" s="1"/>
  <c r="F31" i="4"/>
  <c r="F29" i="4"/>
  <c r="F26" i="4"/>
  <c r="F6" i="4"/>
  <c r="F6" i="6" s="1"/>
  <c r="F5" i="4"/>
  <c r="F4" i="4"/>
  <c r="F26" i="6" l="1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<sst xmlns="http://schemas.openxmlformats.org/spreadsheetml/2006/main" count="32444" uniqueCount="1723">
  <si>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</si>
  <si>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</si>
  <si>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</si>
  <si>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</si>
  <si>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</si>
  <si>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</si>
  <si>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</si>
  <si>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</si>
  <si>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</si>
  <si>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</si>
  <si>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</si>
  <si>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</si>
  <si>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</si>
  <si>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</si>
  <si>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</si>
  <si>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</si>
  <si>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</si>
  <si>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</si>
  <si>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</si>
  <si>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</si>
  <si>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</si>
  <si>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</si>
  <si>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</si>
  <si>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</si>
  <si>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</si>
  <si>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</si>
  <si>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</si>
  <si>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</si>
  <si>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</si>
  <si>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</si>
  <si>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</si>
  <si>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</si>
  <si>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</si>
  <si>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</si>
  <si>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</si>
  <si>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</si>
  <si>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</si>
  <si>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</si>
  <si>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</si>
  <si>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</si>
  <si>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</si>
  <si>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</si>
  <si>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</si>
  <si>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</si>
  <si>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</si>
  <si>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</si>
  <si>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</si>
  <si>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</si>
  <si>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</si>
  <si>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</si>
  <si>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</si>
  <si>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</si>
  <si>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</si>
  <si>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</si>
  <si>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</si>
  <si>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</si>
  <si>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</si>
  <si>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</si>
  <si>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</si>
  <si>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</si>
  <si>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</si>
  <si>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</si>
  <si>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</si>
  <si>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</si>
  <si>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</si>
  <si>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</si>
  <si>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</si>
  <si>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</si>
  <si>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</si>
  <si>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</si>
  <si>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</si>
  <si>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</si>
  <si>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</si>
  <si>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</si>
  <si>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</si>
  <si>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</si>
  <si>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</si>
  <si>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</si>
  <si>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</si>
  <si>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</si>
  <si>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</si>
  <si>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</si>
  <si>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</si>
  <si>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</si>
  <si>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</si>
  <si>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</si>
  <si>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</si>
  <si>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</si>
  <si>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</si>
  <si>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</si>
  <si>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</si>
  <si>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</si>
  <si>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</si>
  <si>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</si>
  <si>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</si>
  <si>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</si>
  <si>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</si>
  <si>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</si>
  <si>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</si>
  <si>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</si>
  <si>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</si>
  <si>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</si>
  <si>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</si>
  <si>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</si>
  <si>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</si>
  <si>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</si>
  <si>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</si>
  <si>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</si>
  <si>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</si>
  <si>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</si>
  <si>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</si>
  <si>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</si>
  <si>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</si>
  <si>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</si>
  <si>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</si>
  <si>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</si>
  <si>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</si>
  <si>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</si>
  <si>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</si>
  <si>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</si>
  <si>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</si>
  <si>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</si>
  <si>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</si>
  <si>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</si>
  <si>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</si>
  <si>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</si>
  <si>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</si>
  <si>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</si>
  <si>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</si>
  <si>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</si>
  <si>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</si>
  <si>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</si>
  <si>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</si>
  <si>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</si>
  <si>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</si>
  <si>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</si>
  <si>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</si>
  <si>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</si>
  <si>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</si>
  <si>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</si>
  <si>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</si>
  <si>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</si>
  <si>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</si>
  <si>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</si>
  <si>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</si>
  <si>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</si>
  <si>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</si>
  <si>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</si>
  <si>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</si>
  <si>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</si>
  <si>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</si>
  <si>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</si>
  <si>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</si>
  <si>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</si>
  <si>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</si>
  <si>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</si>
  <si>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</si>
  <si>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</si>
  <si>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</si>
  <si>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</si>
  <si>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</si>
  <si>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</si>
  <si>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</si>
  <si>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</si>
  <si>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</si>
  <si>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</si>
  <si>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</si>
  <si>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</si>
  <si>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</si>
  <si>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</si>
  <si>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</si>
  <si>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</si>
  <si>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</si>
  <si>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</si>
  <si>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</si>
  <si>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</si>
  <si>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</si>
  <si>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</si>
  <si>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</si>
  <si>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</si>
  <si>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</si>
  <si>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</si>
  <si>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</si>
  <si>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</si>
  <si>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</si>
  <si>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</si>
  <si>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</si>
  <si>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</si>
  <si>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</si>
  <si>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</si>
  <si>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</si>
  <si>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</si>
  <si>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</si>
  <si>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</si>
  <si>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</si>
  <si>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</si>
  <si>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</si>
  <si>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</si>
  <si>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</si>
  <si>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</si>
  <si>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</si>
  <si>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</si>
  <si>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</si>
  <si>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</si>
  <si>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</si>
  <si>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</si>
  <si>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</si>
  <si>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</si>
  <si>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</si>
  <si>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</si>
  <si>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</si>
  <si>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</si>
  <si>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</si>
  <si>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</si>
  <si>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</si>
  <si>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</si>
  <si>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</si>
  <si>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</si>
  <si>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</si>
  <si>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</si>
  <si>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</si>
  <si>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</si>
  <si>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</si>
  <si>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</si>
  <si>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</si>
  <si>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</si>
  <si>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</si>
  <si>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</si>
  <si>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</si>
  <si>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</si>
  <si>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</si>
  <si>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</si>
  <si>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</si>
  <si>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</si>
  <si>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</si>
  <si>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</si>
  <si>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</si>
  <si>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</si>
  <si>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</si>
  <si>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</si>
  <si>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</si>
  <si>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</si>
  <si>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</si>
  <si>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</si>
  <si>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</si>
  <si>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</si>
  <si>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</si>
  <si>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</si>
  <si>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</si>
  <si>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</si>
  <si>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</si>
  <si>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</si>
  <si>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</si>
  <si>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</si>
  <si>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</si>
  <si>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</si>
  <si>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</si>
  <si>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</si>
  <si>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</si>
  <si>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</si>
  <si>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</si>
  <si>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</si>
  <si>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</si>
  <si>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</si>
  <si>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</si>
  <si>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</si>
  <si>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</si>
  <si>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</si>
  <si>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</si>
  <si>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</si>
  <si>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</si>
  <si>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</si>
  <si>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</si>
  <si>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</si>
  <si>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</si>
  <si>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</si>
  <si>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</si>
  <si>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</si>
  <si>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</si>
  <si>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</si>
  <si>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</si>
  <si>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</si>
  <si>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</si>
  <si>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</si>
  <si>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</si>
  <si>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</si>
  <si>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</si>
  <si>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</si>
  <si>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</si>
  <si>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</si>
  <si>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</si>
  <si>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</si>
  <si>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</si>
  <si>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</si>
  <si>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</si>
  <si>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</si>
  <si>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</si>
  <si>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</si>
  <si>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</si>
  <si>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</si>
  <si>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</si>
  <si>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</si>
  <si>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</si>
  <si>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</si>
  <si>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</si>
  <si>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</si>
  <si>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</si>
  <si>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</si>
  <si>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</si>
  <si>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</si>
  <si>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</si>
  <si>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</si>
  <si>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</si>
  <si>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</si>
  <si>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</si>
  <si>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</si>
  <si>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</si>
  <si>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</si>
  <si>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</si>
  <si>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</si>
  <si>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</si>
  <si>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</si>
  <si>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</si>
  <si>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</si>
  <si>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</si>
  <si>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</si>
  <si>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</si>
  <si>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</si>
  <si>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</si>
  <si>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</si>
  <si>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</si>
  <si>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</si>
  <si>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</si>
  <si>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</si>
  <si>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</si>
  <si>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</si>
  <si>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</si>
  <si>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</si>
  <si>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</si>
  <si>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</si>
  <si>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</si>
  <si>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</si>
  <si>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</si>
  <si>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</si>
  <si>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</si>
  <si>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</si>
  <si>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</si>
  <si>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</si>
  <si>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</si>
  <si>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</si>
  <si>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</si>
  <si>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</si>
  <si>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</si>
  <si>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</si>
  <si>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</si>
  <si>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</si>
  <si>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</si>
  <si>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</si>
  <si>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</si>
  <si>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</si>
  <si>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</si>
  <si>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</si>
  <si>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</si>
  <si>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</si>
  <si>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</si>
  <si>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</si>
  <si>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</si>
  <si>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</si>
  <si>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</si>
  <si>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</si>
  <si>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</si>
  <si>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</si>
  <si>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</si>
  <si>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</si>
  <si>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</si>
  <si>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</si>
  <si>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</si>
  <si>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</si>
  <si>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</si>
  <si>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</si>
  <si>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</si>
  <si>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</si>
  <si>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</si>
  <si>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</si>
  <si>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</si>
  <si>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</si>
  <si>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</si>
  <si>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</si>
  <si>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</si>
  <si>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</si>
  <si>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</si>
  <si>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</si>
  <si>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</si>
  <si>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</si>
  <si>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</si>
  <si>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</si>
  <si>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</si>
  <si>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</si>
  <si>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</si>
  <si>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</si>
  <si>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</si>
  <si>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</si>
  <si>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</si>
  <si>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</si>
  <si>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</si>
  <si>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</si>
  <si>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</si>
  <si>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</si>
  <si>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</si>
  <si>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</si>
  <si>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</si>
  <si>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</si>
  <si>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</si>
  <si>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</si>
  <si>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</si>
  <si>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</si>
  <si>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</si>
  <si>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</si>
  <si>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</si>
  <si>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</si>
  <si>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</si>
  <si>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</si>
  <si>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</si>
  <si>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</si>
  <si>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</si>
  <si>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</si>
  <si>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</si>
  <si>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</si>
  <si>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</si>
  <si>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</si>
  <si>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</si>
  <si>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</si>
  <si>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</si>
  <si>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</si>
  <si>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</si>
  <si>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</si>
  <si>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</si>
  <si>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</si>
  <si>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</si>
  <si>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</si>
  <si>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</si>
  <si>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</si>
  <si>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</si>
  <si>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</si>
  <si>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</si>
  <si>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</si>
  <si>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</si>
  <si>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</si>
  <si>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</si>
  <si>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</si>
  <si>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</si>
  <si>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</si>
  <si>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</si>
  <si>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</si>
  <si>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</si>
  <si>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</si>
  <si>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</si>
  <si>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</si>
  <si>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</si>
  <si>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</si>
  <si>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</si>
  <si>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</si>
  <si>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</si>
  <si>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</si>
  <si>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</si>
  <si>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</si>
  <si>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</si>
  <si>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</si>
  <si>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</si>
  <si>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</si>
  <si>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</si>
  <si>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</si>
  <si>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</si>
  <si>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</si>
  <si>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</si>
  <si>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</si>
  <si>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</si>
  <si>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</si>
  <si>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</si>
  <si>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</si>
  <si>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</si>
  <si>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</si>
  <si>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</si>
  <si>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</si>
  <si>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</si>
  <si>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</si>
  <si>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</si>
  <si>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</si>
  <si>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</si>
  <si>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</si>
  <si>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</si>
  <si>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</si>
  <si>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</si>
  <si>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</si>
  <si>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</si>
  <si>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</si>
  <si>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</si>
  <si>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</si>
  <si>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</si>
  <si>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</si>
  <si>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</si>
  <si>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</si>
  <si>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</si>
  <si>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</si>
  <si>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</si>
  <si>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</si>
  <si>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</si>
  <si>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</si>
  <si>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</si>
  <si>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</si>
  <si>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</si>
  <si>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</si>
  <si>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</si>
  <si>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</si>
  <si>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</si>
  <si>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</si>
  <si>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</si>
  <si>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</si>
  <si>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</si>
  <si>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</si>
  <si>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</si>
  <si>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</si>
  <si>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</si>
  <si>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</si>
  <si>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</si>
  <si>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</si>
  <si>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</si>
  <si>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</si>
  <si>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</si>
  <si>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</si>
  <si>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</si>
  <si>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</si>
  <si>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</si>
  <si>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</si>
  <si>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</si>
  <si>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</si>
  <si>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</si>
  <si>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</si>
  <si>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</si>
  <si>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</si>
  <si>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</si>
  <si>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</si>
  <si>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</si>
  <si>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</si>
  <si>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</si>
  <si>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</si>
  <si>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</si>
  <si>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</si>
  <si>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</si>
  <si>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</si>
  <si>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</si>
  <si>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</si>
  <si>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</si>
  <si>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</si>
  <si>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</si>
  <si>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</si>
  <si>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</si>
  <si>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</si>
  <si>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</si>
  <si>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</si>
  <si>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</si>
  <si>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</si>
  <si>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</si>
  <si>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</si>
  <si>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</si>
  <si>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</si>
  <si>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</si>
  <si>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</si>
  <si>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</si>
  <si>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</si>
  <si>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</si>
  <si>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</si>
  <si>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</si>
  <si>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</si>
  <si>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</si>
  <si>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</si>
  <si>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</si>
  <si>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</si>
  <si>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</si>
  <si>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</si>
  <si>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</si>
  <si>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</si>
  <si>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</si>
  <si>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</si>
  <si>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</si>
  <si>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</si>
  <si>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</si>
  <si>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</si>
  <si>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</si>
  <si>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</si>
  <si>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</si>
  <si>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</si>
  <si>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</si>
  <si>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</si>
  <si>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</si>
  <si>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</si>
  <si>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</si>
  <si>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</si>
  <si>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</si>
  <si>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</si>
  <si>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</si>
  <si>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</si>
  <si>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</si>
  <si>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</si>
  <si>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</si>
  <si>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</si>
  <si>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</si>
  <si>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</si>
  <si>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</si>
  <si>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</si>
  <si>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</si>
  <si>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</si>
  <si>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</si>
  <si>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</si>
  <si>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</si>
  <si>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</si>
  <si>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</si>
  <si>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</si>
  <si>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</si>
  <si>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</si>
  <si>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</si>
  <si>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</si>
  <si>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</si>
  <si>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</si>
  <si>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</si>
  <si>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</si>
  <si>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</si>
  <si>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</si>
  <si>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</si>
  <si>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</si>
  <si>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</si>
  <si>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</si>
  <si>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</si>
  <si>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</si>
  <si>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</si>
  <si>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</si>
  <si>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</si>
  <si>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</si>
  <si>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</si>
  <si>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</si>
  <si>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</si>
  <si>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</si>
  <si>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</si>
  <si>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</si>
  <si>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</si>
  <si>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</si>
  <si>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</si>
  <si>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</si>
  <si>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</si>
  <si>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</si>
  <si>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</si>
  <si>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</si>
  <si>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</si>
  <si>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</si>
  <si>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</si>
  <si>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</si>
  <si>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</si>
  <si>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</si>
  <si>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</si>
  <si>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</si>
  <si>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</si>
  <si>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</si>
  <si>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</si>
  <si>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</si>
  <si>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</si>
  <si>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</si>
  <si>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</si>
  <si>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</si>
  <si>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</si>
  <si>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</si>
  <si>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</si>
  <si>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</si>
  <si>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</si>
  <si>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</si>
  <si>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</si>
  <si>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</si>
  <si>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</si>
  <si>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</si>
  <si>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</si>
  <si>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</si>
  <si>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</si>
  <si>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</si>
  <si>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</si>
  <si>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</si>
  <si>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</si>
  <si>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</si>
  <si>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</si>
  <si>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</si>
  <si>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</si>
  <si>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</si>
  <si>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</si>
  <si>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</si>
  <si>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</si>
  <si>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</si>
  <si>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</si>
  <si>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</si>
  <si>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</si>
  <si>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</si>
  <si>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</si>
  <si>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</si>
  <si>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</si>
  <si>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</si>
  <si>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</si>
  <si>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</si>
  <si>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</si>
  <si>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</si>
  <si>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</si>
  <si>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</si>
  <si>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</si>
  <si>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</si>
  <si>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</si>
  <si>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</si>
  <si>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</si>
  <si>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</si>
  <si>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</si>
  <si>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</si>
  <si>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</si>
  <si>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</si>
  <si>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</si>
  <si>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</si>
  <si>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</si>
  <si>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</si>
  <si>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</si>
  <si>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</si>
  <si>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</si>
  <si>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</si>
  <si>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</si>
  <si>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</si>
  <si>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</si>
  <si>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</si>
  <si>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</si>
  <si>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</si>
  <si>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</si>
  <si>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</si>
  <si>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</si>
  <si>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</si>
  <si>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</si>
  <si>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</si>
  <si>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</si>
  <si>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</si>
  <si>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</si>
  <si>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</si>
  <si>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</si>
  <si>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</si>
  <si>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</si>
  <si>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</si>
  <si>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</si>
  <si>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</si>
  <si>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</si>
  <si>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</si>
  <si>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</si>
  <si>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</si>
  <si>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</si>
  <si>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</si>
  <si>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</si>
  <si>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</si>
  <si>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</si>
  <si>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</si>
  <si>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</si>
  <si>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</si>
  <si>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</si>
  <si>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</si>
  <si>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</si>
  <si>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</si>
  <si>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</si>
  <si>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</si>
  <si>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</si>
  <si>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</si>
  <si>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</si>
  <si>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</si>
  <si>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</si>
  <si>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</si>
  <si>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</si>
  <si>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</si>
  <si>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</si>
  <si>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</si>
  <si>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</si>
  <si>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</si>
  <si>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</si>
  <si>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</si>
  <si>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</si>
  <si>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</si>
  <si>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</si>
  <si>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</si>
  <si>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</si>
  <si>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</si>
  <si>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</si>
  <si>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</si>
  <si>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</si>
  <si>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</si>
  <si>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</si>
  <si>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</si>
  <si>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</si>
  <si>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</si>
  <si>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</si>
  <si>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</si>
  <si>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</si>
  <si>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</si>
  <si>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</si>
  <si>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</si>
  <si>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</si>
  <si>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</si>
  <si>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</si>
  <si>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</si>
  <si>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</si>
  <si>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</si>
  <si>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</si>
  <si>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</si>
  <si>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</si>
  <si>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</si>
  <si>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</si>
  <si>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</si>
  <si>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</si>
  <si>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</si>
  <si>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</si>
  <si>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</si>
  <si>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</si>
  <si>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</si>
  <si>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</si>
  <si>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</si>
  <si>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</si>
  <si>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</si>
  <si>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</si>
  <si>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</si>
  <si>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</si>
  <si>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</si>
  <si>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</si>
  <si>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</si>
  <si>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</si>
  <si>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</si>
  <si>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</si>
  <si>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</si>
  <si>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</si>
  <si>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</si>
  <si>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</si>
  <si>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</si>
  <si>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</si>
  <si>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</si>
  <si>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</si>
  <si>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</si>
  <si>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</si>
  <si>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</si>
  <si>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</si>
  <si>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</si>
  <si>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</si>
  <si>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</si>
  <si>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</si>
  <si>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</si>
  <si>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</si>
  <si>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</si>
  <si>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</si>
  <si>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</si>
  <si>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</si>
  <si>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</si>
  <si>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</si>
  <si>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</si>
  <si>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</si>
  <si>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</si>
  <si>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</si>
  <si>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</si>
  <si>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</si>
  <si>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</si>
  <si>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</si>
  <si>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</si>
  <si>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</si>
  <si>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</si>
  <si>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</si>
  <si>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</si>
  <si>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</si>
  <si>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</si>
  <si>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</si>
  <si>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</si>
  <si>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</si>
  <si>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</si>
  <si>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</si>
  <si>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</si>
  <si>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</si>
  <si>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</si>
  <si>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</si>
  <si>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</si>
  <si>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</si>
  <si>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</si>
  <si>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</si>
  <si>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</si>
  <si>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</si>
  <si>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</si>
  <si>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</si>
  <si>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</si>
  <si>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</si>
  <si>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</si>
  <si>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</si>
  <si>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</si>
  <si>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</si>
  <si>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</si>
  <si>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</si>
  <si>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</si>
  <si>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</si>
  <si>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</si>
  <si>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</si>
  <si>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</si>
  <si>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</si>
  <si>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</si>
  <si>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</si>
  <si>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</si>
  <si>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</si>
  <si>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</si>
  <si>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</si>
  <si>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</si>
  <si>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</si>
  <si>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</si>
  <si>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</si>
  <si>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</si>
  <si>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</si>
  <si>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</si>
  <si>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</si>
  <si>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</si>
  <si>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</si>
  <si>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</si>
  <si>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</si>
  <si>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</si>
  <si>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</si>
  <si>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</si>
  <si>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</si>
  <si>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</si>
  <si>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</si>
  <si>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</si>
  <si>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</si>
  <si>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</si>
  <si>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</si>
  <si>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</si>
  <si>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</si>
  <si>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</si>
  <si>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</si>
  <si>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</si>
  <si>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</si>
  <si>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</si>
  <si>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</si>
  <si>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</si>
  <si>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</si>
  <si>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</si>
  <si>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</si>
  <si>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</si>
  <si>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</si>
  <si>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</si>
  <si>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</si>
  <si>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</si>
  <si>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</si>
  <si>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</si>
  <si>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</si>
  <si>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</si>
  <si>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</si>
  <si>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</si>
  <si>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</si>
  <si>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</si>
  <si>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</si>
  <si>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</si>
  <si>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</si>
  <si>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</si>
  <si>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</si>
  <si>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</si>
  <si>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</si>
  <si>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</si>
  <si>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</si>
  <si>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</si>
  <si>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</si>
  <si>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</si>
  <si>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</si>
  <si>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</si>
  <si>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</si>
  <si>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</si>
  <si>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</si>
  <si>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</si>
  <si>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</si>
  <si>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</si>
  <si>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</si>
  <si>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</si>
  <si>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</si>
  <si>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</si>
  <si>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</si>
  <si>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</si>
  <si>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</si>
  <si>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</si>
  <si>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</si>
  <si>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</si>
  <si>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</si>
  <si>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</si>
  <si>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</si>
  <si>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</si>
  <si>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</si>
  <si>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</si>
  <si>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</si>
  <si>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</si>
  <si>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</si>
  <si>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</si>
  <si>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</si>
  <si>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</si>
  <si>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</si>
  <si>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</si>
  <si>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</si>
  <si>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</si>
  <si>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</si>
  <si>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</si>
  <si>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</si>
  <si>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</si>
  <si>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</si>
  <si>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</si>
  <si>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</si>
  <si>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</si>
  <si>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</si>
  <si>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</si>
  <si>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</si>
  <si>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</si>
  <si>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</si>
  <si>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</si>
  <si>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</si>
  <si>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</si>
  <si>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</si>
  <si>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</si>
  <si>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</si>
  <si>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</si>
  <si>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</si>
  <si>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</si>
  <si>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</si>
  <si>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</si>
  <si>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</si>
  <si>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</si>
  <si>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</si>
  <si>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</si>
  <si>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</si>
  <si>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</si>
  <si>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</si>
  <si>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</si>
  <si>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</si>
  <si>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</si>
  <si>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</si>
  <si>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</si>
  <si>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</si>
  <si>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</si>
  <si>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</si>
  <si>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</si>
  <si>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</si>
  <si>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</si>
  <si>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</si>
  <si>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</si>
  <si>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</si>
  <si>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</si>
  <si>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</si>
  <si>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</si>
  <si>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</si>
  <si>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</si>
  <si>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</si>
  <si>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</si>
  <si>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</si>
  <si>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</si>
  <si>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</si>
  <si>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</si>
  <si>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</si>
  <si>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</si>
  <si>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</si>
  <si>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</si>
  <si>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</si>
  <si>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</si>
  <si>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</si>
  <si>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</si>
  <si>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</si>
  <si>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</si>
  <si>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</si>
  <si>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</si>
  <si>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</si>
  <si>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</si>
  <si>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</si>
  <si>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</si>
  <si>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</si>
  <si>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</si>
  <si>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</si>
  <si>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</si>
  <si>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</si>
  <si>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</si>
  <si>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</si>
  <si>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</si>
  <si>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</si>
  <si>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</si>
  <si>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</si>
  <si>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</si>
  <si>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</si>
  <si>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</si>
  <si>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</si>
  <si>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</si>
  <si>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</si>
  <si>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</si>
  <si>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</si>
  <si>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</si>
  <si>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</si>
  <si>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</si>
  <si>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</si>
  <si>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</si>
  <si>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</si>
  <si>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</si>
  <si>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</si>
  <si>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</si>
  <si>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</si>
  <si>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</si>
  <si>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</si>
  <si>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</si>
  <si>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</si>
  <si>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</si>
  <si>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</si>
  <si>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</si>
  <si>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</si>
  <si>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</si>
  <si>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</si>
  <si>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</si>
  <si>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</si>
  <si>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</si>
  <si>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</si>
  <si>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</si>
  <si>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</si>
  <si>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</si>
  <si>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</si>
  <si>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</si>
  <si>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</si>
  <si>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</si>
  <si>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</si>
  <si>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</si>
  <si>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</si>
  <si>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</si>
  <si>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</si>
  <si>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</si>
  <si>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</si>
  <si>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</si>
  <si>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</si>
  <si>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</si>
  <si>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</si>
  <si>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</si>
  <si>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</si>
  <si>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</si>
  <si>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</si>
  <si>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</si>
  <si>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</si>
  <si>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</si>
  <si>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</si>
  <si>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</si>
  <si>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</si>
  <si>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</si>
  <si>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</si>
  <si>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</si>
  <si>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</si>
  <si>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</si>
  <si>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</si>
  <si>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</si>
  <si>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</si>
  <si>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</si>
  <si>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</si>
  <si>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</si>
  <si>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</si>
  <si>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</si>
  <si>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</si>
  <si>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</si>
  <si>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</si>
  <si>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</si>
  <si>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</si>
  <si>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</si>
  <si>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</si>
  <si>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</si>
  <si>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</si>
  <si>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</si>
  <si>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</si>
  <si>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</si>
  <si>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</si>
  <si>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</si>
  <si>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</si>
  <si>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</si>
  <si>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</si>
  <si>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</si>
  <si>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</si>
  <si>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</si>
  <si>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</si>
  <si>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</si>
  <si>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</si>
  <si>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</si>
  <si>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</si>
  <si>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</si>
  <si>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</si>
  <si>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</si>
  <si>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</si>
  <si>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</si>
  <si>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</si>
  <si>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</si>
  <si>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</si>
  <si>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</si>
  <si>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</si>
  <si>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</si>
  <si>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</si>
  <si>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</si>
  <si>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</si>
  <si>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</si>
  <si>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</si>
  <si>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</si>
  <si>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</si>
  <si>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</si>
  <si>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</si>
  <si>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</si>
  <si>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</si>
  <si>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</si>
  <si>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</si>
  <si>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</si>
  <si>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</si>
  <si>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</si>
  <si>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</si>
  <si>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</si>
  <si>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</si>
  <si>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</si>
  <si>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</si>
  <si>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</si>
  <si>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</si>
  <si>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</si>
  <si>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</si>
  <si>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</si>
  <si>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</si>
  <si>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</si>
  <si>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</si>
  <si>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</si>
  <si>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</si>
  <si>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</si>
  <si>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</si>
  <si>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</si>
  <si>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</si>
  <si>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</si>
  <si>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</si>
  <si>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</si>
  <si>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</si>
  <si>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</si>
  <si>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</si>
  <si>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</si>
  <si>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</si>
  <si>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</si>
  <si>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</si>
  <si>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</si>
  <si>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</si>
  <si>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</si>
  <si>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</si>
  <si>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</si>
  <si>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</si>
  <si>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</si>
  <si>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</si>
  <si>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</si>
  <si>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</si>
  <si>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</si>
  <si>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</si>
  <si>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</si>
  <si>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</si>
  <si>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</si>
  <si>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</si>
  <si>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</si>
  <si>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</si>
  <si>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</si>
  <si>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</si>
  <si>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</si>
  <si>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</si>
  <si>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</si>
  <si>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</si>
  <si>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</si>
  <si>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</si>
  <si>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</si>
  <si>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</si>
  <si>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</si>
  <si>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</si>
  <si>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</si>
  <si>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</si>
  <si>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</si>
  <si>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</si>
  <si>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</si>
  <si>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</si>
  <si>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</si>
  <si>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</si>
  <si>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</si>
  <si>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</si>
  <si>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</si>
  <si>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</si>
  <si>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</si>
  <si>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</si>
  <si>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</si>
  <si>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</si>
  <si>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</si>
  <si>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</si>
  <si>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</si>
  <si>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</si>
  <si>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</si>
  <si>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</si>
  <si>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</si>
  <si>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</si>
  <si>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</si>
  <si>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</si>
  <si>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</si>
  <si>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</si>
  <si>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</si>
  <si>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</si>
  <si>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</si>
  <si>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</si>
  <si>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</si>
  <si>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</si>
  <si>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</si>
  <si>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</si>
  <si>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</si>
  <si>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</si>
  <si>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</si>
  <si>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</si>
  <si>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</si>
  <si>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</si>
  <si>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</si>
  <si>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</si>
  <si>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</si>
  <si>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</si>
  <si>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</si>
  <si>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</si>
  <si>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</si>
  <si>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</si>
  <si>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</si>
  <si>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</si>
  <si>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</si>
  <si>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</si>
  <si>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</si>
  <si>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</si>
  <si>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</si>
  <si>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</si>
  <si>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</si>
  <si>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</si>
  <si>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</si>
  <si>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</si>
  <si>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</si>
  <si>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</si>
  <si>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</si>
  <si>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</si>
  <si>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</si>
  <si>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</si>
  <si>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</si>
  <si>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</si>
  <si>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</si>
  <si>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</si>
  <si>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</si>
  <si>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</si>
  <si>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</si>
  <si>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</si>
  <si>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</si>
  <si>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</si>
  <si>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</si>
  <si>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</si>
  <si>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</si>
  <si>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</si>
  <si>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</si>
  <si>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</si>
  <si>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</si>
  <si>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</si>
  <si>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</si>
  <si>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</si>
  <si>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</si>
  <si>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</si>
  <si>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</si>
  <si>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</si>
  <si>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</si>
  <si>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</si>
  <si>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</si>
  <si>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</si>
  <si>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</si>
  <si>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</si>
  <si>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</si>
  <si>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</si>
  <si>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</si>
  <si>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</si>
  <si>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</si>
  <si>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</si>
  <si>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</si>
  <si>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</si>
  <si>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</si>
  <si>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</si>
  <si>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</si>
  <si>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</si>
  <si>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</si>
  <si>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</si>
  <si>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</si>
  <si>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</si>
  <si>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</si>
  <si>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</si>
  <si>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</si>
  <si>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</si>
  <si>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</si>
  <si>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</si>
  <si>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</si>
  <si>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</si>
  <si>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</si>
  <si>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</si>
  <si>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</si>
  <si>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</si>
  <si>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</si>
  <si>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</si>
  <si>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</si>
  <si>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</si>
  <si>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</si>
  <si>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</si>
  <si>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</si>
  <si>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</si>
  <si>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</si>
  <si>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</si>
  <si>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</si>
  <si>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</si>
  <si>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</si>
  <si>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</si>
  <si>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</si>
  <si>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</si>
  <si>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</si>
  <si>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</si>
  <si>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</si>
  <si>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</si>
  <si>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</si>
  <si>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</si>
  <si>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</si>
  <si>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</si>
  <si>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</si>
  <si>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</si>
  <si>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</si>
  <si>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</si>
  <si>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</si>
  <si>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</si>
  <si>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</si>
  <si>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</si>
  <si>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</si>
  <si>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</si>
  <si>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</si>
  <si>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</si>
  <si>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</si>
  <si>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</si>
  <si>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</si>
  <si>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</si>
  <si>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</si>
  <si>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</si>
  <si>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</si>
  <si>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</si>
  <si>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</si>
  <si>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</si>
  <si>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</si>
  <si>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</si>
  <si>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</si>
  <si>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</si>
  <si>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</si>
  <si>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</si>
  <si>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</si>
  <si>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</si>
  <si>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</si>
  <si>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</si>
  <si>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</si>
  <si>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</si>
  <si>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</si>
  <si>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</si>
  <si>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</si>
  <si>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</si>
  <si>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</si>
  <si>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</si>
  <si>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</si>
  <si>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</si>
  <si>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</si>
  <si>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</si>
  <si>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</si>
  <si>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</si>
  <si>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</si>
  <si>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</si>
  <si>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</si>
  <si>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</si>
  <si>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</si>
  <si>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</si>
  <si>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</si>
  <si>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</si>
  <si>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</si>
  <si>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</si>
  <si>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</si>
  <si>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</si>
  <si>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</si>
  <si>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</si>
  <si>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</si>
  <si>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</si>
  <si>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</si>
  <si>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</si>
  <si>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</si>
  <si>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</si>
  <si>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</si>
  <si>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</si>
  <si>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</si>
  <si>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</si>
  <si>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</si>
  <si>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</si>
  <si>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</si>
  <si>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</si>
  <si>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</si>
  <si>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</si>
  <si>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</si>
  <si>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</si>
  <si>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</si>
  <si>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</si>
  <si>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</si>
  <si>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</si>
  <si>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</si>
  <si>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</si>
  <si>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</si>
  <si>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</si>
  <si>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</si>
  <si>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</si>
  <si>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</si>
  <si>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</si>
  <si>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</si>
  <si>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</si>
  <si>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</si>
  <si>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</si>
  <si>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</si>
  <si>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</si>
  <si>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</si>
  <si>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</si>
  <si>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</si>
  <si>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</si>
  <si>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</si>
  <si>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</si>
  <si>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</si>
  <si>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</si>
  <si>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</si>
  <si>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</si>
  <si>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</si>
  <si>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</si>
  <si>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</si>
  <si>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</si>
  <si>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</si>
  <si>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</si>
  <si>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</si>
  <si>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</si>
  <si>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</si>
  <si>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</si>
  <si>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</si>
  <si>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</si>
  <si>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</si>
  <si>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</si>
  <si>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</si>
  <si>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</si>
  <si>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</si>
  <si>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</si>
  <si>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</si>
  <si>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</si>
  <si>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</si>
  <si>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</si>
  <si>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</si>
  <si>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</si>
  <si>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</si>
  <si>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</si>
  <si>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</si>
  <si>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</si>
  <si>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</si>
  <si>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</si>
  <si>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</si>
  <si>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</si>
  <si>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</si>
  <si>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</si>
  <si>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</si>
  <si>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</si>
  <si>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</si>
  <si>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</si>
  <si>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</si>
  <si>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</si>
  <si>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</si>
  <si>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</si>
  <si>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</si>
  <si>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</si>
  <si>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</si>
  <si>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</si>
  <si>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</si>
  <si>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</si>
  <si>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</si>
  <si>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</si>
  <si>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</si>
  <si>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</si>
  <si>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</si>
  <si>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</si>
  <si>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</si>
  <si>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</si>
  <si>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</si>
  <si>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</si>
  <si>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</si>
  <si>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</si>
  <si>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</si>
  <si>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</si>
  <si>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</si>
  <si>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</si>
  <si>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</si>
  <si>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</si>
  <si>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</si>
  <si>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</si>
  <si>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</si>
  <si>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</si>
  <si>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</si>
  <si>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</si>
  <si>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</si>
  <si>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</si>
  <si>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</si>
  <si>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</si>
  <si>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</si>
  <si>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</si>
  <si>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</si>
  <si>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</si>
  <si>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</si>
  <si>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</si>
  <si>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</si>
  <si>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</si>
  <si>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</si>
  <si>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</si>
  <si>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</si>
  <si>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</si>
  <si>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</si>
  <si>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</si>
  <si>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</si>
  <si>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</si>
  <si>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</si>
  <si>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</si>
  <si>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</si>
  <si>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</si>
  <si>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</si>
  <si>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</si>
  <si>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</si>
  <si>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</si>
  <si>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</si>
  <si>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</si>
  <si>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</si>
  <si>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</si>
  <si>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</si>
  <si>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</si>
  <si>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</si>
  <si>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</si>
  <si>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</si>
  <si>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</si>
  <si>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</si>
  <si>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</si>
  <si>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</si>
  <si>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</si>
  <si>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</si>
  <si>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</si>
  <si>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</si>
  <si>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</si>
  <si>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</si>
  <si>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</si>
  <si>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</si>
  <si>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</si>
  <si>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</si>
  <si>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</si>
  <si>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</si>
  <si>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</si>
  <si>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</si>
  <si>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</si>
  <si>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</si>
  <si>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</si>
  <si>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</si>
  <si>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</si>
  <si>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</si>
  <si>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</si>
  <si>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</si>
  <si>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</si>
  <si>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</si>
  <si>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</si>
  <si>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</si>
  <si>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</si>
  <si>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</si>
  <si>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</si>
  <si>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</si>
  <si>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</si>
  <si>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</si>
  <si>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</si>
  <si>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</si>
  <si>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</si>
  <si>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</si>
  <si>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</si>
  <si>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</si>
  <si>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</si>
  <si>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</si>
  <si>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</si>
  <si>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</si>
  <si>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</si>
  <si>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</si>
  <si>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</si>
  <si>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</si>
  <si>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</si>
  <si>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</si>
  <si>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</si>
  <si>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</si>
  <si>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</si>
  <si>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</si>
  <si>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</si>
  <si>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</si>
  <si>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</si>
  <si>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</si>
  <si>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</si>
  <si>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</si>
  <si>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</si>
  <si>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</si>
  <si>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</si>
  <si>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</si>
  <si>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</si>
  <si>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</si>
  <si>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</si>
  <si>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</si>
  <si>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</si>
  <si>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</si>
  <si>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</si>
  <si>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</si>
  <si>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</si>
  <si>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</si>
  <si>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</si>
  <si>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</si>
  <si>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</si>
  <si>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</si>
  <si>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</si>
  <si>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</si>
  <si>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</si>
  <si>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</si>
  <si>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</si>
  <si>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</si>
  <si>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</si>
  <si>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</si>
  <si>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</si>
  <si>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ค่าควรจะเป็น พย.63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</si>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</sst>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190" fontId="5" fillId="12" borderId="2" xfId="0" applyNumberFormat="1" applyFont="1" applyFill="1" applyBorder="1"/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P21" sqref="P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45" t="s">
        <v>1362</v>
      </c>
      <c r="B2" s="145" t="s">
        <v>1363</v>
      </c>
      <c r="C2" s="145"/>
      <c r="D2" s="146" t="s">
        <v>1720</v>
      </c>
      <c r="E2" s="147"/>
      <c r="F2" s="147"/>
      <c r="G2" s="147"/>
      <c r="H2" s="147"/>
    </row>
    <row r="3" spans="1:9" x14ac:dyDescent="0.25">
      <c r="A3" s="145"/>
      <c r="B3" s="145"/>
      <c r="C3" s="145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84" t="s">
        <v>1367</v>
      </c>
    </row>
    <row r="4" spans="1:9" x14ac:dyDescent="0.4">
      <c r="A4" s="141">
        <v>2</v>
      </c>
      <c r="B4" s="51" t="s">
        <v>1368</v>
      </c>
      <c r="C4" s="6" t="s">
        <v>1369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245638146.99000004</v>
      </c>
      <c r="E4" s="7">
        <f>D4/12*D$35</f>
        <v>40939691.165000007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37845189.519999996</v>
      </c>
      <c r="G4" s="7">
        <f>F4-E4</f>
        <v>-3094501.6450000107</v>
      </c>
      <c r="H4" s="85">
        <f>G4/E4*100</f>
        <v>-7.5586834119685529</v>
      </c>
    </row>
    <row r="5" spans="1:9" x14ac:dyDescent="0.4">
      <c r="A5" s="142"/>
      <c r="B5" s="52" t="s">
        <v>1370</v>
      </c>
      <c r="C5" s="6" t="s">
        <v>1371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124480183.66999999</v>
      </c>
      <c r="E5" s="7">
        <f t="shared" ref="E5:E6" si="0">D5/12*D$35</f>
        <v>20746697.278333332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20611093.27</v>
      </c>
      <c r="G5" s="7">
        <f t="shared" ref="G5:G6" si="1">F5-E5</f>
        <v>-135604.00833333284</v>
      </c>
      <c r="H5" s="85">
        <f>G5/E5*100</f>
        <v>-0.65361732768400649</v>
      </c>
    </row>
    <row r="6" spans="1:9" x14ac:dyDescent="0.4">
      <c r="A6" s="143"/>
      <c r="B6" s="53" t="s">
        <v>1372</v>
      </c>
      <c r="C6" s="6" t="s">
        <v>1373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77253408.939999998</v>
      </c>
      <c r="E6" s="7">
        <f t="shared" si="0"/>
        <v>12875568.156666666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12327782.1</v>
      </c>
      <c r="G6" s="7">
        <f t="shared" si="1"/>
        <v>-547786.05666666664</v>
      </c>
      <c r="H6" s="85">
        <f t="shared" ref="H6:H33" si="2">G6/E6*100</f>
        <v>-4.2544612400893227</v>
      </c>
    </row>
    <row r="7" spans="1:9" x14ac:dyDescent="0.4">
      <c r="A7" s="144" t="s">
        <v>1374</v>
      </c>
      <c r="B7" s="144"/>
      <c r="C7" s="144"/>
      <c r="D7" s="8">
        <f>SUM(D4:D6)</f>
        <v>447371739.60000002</v>
      </c>
      <c r="E7" s="8">
        <f>SUM(E4:E6)</f>
        <v>74561956.600000009</v>
      </c>
      <c r="F7" s="8">
        <f>SUM(F4:F6)</f>
        <v>70784064.889999986</v>
      </c>
      <c r="G7" s="8">
        <f t="shared" ref="G7" si="3">SUM(G4:G6)</f>
        <v>-3777891.7100000102</v>
      </c>
      <c r="H7" s="86">
        <f t="shared" si="2"/>
        <v>-5.0667818848519994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2</v>
      </c>
      <c r="I8" s="78"/>
    </row>
    <row r="9" spans="1:9" x14ac:dyDescent="0.4">
      <c r="A9" s="148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49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13337890.24</v>
      </c>
      <c r="E10" s="7">
        <f>D10/12*D$35</f>
        <v>2222981.7066666665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1426697</v>
      </c>
      <c r="G10" s="7">
        <f>F10-E10</f>
        <v>-796284.70666666655</v>
      </c>
      <c r="H10" s="85">
        <f t="shared" si="2"/>
        <v>-35.820569475611457</v>
      </c>
    </row>
    <row r="11" spans="1:9" x14ac:dyDescent="0.4">
      <c r="A11" s="149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261171</v>
      </c>
      <c r="E11" s="7">
        <f t="shared" ref="E11:E21" si="4">D11/12*D$35</f>
        <v>43528.5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20680</v>
      </c>
      <c r="G11" s="7">
        <f t="shared" ref="G11:G21" si="5">F11-E11</f>
        <v>-22848.5</v>
      </c>
      <c r="H11" s="85">
        <f t="shared" si="2"/>
        <v>-52.490896768783671</v>
      </c>
    </row>
    <row r="12" spans="1:9" x14ac:dyDescent="0.4">
      <c r="A12" s="149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9810295</v>
      </c>
      <c r="E12" s="7">
        <f t="shared" si="4"/>
        <v>1635049.1666666667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1113829.8500000001</v>
      </c>
      <c r="G12" s="7">
        <f t="shared" si="5"/>
        <v>-521219.31666666665</v>
      </c>
      <c r="H12" s="85">
        <f t="shared" si="2"/>
        <v>-31.877898676849163</v>
      </c>
    </row>
    <row r="13" spans="1:9" x14ac:dyDescent="0.4">
      <c r="A13" s="149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4410466.2</v>
      </c>
      <c r="E13" s="7">
        <f t="shared" si="4"/>
        <v>735077.70000000007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267734</v>
      </c>
      <c r="G13" s="7">
        <f t="shared" si="5"/>
        <v>-467343.70000000007</v>
      </c>
      <c r="H13" s="85">
        <f t="shared" si="2"/>
        <v>-63.577455825418184</v>
      </c>
    </row>
    <row r="14" spans="1:9" x14ac:dyDescent="0.4">
      <c r="A14" s="149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777891</v>
      </c>
      <c r="E14" s="7">
        <f t="shared" si="4"/>
        <v>129648.5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128658</v>
      </c>
      <c r="G14" s="7">
        <f t="shared" si="5"/>
        <v>-990.5</v>
      </c>
      <c r="H14" s="85">
        <f t="shared" si="2"/>
        <v>-0.76398878506114609</v>
      </c>
    </row>
    <row r="15" spans="1:9" x14ac:dyDescent="0.4">
      <c r="A15" s="149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4824660</v>
      </c>
      <c r="E15" s="7">
        <f t="shared" si="4"/>
        <v>804110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340535</v>
      </c>
      <c r="G15" s="7">
        <f t="shared" si="5"/>
        <v>-463575</v>
      </c>
      <c r="H15" s="85">
        <f t="shared" si="2"/>
        <v>-57.650694556714875</v>
      </c>
    </row>
    <row r="16" spans="1:9" x14ac:dyDescent="0.4">
      <c r="A16" s="149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13129161.08</v>
      </c>
      <c r="E16" s="7">
        <f t="shared" si="4"/>
        <v>2188193.5133333332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2344437.2000000002</v>
      </c>
      <c r="G16" s="7">
        <f t="shared" si="5"/>
        <v>156243.686666667</v>
      </c>
      <c r="H16" s="85">
        <f t="shared" si="2"/>
        <v>7.1403048091782733</v>
      </c>
    </row>
    <row r="17" spans="1:9" x14ac:dyDescent="0.4">
      <c r="A17" s="149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19625602</v>
      </c>
      <c r="E17" s="7">
        <f t="shared" si="4"/>
        <v>3270933.6666666665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3157700.24</v>
      </c>
      <c r="G17" s="7">
        <f t="shared" si="5"/>
        <v>-113233.42666666629</v>
      </c>
      <c r="H17" s="85">
        <f t="shared" si="2"/>
        <v>-3.4618074900326512</v>
      </c>
    </row>
    <row r="18" spans="1:9" x14ac:dyDescent="0.4">
      <c r="A18" s="149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4922261</v>
      </c>
      <c r="E18" s="7">
        <f t="shared" si="4"/>
        <v>820376.83333333337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166485</v>
      </c>
      <c r="G18" s="7">
        <f t="shared" si="5"/>
        <v>-653891.83333333337</v>
      </c>
      <c r="H18" s="85">
        <f t="shared" si="2"/>
        <v>-79.706277257544855</v>
      </c>
    </row>
    <row r="19" spans="1:9" x14ac:dyDescent="0.4">
      <c r="A19" s="149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2601919</v>
      </c>
      <c r="E19" s="7">
        <f t="shared" si="4"/>
        <v>433653.16666666669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322556.5</v>
      </c>
      <c r="G19" s="7">
        <f t="shared" si="5"/>
        <v>-111096.66666666669</v>
      </c>
      <c r="H19" s="85">
        <f t="shared" si="2"/>
        <v>-25.618783674664741</v>
      </c>
    </row>
    <row r="20" spans="1:9" x14ac:dyDescent="0.4">
      <c r="A20" s="149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3135681</v>
      </c>
      <c r="E20" s="7">
        <f t="shared" si="4"/>
        <v>522613.5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280533.52</v>
      </c>
      <c r="G20" s="7">
        <f t="shared" si="5"/>
        <v>-242079.97999999998</v>
      </c>
      <c r="H20" s="85">
        <f t="shared" si="2"/>
        <v>-46.32103456952413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2909530</v>
      </c>
      <c r="E21" s="7">
        <f t="shared" si="4"/>
        <v>484921.66666666669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514758</v>
      </c>
      <c r="G21" s="7">
        <f t="shared" si="5"/>
        <v>29836.333333333314</v>
      </c>
      <c r="H21" s="85">
        <f t="shared" si="2"/>
        <v>6.1528150594769553</v>
      </c>
    </row>
    <row r="22" spans="1:9" x14ac:dyDescent="0.4">
      <c r="A22" s="144" t="s">
        <v>1377</v>
      </c>
      <c r="B22" s="144"/>
      <c r="C22" s="144"/>
      <c r="D22" s="8">
        <f>SUM(D10:D21)</f>
        <v>79746527.520000011</v>
      </c>
      <c r="E22" s="8">
        <f t="shared" ref="E22:G22" si="6">SUM(E10:E21)</f>
        <v>13291087.919999998</v>
      </c>
      <c r="F22" s="8">
        <f t="shared" si="6"/>
        <v>10084604.310000001</v>
      </c>
      <c r="G22" s="8">
        <f t="shared" si="6"/>
        <v>-3206483.6099999989</v>
      </c>
      <c r="H22" s="86">
        <f t="shared" si="2"/>
        <v>-24.125065075936984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1</v>
      </c>
      <c r="I23" s="78"/>
    </row>
    <row r="24" spans="1:9" x14ac:dyDescent="0.4">
      <c r="A24" s="141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</row>
    <row r="25" spans="1:9" x14ac:dyDescent="0.4">
      <c r="A25" s="142"/>
      <c r="B25" s="47"/>
      <c r="C25" s="46" t="s">
        <v>1380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100128608991.03001</v>
      </c>
      <c r="E25" s="7">
        <f>D25/12*D$35</f>
        <v>16688101498.505003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32778715</v>
      </c>
      <c r="G25" s="7">
        <f>F25-E25</f>
        <v>-16655322783.505003</v>
      </c>
      <c r="H25" s="85">
        <f t="shared" si="2"/>
        <v>-99.803580323364301</v>
      </c>
    </row>
    <row r="26" spans="1:9" x14ac:dyDescent="0.4">
      <c r="A26" s="142"/>
      <c r="B26" s="47"/>
      <c r="C26" s="46" t="s">
        <v>1381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106768471.09</v>
      </c>
      <c r="E26" s="7">
        <f t="shared" ref="E26:E32" si="7">D26/12*D$35</f>
        <v>17794745.181666669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21206901.949999999</v>
      </c>
      <c r="G26" s="7">
        <f t="shared" ref="G26:G32" si="8">F26-E26</f>
        <v>3412156.7683333308</v>
      </c>
      <c r="H26" s="85">
        <f t="shared" si="2"/>
        <v>19.175080808961297</v>
      </c>
    </row>
    <row r="27" spans="1:9" x14ac:dyDescent="0.4">
      <c r="A27" s="142"/>
      <c r="B27" s="47"/>
      <c r="C27" s="46" t="s">
        <v>1382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65449498.699999996</v>
      </c>
      <c r="E27" s="7">
        <f t="shared" si="7"/>
        <v>10908249.783333333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10744315.49</v>
      </c>
      <c r="G27" s="7">
        <f t="shared" si="8"/>
        <v>-163934.29333333299</v>
      </c>
      <c r="H27" s="85">
        <f t="shared" si="2"/>
        <v>-1.5028468965187014</v>
      </c>
    </row>
    <row r="28" spans="1:9" x14ac:dyDescent="0.4">
      <c r="A28" s="142"/>
      <c r="B28" s="47"/>
      <c r="C28" s="46" t="s">
        <v>1383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30332022.07</v>
      </c>
      <c r="E28" s="7">
        <f t="shared" si="7"/>
        <v>5055337.0116666667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3094018.78</v>
      </c>
      <c r="G28" s="7">
        <f t="shared" si="8"/>
        <v>-1961318.2316666669</v>
      </c>
      <c r="H28" s="85">
        <f>G28/E28*100</f>
        <v>-38.79698281519812</v>
      </c>
    </row>
    <row r="29" spans="1:9" x14ac:dyDescent="0.4">
      <c r="A29" s="142"/>
      <c r="B29" s="47"/>
      <c r="C29" s="46" t="s">
        <v>1384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135591441</v>
      </c>
      <c r="E29" s="7">
        <f t="shared" si="7"/>
        <v>22598573.5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28400929.5</v>
      </c>
      <c r="G29" s="7">
        <f t="shared" si="8"/>
        <v>5802356</v>
      </c>
      <c r="H29" s="85">
        <f>G29/E29*100</f>
        <v>25.675762233399379</v>
      </c>
    </row>
    <row r="30" spans="1:9" x14ac:dyDescent="0.4">
      <c r="A30" s="142"/>
      <c r="B30" s="47"/>
      <c r="C30" s="46" t="s">
        <v>1385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19948476</v>
      </c>
      <c r="E30" s="7">
        <f t="shared" si="7"/>
        <v>3324746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3949229.2</v>
      </c>
      <c r="G30" s="7">
        <f t="shared" si="8"/>
        <v>624483.20000000019</v>
      </c>
      <c r="H30" s="85">
        <f t="shared" si="2"/>
        <v>18.782884466963797</v>
      </c>
    </row>
    <row r="31" spans="1:9" x14ac:dyDescent="0.4">
      <c r="A31" s="142"/>
      <c r="B31" s="47"/>
      <c r="C31" s="46" t="s">
        <v>1386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55573560.369999997</v>
      </c>
      <c r="E31" s="7">
        <f t="shared" si="7"/>
        <v>9262260.0616666656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10535916.25</v>
      </c>
      <c r="G31" s="7">
        <f t="shared" si="8"/>
        <v>1273656.1883333344</v>
      </c>
      <c r="H31" s="85">
        <f t="shared" si="2"/>
        <v>13.751030308515769</v>
      </c>
    </row>
    <row r="32" spans="1:9" x14ac:dyDescent="0.4">
      <c r="A32" s="143"/>
      <c r="B32" s="43"/>
      <c r="C32" s="46" t="s">
        <v>1387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52812767.329999998</v>
      </c>
      <c r="E32" s="7">
        <f t="shared" si="7"/>
        <v>8802127.8883333337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47587205.640000001</v>
      </c>
      <c r="G32" s="7">
        <f t="shared" si="8"/>
        <v>38785077.751666665</v>
      </c>
      <c r="H32" s="85">
        <f t="shared" si="2"/>
        <v>440.63297243242562</v>
      </c>
    </row>
    <row r="33" spans="1:9" x14ac:dyDescent="0.4">
      <c r="A33" s="144" t="s">
        <v>1388</v>
      </c>
      <c r="B33" s="144"/>
      <c r="C33" s="144"/>
      <c r="D33" s="8">
        <f>SUM(D25:D32)</f>
        <v>100595085227.59001</v>
      </c>
      <c r="E33" s="8">
        <f>SUM(E25:E32)</f>
        <v>16765847537.931671</v>
      </c>
      <c r="F33" s="8">
        <f>SUM(F25:F32)</f>
        <v>158297231.81</v>
      </c>
      <c r="G33" s="8">
        <f>SUM(G25:G32)</f>
        <v>-16607550306.121668</v>
      </c>
      <c r="H33" s="86">
        <f t="shared" si="2"/>
        <v>-99.055835194422087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1</v>
      </c>
    </row>
    <row r="35" spans="1:9" x14ac:dyDescent="0.4">
      <c r="B35" s="45" t="s">
        <v>1414</v>
      </c>
      <c r="C35" s="45" t="s">
        <v>1721</v>
      </c>
      <c r="D35" s="45">
        <v>2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tabSelected="1" view="pageBreakPreview" zoomScale="60" zoomScaleNormal="80"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G47" sqref="G4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56" t="s">
        <v>1362</v>
      </c>
      <c r="B2" s="157"/>
      <c r="C2" s="154" t="s">
        <v>1363</v>
      </c>
      <c r="D2" s="146" t="s">
        <v>1707</v>
      </c>
      <c r="E2" s="147"/>
      <c r="F2" s="147"/>
      <c r="G2" s="147"/>
      <c r="H2" s="150"/>
      <c r="I2" s="151" t="s">
        <v>1708</v>
      </c>
      <c r="J2" s="152"/>
      <c r="K2" s="152"/>
      <c r="L2" s="152"/>
      <c r="M2" s="153"/>
      <c r="N2" s="146" t="s">
        <v>1709</v>
      </c>
      <c r="O2" s="147"/>
      <c r="P2" s="147"/>
      <c r="Q2" s="147"/>
      <c r="R2" s="150"/>
      <c r="S2" s="151" t="s">
        <v>1710</v>
      </c>
      <c r="T2" s="152"/>
      <c r="U2" s="152"/>
      <c r="V2" s="152"/>
      <c r="W2" s="153"/>
      <c r="X2" s="160" t="s">
        <v>1711</v>
      </c>
      <c r="Y2" s="161"/>
      <c r="Z2" s="161"/>
      <c r="AA2" s="161"/>
      <c r="AB2" s="162"/>
      <c r="AC2" s="151" t="s">
        <v>1712</v>
      </c>
      <c r="AD2" s="152"/>
      <c r="AE2" s="152"/>
      <c r="AF2" s="152"/>
      <c r="AG2" s="153"/>
      <c r="AH2" s="160" t="s">
        <v>1713</v>
      </c>
      <c r="AI2" s="161"/>
      <c r="AJ2" s="161"/>
      <c r="AK2" s="161"/>
      <c r="AL2" s="162"/>
      <c r="AM2" s="151" t="s">
        <v>1714</v>
      </c>
      <c r="AN2" s="152"/>
      <c r="AO2" s="152"/>
      <c r="AP2" s="152"/>
      <c r="AQ2" s="153"/>
      <c r="AR2" s="160" t="s">
        <v>1715</v>
      </c>
      <c r="AS2" s="161"/>
      <c r="AT2" s="161"/>
      <c r="AU2" s="161"/>
      <c r="AV2" s="162"/>
      <c r="AW2" s="151" t="s">
        <v>1719</v>
      </c>
      <c r="AX2" s="152"/>
      <c r="AY2" s="152"/>
      <c r="AZ2" s="152"/>
      <c r="BA2" s="153"/>
      <c r="BB2" s="160" t="s">
        <v>1717</v>
      </c>
      <c r="BC2" s="161"/>
      <c r="BD2" s="161"/>
      <c r="BE2" s="161"/>
      <c r="BF2" s="162"/>
      <c r="BG2" s="151" t="s">
        <v>1718</v>
      </c>
      <c r="BH2" s="152"/>
      <c r="BI2" s="152"/>
      <c r="BJ2" s="152"/>
      <c r="BK2" s="153"/>
    </row>
    <row r="3" spans="1:63" s="3" customFormat="1" ht="43.95" customHeight="1" x14ac:dyDescent="0.25">
      <c r="A3" s="158"/>
      <c r="B3" s="159"/>
      <c r="C3" s="155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พย.63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พย.63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พย.63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พย.63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พย.63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พย.63</v>
      </c>
      <c r="BI3" s="5" t="s">
        <v>1365</v>
      </c>
      <c r="BJ3" s="5" t="s">
        <v>1366</v>
      </c>
      <c r="BK3" s="5" t="s">
        <v>1367</v>
      </c>
    </row>
    <row r="4" spans="1:63" s="44" customFormat="1" x14ac:dyDescent="0.4">
      <c r="A4" s="141">
        <v>2</v>
      </c>
      <c r="B4" s="51" t="s">
        <v>1368</v>
      </c>
      <c r="C4" s="6" t="s">
        <v>1369</v>
      </c>
      <c r="D4" s="7">
        <v>120000000</v>
      </c>
      <c r="E4" s="7">
        <f>D4/12*D$36</f>
        <v>20000000</v>
      </c>
      <c r="F4" s="7">
        <f>นครพนม!E259+นครพนม!E270+นครพนม!E278</f>
        <v>13722583.23</v>
      </c>
      <c r="G4" s="7">
        <f>F4-E4</f>
        <v>-6277416.7699999996</v>
      </c>
      <c r="H4" s="18">
        <f>G4/E4*100</f>
        <v>-31.387083849999996</v>
      </c>
      <c r="I4" s="7">
        <v>8801377.7300000004</v>
      </c>
      <c r="J4" s="7">
        <f>I4/12*D$36</f>
        <v>1466896.2883333333</v>
      </c>
      <c r="K4" s="7">
        <f>นครพนม!E1064+นครพนม!E1075+นครพนม!E1083</f>
        <v>1475049.7</v>
      </c>
      <c r="L4" s="7">
        <f>K4-J4</f>
        <v>8153.4116666666232</v>
      </c>
      <c r="M4" s="18">
        <f>L4/J4*100</f>
        <v>0.55582741135233316</v>
      </c>
      <c r="N4" s="7">
        <v>11212164</v>
      </c>
      <c r="O4" s="7">
        <f>N4/12*D$36</f>
        <v>1868694</v>
      </c>
      <c r="P4" s="7">
        <f>นครพนม!E1869+นครพนม!E1880+นครพนม!E1888</f>
        <v>2307511.2799999998</v>
      </c>
      <c r="Q4" s="7">
        <f>P4-O4</f>
        <v>438817.2799999998</v>
      </c>
      <c r="R4" s="18">
        <f>Q4/O4*100</f>
        <v>23.482564828698536</v>
      </c>
      <c r="S4" s="7">
        <v>6900000</v>
      </c>
      <c r="T4" s="7">
        <f>S4/12*D$36</f>
        <v>1150000</v>
      </c>
      <c r="U4" s="7">
        <f>นครพนม!E2674+นครพนม!E2685+นครพนม!E2693</f>
        <v>850652.06</v>
      </c>
      <c r="V4" s="7">
        <f>U4-T4</f>
        <v>-299347.93999999994</v>
      </c>
      <c r="W4" s="18">
        <f>V4/T4*100</f>
        <v>-26.030255652173906</v>
      </c>
      <c r="X4" s="7">
        <v>4200000</v>
      </c>
      <c r="Y4" s="7">
        <f>X4/12*D$36</f>
        <v>700000</v>
      </c>
      <c r="Z4" s="7">
        <f>นครพนม!E3479+นครพนม!E3490+นครพนม!E3498</f>
        <v>820621.54</v>
      </c>
      <c r="AA4" s="7">
        <f>Z4-Y4</f>
        <v>120621.54000000004</v>
      </c>
      <c r="AB4" s="18">
        <f>AA4/Y4*100</f>
        <v>17.231648571428575</v>
      </c>
      <c r="AC4" s="7">
        <v>12275503</v>
      </c>
      <c r="AD4" s="7">
        <f>AC4/12*D$36</f>
        <v>2045917.1666666667</v>
      </c>
      <c r="AE4" s="7">
        <f>นครพนม!E4284+นครพนม!E4295+นครพนม!E4303</f>
        <v>2127761.66</v>
      </c>
      <c r="AF4" s="7">
        <f>AE4-AD4</f>
        <v>81844.493333333405</v>
      </c>
      <c r="AG4" s="18">
        <f>AF4/AD4*100</f>
        <v>4.0003815729587648</v>
      </c>
      <c r="AH4" s="7">
        <v>12881834</v>
      </c>
      <c r="AI4" s="7">
        <f>AH4/12*D$36</f>
        <v>2146972.3333333335</v>
      </c>
      <c r="AJ4" s="7">
        <f>นครพนม!E5089+นครพนม!E5100+นครพนม!E5108</f>
        <v>2318625.35</v>
      </c>
      <c r="AK4" s="7">
        <f>AJ4-AI4</f>
        <v>171653.0166666666</v>
      </c>
      <c r="AL4" s="18">
        <f>AK4/AI4*100</f>
        <v>7.9951201047925284</v>
      </c>
      <c r="AM4" s="7">
        <v>21000000</v>
      </c>
      <c r="AN4" s="7">
        <f>AM4/12*D$36</f>
        <v>3500000</v>
      </c>
      <c r="AO4" s="7">
        <f>นครพนม!E5894+นครพนม!E5905+นครพนม!E5913</f>
        <v>5833179.1099999994</v>
      </c>
      <c r="AP4" s="7">
        <f>AO4-AN4</f>
        <v>2333179.1099999994</v>
      </c>
      <c r="AQ4" s="18">
        <f>AP4/AN4*100</f>
        <v>66.662260285714268</v>
      </c>
      <c r="AR4" s="7">
        <v>8998170.75</v>
      </c>
      <c r="AS4" s="7">
        <f>AR4/12*D$36</f>
        <v>1499695.125</v>
      </c>
      <c r="AT4" s="7">
        <f>นครพนม!E6699+นครพนม!E6710+นครพนม!E6718</f>
        <v>1314059.7000000002</v>
      </c>
      <c r="AU4" s="7">
        <f>AT4-AS4</f>
        <v>-185635.42499999981</v>
      </c>
      <c r="AV4" s="18">
        <f>AU4/AS4*100</f>
        <v>-12.378210871359592</v>
      </c>
      <c r="AW4" s="7">
        <v>10570467.609999999</v>
      </c>
      <c r="AX4" s="7">
        <f>AW4/12*D$36</f>
        <v>1761744.6016666666</v>
      </c>
      <c r="AY4" s="7">
        <f>นครพนม!E7504+นครพนม!E7515+นครพนม!E7523</f>
        <v>2643492.5999999996</v>
      </c>
      <c r="AZ4" s="7">
        <f>AY4-AX4</f>
        <v>881747.99833333306</v>
      </c>
      <c r="BA4" s="18">
        <f>AZ4/AX4*100</f>
        <v>50.049706268387105</v>
      </c>
      <c r="BB4" s="7">
        <v>24898629.899999999</v>
      </c>
      <c r="BC4" s="7">
        <f>BB4/12*D$36</f>
        <v>4149771.65</v>
      </c>
      <c r="BD4" s="7">
        <f>นครพนม!E8309+นครพนม!E8320+นครพนม!E8328</f>
        <v>3654357.81</v>
      </c>
      <c r="BE4" s="7">
        <f>BD4-BC4</f>
        <v>-495413.83999999985</v>
      </c>
      <c r="BF4" s="18">
        <f>BE4/BC4*100</f>
        <v>-11.938339787925436</v>
      </c>
      <c r="BG4" s="7">
        <v>3900000</v>
      </c>
      <c r="BH4" s="7">
        <f>BG4/12*D$36</f>
        <v>650000</v>
      </c>
      <c r="BI4" s="7">
        <f>นครพนม!E9114+นครพนม!E9125+นครพนม!E9133</f>
        <v>777295.48</v>
      </c>
      <c r="BJ4" s="7">
        <f>BI4-BH4</f>
        <v>127295.47999999998</v>
      </c>
      <c r="BK4" s="18">
        <f>BJ4/BH4*100</f>
        <v>19.583919999999996</v>
      </c>
    </row>
    <row r="5" spans="1:63" s="44" customFormat="1" x14ac:dyDescent="0.4">
      <c r="A5" s="142"/>
      <c r="B5" s="52" t="s">
        <v>1370</v>
      </c>
      <c r="C5" s="6" t="s">
        <v>1371</v>
      </c>
      <c r="D5" s="7">
        <v>67000000</v>
      </c>
      <c r="E5" s="7">
        <f t="shared" ref="E5:E6" si="0">D5/12*D$36</f>
        <v>11166666.666666666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9066696.3599999994</v>
      </c>
      <c r="G5" s="7">
        <f t="shared" ref="G5:G6" si="1">F5-E5</f>
        <v>-2099970.3066666666</v>
      </c>
      <c r="H5" s="18">
        <f>G5/E5*100</f>
        <v>-18.805704238805969</v>
      </c>
      <c r="I5" s="7">
        <v>6958500.7699999996</v>
      </c>
      <c r="J5" s="7">
        <f t="shared" ref="J5" si="2">I5/12*D$36</f>
        <v>1159750.1283333332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779976.02</v>
      </c>
      <c r="L5" s="7">
        <f t="shared" ref="L5:L6" si="3">K5-J5</f>
        <v>-379774.10833333316</v>
      </c>
      <c r="M5" s="18">
        <f>L5/J5*100</f>
        <v>-32.746201018240299</v>
      </c>
      <c r="N5" s="7">
        <v>3022805</v>
      </c>
      <c r="O5" s="7">
        <f t="shared" ref="O5" si="4">N5/12*D$36</f>
        <v>503800.83333333331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921483.45000000007</v>
      </c>
      <c r="Q5" s="7">
        <f t="shared" ref="Q5:Q6" si="5">P5-O5</f>
        <v>417682.61666666676</v>
      </c>
      <c r="R5" s="18">
        <f>Q5/O5*100</f>
        <v>82.906297296716147</v>
      </c>
      <c r="S5" s="7">
        <v>1717050</v>
      </c>
      <c r="T5" s="7">
        <f t="shared" ref="T5:T6" si="6">S5/12*D$36</f>
        <v>286175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255881.12</v>
      </c>
      <c r="V5" s="7">
        <f t="shared" ref="V5:V6" si="7">U5-T5</f>
        <v>-30293.880000000005</v>
      </c>
      <c r="W5" s="18">
        <f>V5/T5*100</f>
        <v>-10.585788416178914</v>
      </c>
      <c r="X5" s="7">
        <v>2660620</v>
      </c>
      <c r="Y5" s="7">
        <f t="shared" ref="Y5:Y6" si="8">X5/12*D$36</f>
        <v>443436.66666666669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616357.30000000005</v>
      </c>
      <c r="AA5" s="7">
        <f t="shared" ref="AA5:AA6" si="9">Z5-Y5</f>
        <v>172920.63333333336</v>
      </c>
      <c r="AB5" s="18">
        <f>AA5/Y5*100</f>
        <v>38.995564943509414</v>
      </c>
      <c r="AC5" s="7">
        <v>6689782</v>
      </c>
      <c r="AD5" s="7">
        <f t="shared" ref="AD5:AD6" si="10">AC5/12*D$36</f>
        <v>1114963.6666666667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1435839.91</v>
      </c>
      <c r="AF5" s="7">
        <f t="shared" ref="AF5:AF6" si="11">AE5-AD5</f>
        <v>320876.24333333317</v>
      </c>
      <c r="AG5" s="18">
        <f>AF5/AD5*100</f>
        <v>28.77907620906031</v>
      </c>
      <c r="AH5" s="7">
        <v>2489612.42</v>
      </c>
      <c r="AI5" s="7">
        <f t="shared" ref="AI5:AI6" si="12">AH5/12*D$36</f>
        <v>414935.40333333332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692112.8</v>
      </c>
      <c r="AK5" s="7">
        <f t="shared" ref="AK5:AK6" si="13">AJ5-AI5</f>
        <v>277177.39666666673</v>
      </c>
      <c r="AL5" s="18">
        <f>AK5/AI5*100</f>
        <v>66.800131885588854</v>
      </c>
      <c r="AM5" s="7">
        <v>8900000</v>
      </c>
      <c r="AN5" s="7">
        <f>AM5/12*D$36</f>
        <v>1483333.3333333333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2752616.34</v>
      </c>
      <c r="AP5" s="7">
        <f t="shared" ref="AP5:AP6" si="14">AO5-AN5</f>
        <v>1269283.0066666666</v>
      </c>
      <c r="AQ5" s="18">
        <f>AP5/AN5*100</f>
        <v>85.569640898876415</v>
      </c>
      <c r="AR5" s="7">
        <v>2373504.2799999998</v>
      </c>
      <c r="AS5" s="7">
        <f t="shared" ref="AS5:AS6" si="15">AR5/12*D$36</f>
        <v>395584.04666666663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672163.45</v>
      </c>
      <c r="AU5" s="7">
        <f t="shared" ref="AU5:AU6" si="16">AT5-AS5</f>
        <v>276579.40333333332</v>
      </c>
      <c r="AV5" s="18">
        <f>AU5/AS5*100</f>
        <v>69.916723301632302</v>
      </c>
      <c r="AW5" s="7">
        <v>2717640.82</v>
      </c>
      <c r="AX5" s="7">
        <f t="shared" ref="AX5:AX6" si="17">AW5/12*D$36</f>
        <v>452940.13666666666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669231.71</v>
      </c>
      <c r="AZ5" s="7">
        <f t="shared" ref="AZ5" si="18">AY5-AX5</f>
        <v>216291.5733333333</v>
      </c>
      <c r="BA5" s="18">
        <f>AZ5/AX5*100</f>
        <v>47.752794646350651</v>
      </c>
      <c r="BB5" s="7">
        <v>18536668.379999999</v>
      </c>
      <c r="BC5" s="7">
        <f t="shared" ref="BC5:BC6" si="19">BB5/12*D$36</f>
        <v>3089444.73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2678114.81</v>
      </c>
      <c r="BE5" s="7">
        <f t="shared" ref="BE5:BE6" si="20">BD5-BC5</f>
        <v>-411329.91999999993</v>
      </c>
      <c r="BF5" s="18">
        <f>BE5/BC5*100</f>
        <v>-13.314040416576734</v>
      </c>
      <c r="BG5" s="7">
        <v>1414000</v>
      </c>
      <c r="BH5" s="7">
        <f t="shared" ref="BH5:BH6" si="21">BG5/12*D$36</f>
        <v>235666.66666666666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70620</v>
      </c>
      <c r="BJ5" s="7">
        <f t="shared" ref="BJ5:BJ6" si="22">BI5-BH5</f>
        <v>-165046.66666666666</v>
      </c>
      <c r="BK5" s="18">
        <f>BJ5/BH5*100</f>
        <v>-70.033946251768029</v>
      </c>
    </row>
    <row r="6" spans="1:63" s="44" customFormat="1" x14ac:dyDescent="0.4">
      <c r="A6" s="143"/>
      <c r="B6" s="53" t="s">
        <v>1372</v>
      </c>
      <c r="C6" s="6" t="s">
        <v>1373</v>
      </c>
      <c r="D6" s="7">
        <v>32100000</v>
      </c>
      <c r="E6" s="7">
        <f t="shared" si="0"/>
        <v>5350000</v>
      </c>
      <c r="F6" s="7">
        <f>นครพนม!E261+นครพนม!E272+นครพนม!E280</f>
        <v>2762851.8</v>
      </c>
      <c r="G6" s="7">
        <f t="shared" si="1"/>
        <v>-2587148.2000000002</v>
      </c>
      <c r="H6" s="18">
        <f t="shared" ref="H6:H33" si="23">G6/E6*100</f>
        <v>-48.357910280373837</v>
      </c>
      <c r="I6" s="7">
        <v>1140075</v>
      </c>
      <c r="J6" s="7">
        <f>I6/12*D$36</f>
        <v>190012.5</v>
      </c>
      <c r="K6" s="7">
        <f>นครพนม!E1066+นครพนม!E1077+นครพนม!E1085</f>
        <v>213740</v>
      </c>
      <c r="L6" s="7">
        <f t="shared" si="3"/>
        <v>23727.5</v>
      </c>
      <c r="M6" s="18">
        <f t="shared" ref="M6:M7" si="24">L6/J6*100</f>
        <v>12.487336359450037</v>
      </c>
      <c r="N6" s="7">
        <v>3512996</v>
      </c>
      <c r="O6" s="7">
        <f>N6/12*D$36</f>
        <v>585499.33333333337</v>
      </c>
      <c r="P6" s="7">
        <f>นครพนม!E1871+นครพนม!E1882+นครพนม!E1890</f>
        <v>481953</v>
      </c>
      <c r="Q6" s="7">
        <f t="shared" si="5"/>
        <v>-103546.33333333337</v>
      </c>
      <c r="R6" s="18">
        <f t="shared" ref="R6:R7" si="25">Q6/O6*100</f>
        <v>-17.685132576296706</v>
      </c>
      <c r="S6" s="7">
        <v>3287353</v>
      </c>
      <c r="T6" s="7">
        <f t="shared" si="6"/>
        <v>547892.16666666663</v>
      </c>
      <c r="U6" s="7">
        <f>นครพนม!E2676+นครพนม!E2687+นครพนม!E2695</f>
        <v>929244</v>
      </c>
      <c r="V6" s="7">
        <f t="shared" si="7"/>
        <v>381351.83333333337</v>
      </c>
      <c r="W6" s="18">
        <f t="shared" ref="W6:W7" si="26">V6/T6*100</f>
        <v>69.603446906979585</v>
      </c>
      <c r="X6" s="7">
        <v>1903889</v>
      </c>
      <c r="Y6" s="7">
        <f t="shared" si="8"/>
        <v>317314.83333333331</v>
      </c>
      <c r="Z6" s="7">
        <f>นครพนม!E3481+นครพนม!E3492+นครพนม!E3500</f>
        <v>362186</v>
      </c>
      <c r="AA6" s="7">
        <f t="shared" si="9"/>
        <v>44871.166666666686</v>
      </c>
      <c r="AB6" s="18">
        <f t="shared" ref="AB6:AB7" si="27">AA6/Y6*100</f>
        <v>14.140897919994291</v>
      </c>
      <c r="AC6" s="7">
        <v>3280651</v>
      </c>
      <c r="AD6" s="7">
        <f t="shared" si="10"/>
        <v>546775.16666666663</v>
      </c>
      <c r="AE6" s="7">
        <f>นครพนม!E4286+นครพนม!E4297+นครพนม!E4305</f>
        <v>845680</v>
      </c>
      <c r="AF6" s="7">
        <f t="shared" si="11"/>
        <v>298904.83333333337</v>
      </c>
      <c r="AG6" s="18">
        <f t="shared" ref="AG6:AG7" si="28">AF6/AD6*100</f>
        <v>54.666863375592236</v>
      </c>
      <c r="AH6" s="7">
        <v>4319950.4400000004</v>
      </c>
      <c r="AI6" s="7">
        <f t="shared" si="12"/>
        <v>719991.74000000011</v>
      </c>
      <c r="AJ6" s="7">
        <f>นครพนม!E5091+นครพนม!E5102+นครพนม!E5110</f>
        <v>823274.6</v>
      </c>
      <c r="AK6" s="7">
        <f t="shared" si="13"/>
        <v>103282.85999999987</v>
      </c>
      <c r="AL6" s="18">
        <f t="shared" ref="AL6:AL7" si="29">AK6/AI6*100</f>
        <v>14.345006235765961</v>
      </c>
      <c r="AM6" s="7">
        <v>5600000</v>
      </c>
      <c r="AN6" s="7">
        <f>AM6/12*D$36</f>
        <v>933333.33333333337</v>
      </c>
      <c r="AO6" s="7">
        <f>นครพนม!E5896+นครพนม!E5907+นครพนม!E5915</f>
        <v>1080108.6000000001</v>
      </c>
      <c r="AP6" s="7">
        <f t="shared" si="14"/>
        <v>146775.26666666672</v>
      </c>
      <c r="AQ6" s="18">
        <f t="shared" ref="AQ6:AQ7" si="30">AP6/AN6*100</f>
        <v>15.725921428571436</v>
      </c>
      <c r="AR6" s="7">
        <v>4440514.5</v>
      </c>
      <c r="AS6" s="7">
        <f t="shared" si="15"/>
        <v>740085.75</v>
      </c>
      <c r="AT6" s="7">
        <f>นครพนม!E6701+นครพนม!E6712+นครพนม!E6720</f>
        <v>653852.1</v>
      </c>
      <c r="AU6" s="7">
        <f t="shared" si="16"/>
        <v>-86233.650000000023</v>
      </c>
      <c r="AV6" s="18">
        <f t="shared" ref="AV6:AV7" si="31">AU6/AS6*100</f>
        <v>-11.651845748955445</v>
      </c>
      <c r="AW6" s="7">
        <v>5577356</v>
      </c>
      <c r="AX6" s="7">
        <f t="shared" si="17"/>
        <v>929559.33333333337</v>
      </c>
      <c r="AY6" s="7">
        <f>นครพนม!E7506+นครพนม!E7517+นครพนม!E7525</f>
        <v>1302745</v>
      </c>
      <c r="AZ6" s="7">
        <f>AY6-AX6</f>
        <v>373185.66666666663</v>
      </c>
      <c r="BA6" s="18">
        <f t="shared" ref="BA6:BA7" si="32">AZ6/AX6*100</f>
        <v>40.146513867861394</v>
      </c>
      <c r="BB6" s="7">
        <v>9890624</v>
      </c>
      <c r="BC6" s="7">
        <f t="shared" si="19"/>
        <v>1648437.3333333333</v>
      </c>
      <c r="BD6" s="7">
        <f>นครพนม!E8311+นครพนม!E8322+นครพนม!E8330</f>
        <v>1393000</v>
      </c>
      <c r="BE6" s="7">
        <f t="shared" si="20"/>
        <v>-255437.33333333326</v>
      </c>
      <c r="BF6" s="18">
        <f t="shared" ref="BF6:BF7" si="33">BE6/BC6*100</f>
        <v>-15.495726053280357</v>
      </c>
      <c r="BG6" s="7">
        <v>2200000</v>
      </c>
      <c r="BH6" s="7">
        <f t="shared" si="21"/>
        <v>366666.66666666669</v>
      </c>
      <c r="BI6" s="7">
        <f>นครพนม!E9116+นครพนม!E9127+นครพนม!E9135</f>
        <v>1479147</v>
      </c>
      <c r="BJ6" s="7">
        <f t="shared" si="22"/>
        <v>1112480.3333333333</v>
      </c>
      <c r="BK6" s="18">
        <f t="shared" ref="BK6:BK7" si="34">BJ6/BH6*100</f>
        <v>303.40372727272722</v>
      </c>
    </row>
    <row r="7" spans="1:63" s="10" customFormat="1" x14ac:dyDescent="0.4">
      <c r="A7" s="144" t="s">
        <v>1374</v>
      </c>
      <c r="B7" s="144"/>
      <c r="C7" s="144"/>
      <c r="D7" s="8">
        <v>219100000</v>
      </c>
      <c r="E7" s="8">
        <f>SUM(E4:E6)</f>
        <v>36516666.666666664</v>
      </c>
      <c r="F7" s="8">
        <f>SUM(F4:F6)</f>
        <v>25552131.390000001</v>
      </c>
      <c r="G7" s="8">
        <f t="shared" ref="G7" si="35">SUM(G4:G6)</f>
        <v>-10964535.276666667</v>
      </c>
      <c r="H7" s="9">
        <f t="shared" si="23"/>
        <v>-30.026112122318583</v>
      </c>
      <c r="I7" s="8">
        <v>16899953.5</v>
      </c>
      <c r="J7" s="8">
        <f>SUM(J4:J6)</f>
        <v>2816658.9166666665</v>
      </c>
      <c r="K7" s="8">
        <f>SUM(K4:K6)</f>
        <v>2468765.7199999997</v>
      </c>
      <c r="L7" s="8">
        <f t="shared" ref="L7" si="36">SUM(L4:L6)</f>
        <v>-347893.19666666654</v>
      </c>
      <c r="M7" s="9">
        <f t="shared" si="24"/>
        <v>-12.351271735747671</v>
      </c>
      <c r="N7" s="8">
        <v>17747965</v>
      </c>
      <c r="O7" s="8">
        <f>SUM(O4:O6)</f>
        <v>2957994.166666667</v>
      </c>
      <c r="P7" s="8">
        <f>SUM(P4:P6)</f>
        <v>3710947.73</v>
      </c>
      <c r="Q7" s="8">
        <f t="shared" ref="Q7" si="37">SUM(Q4:Q6)</f>
        <v>752953.56333333312</v>
      </c>
      <c r="R7" s="9">
        <f t="shared" si="25"/>
        <v>25.45486978366251</v>
      </c>
      <c r="S7" s="8">
        <v>11904403</v>
      </c>
      <c r="T7" s="8">
        <f>SUM(T4:T6)</f>
        <v>1984067.1666666665</v>
      </c>
      <c r="U7" s="8">
        <f>SUM(U4:U6)</f>
        <v>2035777.1800000002</v>
      </c>
      <c r="V7" s="8">
        <f t="shared" ref="V7" si="38">SUM(V4:V6)</f>
        <v>51710.013333333423</v>
      </c>
      <c r="W7" s="9">
        <f t="shared" si="26"/>
        <v>2.6062632456243335</v>
      </c>
      <c r="X7" s="8">
        <v>8764509</v>
      </c>
      <c r="Y7" s="8">
        <f>SUM(Y4:Y6)</f>
        <v>1460751.5</v>
      </c>
      <c r="Z7" s="8">
        <f>SUM(Z4:Z6)</f>
        <v>1799164.84</v>
      </c>
      <c r="AA7" s="8">
        <f t="shared" ref="AA7" si="39">SUM(AA4:AA6)</f>
        <v>338413.34000000008</v>
      </c>
      <c r="AB7" s="9">
        <f t="shared" si="27"/>
        <v>23.167071195887875</v>
      </c>
      <c r="AC7" s="8">
        <v>22245936</v>
      </c>
      <c r="AD7" s="8">
        <f>SUM(AD4:AD6)</f>
        <v>3707656</v>
      </c>
      <c r="AE7" s="8">
        <f>SUM(AE4:AE6)</f>
        <v>4409281.57</v>
      </c>
      <c r="AF7" s="8">
        <f t="shared" ref="AF7" si="40">SUM(AF4:AF6)</f>
        <v>701625.57</v>
      </c>
      <c r="AG7" s="9">
        <f t="shared" si="28"/>
        <v>18.923696534953617</v>
      </c>
      <c r="AH7" s="8">
        <v>19691396.859999999</v>
      </c>
      <c r="AI7" s="8">
        <f>SUM(AI4:AI6)</f>
        <v>3281899.476666667</v>
      </c>
      <c r="AJ7" s="8">
        <f>SUM(AJ4:AJ6)</f>
        <v>3834012.7500000005</v>
      </c>
      <c r="AK7" s="8">
        <f t="shared" ref="AK7" si="41">SUM(AK4:AK6)</f>
        <v>552113.2733333332</v>
      </c>
      <c r="AL7" s="9">
        <f t="shared" si="29"/>
        <v>16.822979413558979</v>
      </c>
      <c r="AM7" s="8">
        <v>35500000</v>
      </c>
      <c r="AN7" s="8">
        <f>SUM(AN4:AN6)</f>
        <v>5916666.666666666</v>
      </c>
      <c r="AO7" s="8">
        <f>SUM(AO4:AO6)</f>
        <v>9665904.0499999989</v>
      </c>
      <c r="AP7" s="8">
        <f t="shared" ref="AP7" si="42">SUM(AP4:AP6)</f>
        <v>3749237.3833333328</v>
      </c>
      <c r="AQ7" s="9">
        <f t="shared" si="30"/>
        <v>63.367392394366192</v>
      </c>
      <c r="AR7" s="8">
        <v>15812189.529999999</v>
      </c>
      <c r="AS7" s="8">
        <f>SUM(AS4:AS6)</f>
        <v>2635364.9216666669</v>
      </c>
      <c r="AT7" s="8">
        <f>SUM(AT4:AT6)</f>
        <v>2640075.25</v>
      </c>
      <c r="AU7" s="8">
        <f t="shared" ref="AU7" si="43">SUM(AU4:AU6)</f>
        <v>4710.3283333334839</v>
      </c>
      <c r="AV7" s="9">
        <f t="shared" si="31"/>
        <v>0.17873533545990139</v>
      </c>
      <c r="AW7" s="8">
        <v>18865464.43</v>
      </c>
      <c r="AX7" s="8">
        <f>SUM(AX4:AX6)</f>
        <v>3144244.0716666668</v>
      </c>
      <c r="AY7" s="8">
        <f>SUM(AY4:AY6)</f>
        <v>4615469.3099999996</v>
      </c>
      <c r="AZ7" s="8">
        <f t="shared" ref="AZ7" si="44">SUM(AZ4:AZ6)</f>
        <v>1471225.2383333328</v>
      </c>
      <c r="BA7" s="9">
        <f t="shared" si="32"/>
        <v>46.791063441632943</v>
      </c>
      <c r="BB7" s="8">
        <v>53325922.280000001</v>
      </c>
      <c r="BC7" s="8">
        <f>SUM(BC4:BC6)</f>
        <v>8887653.7133333329</v>
      </c>
      <c r="BD7" s="8">
        <f>SUM(BD4:BD6)</f>
        <v>7725472.6200000001</v>
      </c>
      <c r="BE7" s="8">
        <f t="shared" ref="BE7" si="45">SUM(BE4:BE6)</f>
        <v>-1162181.093333333</v>
      </c>
      <c r="BF7" s="9">
        <f t="shared" si="33"/>
        <v>-13.076354354241088</v>
      </c>
      <c r="BG7" s="8">
        <v>7514000</v>
      </c>
      <c r="BH7" s="8">
        <f>SUM(BH4:BH6)</f>
        <v>1252333.3333333333</v>
      </c>
      <c r="BI7" s="8">
        <f>SUM(BI4:BI6)</f>
        <v>2327062.48</v>
      </c>
      <c r="BJ7" s="8">
        <f t="shared" ref="BJ7" si="46">SUM(BJ4:BJ6)</f>
        <v>1074729.1466666665</v>
      </c>
      <c r="BK7" s="9">
        <f t="shared" si="34"/>
        <v>85.818137875964865</v>
      </c>
    </row>
    <row r="8" spans="1:63" s="79" customFormat="1" x14ac:dyDescent="0.25">
      <c r="A8" s="81"/>
      <c r="B8" s="81" t="s">
        <v>1426</v>
      </c>
      <c r="C8" s="82">
        <f>COUNTIF(H8:BK8,"ผ่าน")</f>
        <v>2</v>
      </c>
      <c r="D8" s="83"/>
      <c r="E8" s="82"/>
      <c r="F8" s="82"/>
      <c r="G8" s="82"/>
      <c r="H8" s="83" t="str">
        <f>IF(AND(H7&gt;=-5.01,H7&lt;=5.01),"ผ่าน","ไม่ผ่าน")</f>
        <v>ไม่ผ่าน</v>
      </c>
      <c r="I8" s="83"/>
      <c r="J8" s="83"/>
      <c r="K8" s="83"/>
      <c r="L8" s="83"/>
      <c r="M8" s="83" t="str">
        <f>IF(AND(M7&gt;=-5.01,M7&lt;=5.01),"ผ่าน","ไม่ผ่าน")</f>
        <v>ไม่ผ่าน</v>
      </c>
      <c r="N8" s="83"/>
      <c r="O8" s="83"/>
      <c r="P8" s="83"/>
      <c r="Q8" s="83"/>
      <c r="R8" s="83" t="str">
        <f>IF(AND(R7&gt;=-5.01,R7&lt;=5.01),"ผ่าน","ไม่ผ่าน")</f>
        <v>ไม่ผ่าน</v>
      </c>
      <c r="S8" s="83"/>
      <c r="T8" s="83"/>
      <c r="U8" s="83"/>
      <c r="V8" s="83"/>
      <c r="W8" s="83" t="str">
        <f>IF(AND(W7&gt;=-5.01,W7&lt;=5.01),"ผ่าน","ไม่ผ่าน")</f>
        <v>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ไม่ผ่าน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8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49"/>
      <c r="B10" s="75"/>
      <c r="C10" s="16" t="s">
        <v>99</v>
      </c>
      <c r="D10" s="7">
        <v>3000000</v>
      </c>
      <c r="E10" s="7">
        <f>D10/12*D$36</f>
        <v>500000</v>
      </c>
      <c r="F10" s="7">
        <f>นครพนม!D118</f>
        <v>283603</v>
      </c>
      <c r="G10" s="7">
        <f>F10-E10</f>
        <v>-216397</v>
      </c>
      <c r="H10" s="18">
        <f t="shared" si="23"/>
        <v>-43.279400000000003</v>
      </c>
      <c r="I10" s="7">
        <v>500000</v>
      </c>
      <c r="J10" s="7">
        <f>I10/12*D$36</f>
        <v>83333.333333333328</v>
      </c>
      <c r="K10" s="7">
        <f>นครพนม!D923</f>
        <v>201430</v>
      </c>
      <c r="L10" s="7">
        <f>K10-J10</f>
        <v>118096.66666666667</v>
      </c>
      <c r="M10" s="18">
        <f t="shared" ref="M10:M22" si="47">L10/J10*100</f>
        <v>141.71600000000001</v>
      </c>
      <c r="N10" s="7">
        <v>451800</v>
      </c>
      <c r="O10" s="7">
        <f>N10/12*D$36</f>
        <v>75300</v>
      </c>
      <c r="P10" s="7">
        <f>นครพนม!D1728</f>
        <v>62505</v>
      </c>
      <c r="Q10" s="7">
        <f>P10-O10</f>
        <v>-12795</v>
      </c>
      <c r="R10" s="18">
        <f t="shared" ref="R10:R22" si="48">Q10/O10*100</f>
        <v>-16.992031872509962</v>
      </c>
      <c r="S10" s="7">
        <v>810027</v>
      </c>
      <c r="T10" s="7">
        <f>S10/12*D$36</f>
        <v>135004.5</v>
      </c>
      <c r="U10" s="7">
        <f>นครพนม!D2533</f>
        <v>112232</v>
      </c>
      <c r="V10" s="7">
        <f>U10-T10</f>
        <v>-22772.5</v>
      </c>
      <c r="W10" s="18">
        <f t="shared" ref="W10:W22" si="49">V10/T10*100</f>
        <v>-16.867956253310073</v>
      </c>
      <c r="X10" s="7">
        <v>400000</v>
      </c>
      <c r="Y10" s="7">
        <f>X10/12*D$36</f>
        <v>66666.666666666672</v>
      </c>
      <c r="Z10" s="7">
        <f>นครพนม!D3338</f>
        <v>10000</v>
      </c>
      <c r="AA10" s="7">
        <f>Z10-Y10</f>
        <v>-56666.666666666672</v>
      </c>
      <c r="AB10" s="18">
        <f t="shared" ref="AB10:AB22" si="50">AA10/Y10*100</f>
        <v>-85</v>
      </c>
      <c r="AC10" s="7">
        <v>350000</v>
      </c>
      <c r="AD10" s="7">
        <f>AC10/12*D$36</f>
        <v>58333.333333333336</v>
      </c>
      <c r="AE10" s="7">
        <f>นครพนม!D4143</f>
        <v>41480</v>
      </c>
      <c r="AF10" s="7">
        <f>AE10-AD10</f>
        <v>-16853.333333333336</v>
      </c>
      <c r="AG10" s="18">
        <f t="shared" ref="AG10:AG22" si="51">AF10/AD10*100</f>
        <v>-28.891428571428573</v>
      </c>
      <c r="AH10" s="7">
        <v>713141</v>
      </c>
      <c r="AI10" s="7">
        <f>AH10/12*D$36</f>
        <v>118856.83333333333</v>
      </c>
      <c r="AJ10" s="7">
        <f>นครพนม!D4948</f>
        <v>81755</v>
      </c>
      <c r="AK10" s="7">
        <f>AJ10-AI10</f>
        <v>-37101.833333333328</v>
      </c>
      <c r="AL10" s="18">
        <f t="shared" ref="AL10:AL22" si="52">AK10/AI10*100</f>
        <v>-31.215566066177651</v>
      </c>
      <c r="AM10" s="7">
        <v>1050000</v>
      </c>
      <c r="AN10" s="7">
        <f>AM10/12*D$36</f>
        <v>175000</v>
      </c>
      <c r="AO10" s="7">
        <f>นครพนม!D5753</f>
        <v>163238</v>
      </c>
      <c r="AP10" s="7">
        <f>AO10-AN10</f>
        <v>-11762</v>
      </c>
      <c r="AQ10" s="18">
        <f t="shared" ref="AQ10:AQ22" si="53">AP10/AN10*100</f>
        <v>-6.7211428571428575</v>
      </c>
      <c r="AR10" s="7">
        <v>300000</v>
      </c>
      <c r="AS10" s="7">
        <f>AR10/12*D$36</f>
        <v>50000</v>
      </c>
      <c r="AT10" s="7">
        <f>นครพนม!D6558</f>
        <v>101076</v>
      </c>
      <c r="AU10" s="7">
        <f>AT10-AS10</f>
        <v>51076</v>
      </c>
      <c r="AV10" s="18">
        <f t="shared" ref="AV10:AV22" si="54">AU10/AS10*100</f>
        <v>102.152</v>
      </c>
      <c r="AW10" s="7">
        <v>1412870</v>
      </c>
      <c r="AX10" s="7">
        <f>AW10/12*D$36</f>
        <v>235478.33333333334</v>
      </c>
      <c r="AY10" s="7">
        <f>นครพนม!D7363</f>
        <v>142097</v>
      </c>
      <c r="AZ10" s="7">
        <f>AY10-AX10</f>
        <v>-93381.333333333343</v>
      </c>
      <c r="BA10" s="18">
        <f t="shared" ref="BA10:BA22" si="55">AZ10/AX10*100</f>
        <v>-39.656019308216614</v>
      </c>
      <c r="BB10" s="7">
        <v>1350000</v>
      </c>
      <c r="BC10" s="7">
        <f>BB10/12*D$36</f>
        <v>225000</v>
      </c>
      <c r="BD10" s="7">
        <f>นครพนม!D8168</f>
        <v>181075</v>
      </c>
      <c r="BE10" s="7">
        <f>BD10-BC10</f>
        <v>-43925</v>
      </c>
      <c r="BF10" s="18">
        <f t="shared" ref="BF10:BF22" si="56">BE10/BC10*100</f>
        <v>-19.522222222222222</v>
      </c>
      <c r="BG10" s="7">
        <v>3000052.24</v>
      </c>
      <c r="BH10" s="7">
        <f>BG10/12*D$36</f>
        <v>500008.70666666672</v>
      </c>
      <c r="BI10" s="7">
        <f>นครพนม!D8973</f>
        <v>46206</v>
      </c>
      <c r="BJ10" s="7">
        <f>BI10-BH10</f>
        <v>-453802.70666666672</v>
      </c>
      <c r="BK10" s="18">
        <f t="shared" ref="BK10:BK22" si="57">BJ10/BH10*100</f>
        <v>-90.758960917293891</v>
      </c>
    </row>
    <row r="11" spans="1:63" s="44" customFormat="1" x14ac:dyDescent="0.4">
      <c r="A11" s="149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250</v>
      </c>
      <c r="P11" s="7">
        <f>นครพนม!D1729</f>
        <v>0</v>
      </c>
      <c r="Q11" s="7">
        <f t="shared" ref="Q11:Q20" si="63">P11-O11</f>
        <v>-250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13666.666666666666</v>
      </c>
      <c r="Z11" s="7">
        <f>นครพนม!D3339</f>
        <v>20680</v>
      </c>
      <c r="AA11" s="7">
        <f t="shared" ref="AA11:AA20" si="67">Z11-Y11</f>
        <v>7013.3333333333339</v>
      </c>
      <c r="AB11" s="18">
        <f t="shared" si="50"/>
        <v>51.31707317073171</v>
      </c>
      <c r="AC11" s="7">
        <v>1770</v>
      </c>
      <c r="AD11" s="7">
        <f t="shared" ref="AD11:AD21" si="68">AC11/12*D$36</f>
        <v>295</v>
      </c>
      <c r="AE11" s="7">
        <f>นครพนม!D4144</f>
        <v>0</v>
      </c>
      <c r="AF11" s="7">
        <f t="shared" ref="AF11:AF20" si="69">AE11-AD11</f>
        <v>-295</v>
      </c>
      <c r="AG11" s="18">
        <f t="shared" si="51"/>
        <v>-100</v>
      </c>
      <c r="AH11" s="7">
        <v>100000</v>
      </c>
      <c r="AI11" s="7">
        <f t="shared" ref="AI11:AI20" si="70">AH11/12*D$36</f>
        <v>16666.666666666668</v>
      </c>
      <c r="AJ11" s="7">
        <f>นครพนม!D4949</f>
        <v>0</v>
      </c>
      <c r="AK11" s="7">
        <f t="shared" ref="AK11:AK20" si="71">AJ11-AI11</f>
        <v>-16666.666666666668</v>
      </c>
      <c r="AL11" s="18">
        <f t="shared" si="52"/>
        <v>-100</v>
      </c>
      <c r="AM11" s="7">
        <v>5500</v>
      </c>
      <c r="AN11" s="7">
        <f t="shared" ref="AN11:AN21" si="72">AM11/12*D$36</f>
        <v>916.66666666666663</v>
      </c>
      <c r="AO11" s="7">
        <f>นครพนม!D5754</f>
        <v>0</v>
      </c>
      <c r="AP11" s="7">
        <f t="shared" ref="AP11:AP20" si="73">AO11-AN11</f>
        <v>-916.66666666666663</v>
      </c>
      <c r="AQ11" s="18">
        <f t="shared" si="53"/>
        <v>-100</v>
      </c>
      <c r="AR11" s="7">
        <v>10000</v>
      </c>
      <c r="AS11" s="7">
        <f t="shared" ref="AS11:AS21" si="74">AR11/12*D$36</f>
        <v>1666.6666666666667</v>
      </c>
      <c r="AT11" s="7">
        <f>นครพนม!D6559</f>
        <v>0</v>
      </c>
      <c r="AU11" s="7">
        <f t="shared" ref="AU11:AU20" si="75">AT11-AS11</f>
        <v>-1666.6666666666667</v>
      </c>
      <c r="AV11" s="18">
        <f t="shared" si="54"/>
        <v>-100</v>
      </c>
      <c r="AW11" s="7">
        <v>51600</v>
      </c>
      <c r="AX11" s="7">
        <f t="shared" ref="AX11:AX20" si="76">AW11/12*D$36</f>
        <v>8600</v>
      </c>
      <c r="AY11" s="7">
        <f>นครพนม!D7364</f>
        <v>0</v>
      </c>
      <c r="AZ11" s="7">
        <f t="shared" ref="AZ11:AZ20" si="77">AY11-AX11</f>
        <v>-8600</v>
      </c>
      <c r="BA11" s="18">
        <f t="shared" si="55"/>
        <v>-100</v>
      </c>
      <c r="BB11" s="7">
        <v>8800</v>
      </c>
      <c r="BC11" s="7">
        <f t="shared" ref="BC11:BC21" si="78">BB11/12*D$36</f>
        <v>1466.6666666666667</v>
      </c>
      <c r="BD11" s="7">
        <f>นครพนม!D8169</f>
        <v>0</v>
      </c>
      <c r="BE11" s="7">
        <f t="shared" ref="BE11:BE20" si="79">BD11-BC11</f>
        <v>-1466.6666666666667</v>
      </c>
      <c r="BF11" s="18">
        <f t="shared" si="56"/>
        <v>-100</v>
      </c>
      <c r="BG11" s="7">
        <v>1</v>
      </c>
      <c r="BH11" s="7">
        <f t="shared" ref="BH11:BH21" si="80">BG11/12*D$36</f>
        <v>0.16666666666666666</v>
      </c>
      <c r="BI11" s="7">
        <f>นครพนม!D8974</f>
        <v>0</v>
      </c>
      <c r="BJ11" s="7">
        <f t="shared" ref="BJ11:BJ20" si="81">BI11-BH11</f>
        <v>-0.16666666666666666</v>
      </c>
      <c r="BK11" s="18">
        <f t="shared" si="57"/>
        <v>-100</v>
      </c>
    </row>
    <row r="12" spans="1:63" s="44" customFormat="1" x14ac:dyDescent="0.4">
      <c r="A12" s="149"/>
      <c r="B12" s="76"/>
      <c r="C12" s="16" t="s">
        <v>103</v>
      </c>
      <c r="D12" s="7">
        <v>3100000</v>
      </c>
      <c r="E12" s="7">
        <f t="shared" si="58"/>
        <v>516666.66666666669</v>
      </c>
      <c r="F12" s="7">
        <f>นครพนม!D120</f>
        <v>255260.71</v>
      </c>
      <c r="G12" s="7">
        <f t="shared" si="59"/>
        <v>-261405.95666666669</v>
      </c>
      <c r="H12" s="18">
        <f t="shared" si="23"/>
        <v>-50.594701290322583</v>
      </c>
      <c r="I12" s="7">
        <v>500000</v>
      </c>
      <c r="J12" s="7">
        <f t="shared" si="60"/>
        <v>83333.333333333328</v>
      </c>
      <c r="K12" s="7">
        <f>นครพนม!D925</f>
        <v>80378.3</v>
      </c>
      <c r="L12" s="7">
        <f t="shared" si="61"/>
        <v>-2955.0333333333256</v>
      </c>
      <c r="M12" s="18">
        <f t="shared" si="47"/>
        <v>-3.5460399999999908</v>
      </c>
      <c r="N12" s="7">
        <v>397500</v>
      </c>
      <c r="O12" s="7">
        <f t="shared" si="62"/>
        <v>66250</v>
      </c>
      <c r="P12" s="7">
        <f>นครพนม!D1730</f>
        <v>0</v>
      </c>
      <c r="Q12" s="7">
        <f t="shared" si="63"/>
        <v>-66250</v>
      </c>
      <c r="R12" s="18">
        <f t="shared" si="48"/>
        <v>-100</v>
      </c>
      <c r="S12" s="7">
        <v>720000</v>
      </c>
      <c r="T12" s="7">
        <f t="shared" si="64"/>
        <v>120000</v>
      </c>
      <c r="U12" s="7">
        <f>นครพนม!D2535</f>
        <v>85649.56</v>
      </c>
      <c r="V12" s="7">
        <f t="shared" si="65"/>
        <v>-34350.44</v>
      </c>
      <c r="W12" s="18">
        <f t="shared" si="49"/>
        <v>-28.625366666666668</v>
      </c>
      <c r="X12" s="7">
        <v>440000</v>
      </c>
      <c r="Y12" s="7">
        <f t="shared" si="66"/>
        <v>73333.333333333328</v>
      </c>
      <c r="Z12" s="7">
        <f>นครพนม!D3340</f>
        <v>71648</v>
      </c>
      <c r="AA12" s="7">
        <f t="shared" si="67"/>
        <v>-1685.3333333333285</v>
      </c>
      <c r="AB12" s="18">
        <f t="shared" si="50"/>
        <v>-2.2981818181818117</v>
      </c>
      <c r="AC12" s="7">
        <v>500000</v>
      </c>
      <c r="AD12" s="7">
        <f t="shared" si="68"/>
        <v>83333.333333333328</v>
      </c>
      <c r="AE12" s="7">
        <f>นครพนม!D4145</f>
        <v>75493.81</v>
      </c>
      <c r="AF12" s="7">
        <f t="shared" si="69"/>
        <v>-7839.5233333333308</v>
      </c>
      <c r="AG12" s="18">
        <f t="shared" si="51"/>
        <v>-9.4074279999999977</v>
      </c>
      <c r="AH12" s="7">
        <v>660000</v>
      </c>
      <c r="AI12" s="7">
        <f t="shared" si="70"/>
        <v>110000</v>
      </c>
      <c r="AJ12" s="7">
        <f>นครพนม!D4950</f>
        <v>106369</v>
      </c>
      <c r="AK12" s="7">
        <f t="shared" si="71"/>
        <v>-3631</v>
      </c>
      <c r="AL12" s="18">
        <f t="shared" si="52"/>
        <v>-3.3009090909090912</v>
      </c>
      <c r="AM12" s="7">
        <v>1000000</v>
      </c>
      <c r="AN12" s="7">
        <f t="shared" si="72"/>
        <v>166666.66666666666</v>
      </c>
      <c r="AO12" s="7">
        <f>นครพนม!D5755</f>
        <v>171455</v>
      </c>
      <c r="AP12" s="7">
        <f t="shared" si="73"/>
        <v>4788.333333333343</v>
      </c>
      <c r="AQ12" s="18">
        <f t="shared" si="53"/>
        <v>2.873000000000006</v>
      </c>
      <c r="AR12" s="7">
        <v>600000</v>
      </c>
      <c r="AS12" s="7">
        <f t="shared" si="74"/>
        <v>100000</v>
      </c>
      <c r="AT12" s="7">
        <f>นครพนม!D6560</f>
        <v>91950</v>
      </c>
      <c r="AU12" s="7">
        <f t="shared" si="75"/>
        <v>-8050</v>
      </c>
      <c r="AV12" s="18">
        <f t="shared" si="54"/>
        <v>-8.0500000000000007</v>
      </c>
      <c r="AW12" s="7">
        <v>572795</v>
      </c>
      <c r="AX12" s="7">
        <f t="shared" si="76"/>
        <v>95465.833333333328</v>
      </c>
      <c r="AY12" s="7">
        <f>นครพนม!D7365</f>
        <v>3600</v>
      </c>
      <c r="AZ12" s="7">
        <f t="shared" si="77"/>
        <v>-91865.833333333328</v>
      </c>
      <c r="BA12" s="18">
        <f t="shared" si="55"/>
        <v>-96.229017362232554</v>
      </c>
      <c r="BB12" s="7">
        <v>1100000</v>
      </c>
      <c r="BC12" s="7">
        <f t="shared" si="78"/>
        <v>183333.33333333334</v>
      </c>
      <c r="BD12" s="7">
        <f>นครพนม!D8170</f>
        <v>136981.47</v>
      </c>
      <c r="BE12" s="7">
        <f t="shared" si="79"/>
        <v>-46351.863333333342</v>
      </c>
      <c r="BF12" s="18">
        <f t="shared" si="56"/>
        <v>-25.282834545454548</v>
      </c>
      <c r="BG12" s="7">
        <v>220000</v>
      </c>
      <c r="BH12" s="7">
        <f t="shared" si="80"/>
        <v>36666.666666666664</v>
      </c>
      <c r="BI12" s="7">
        <f>นครพนม!D8975</f>
        <v>35044</v>
      </c>
      <c r="BJ12" s="7">
        <f t="shared" si="81"/>
        <v>-1622.6666666666642</v>
      </c>
      <c r="BK12" s="18">
        <f t="shared" si="57"/>
        <v>-4.4254545454545395</v>
      </c>
    </row>
    <row r="13" spans="1:63" s="44" customFormat="1" x14ac:dyDescent="0.4">
      <c r="A13" s="149"/>
      <c r="B13" s="76"/>
      <c r="C13" s="16" t="s">
        <v>105</v>
      </c>
      <c r="D13" s="7">
        <v>1300000</v>
      </c>
      <c r="E13" s="7">
        <f t="shared" si="58"/>
        <v>216666.66666666666</v>
      </c>
      <c r="F13" s="7">
        <f>นครพนม!D121</f>
        <v>44711</v>
      </c>
      <c r="G13" s="7">
        <f t="shared" si="59"/>
        <v>-171955.66666666666</v>
      </c>
      <c r="H13" s="18">
        <f t="shared" si="23"/>
        <v>-79.36415384615384</v>
      </c>
      <c r="I13" s="7">
        <v>50000</v>
      </c>
      <c r="J13" s="7">
        <f t="shared" si="60"/>
        <v>8333.3333333333339</v>
      </c>
      <c r="K13" s="7">
        <f>นครพนม!D926</f>
        <v>0</v>
      </c>
      <c r="L13" s="7">
        <f t="shared" si="61"/>
        <v>-8333.3333333333339</v>
      </c>
      <c r="M13" s="18">
        <f t="shared" si="47"/>
        <v>-100</v>
      </c>
      <c r="N13" s="7">
        <v>82700</v>
      </c>
      <c r="O13" s="7">
        <f t="shared" si="62"/>
        <v>13783.333333333334</v>
      </c>
      <c r="P13" s="7">
        <f>นครพนม!D1731</f>
        <v>0</v>
      </c>
      <c r="Q13" s="7">
        <f t="shared" si="63"/>
        <v>-13783.333333333334</v>
      </c>
      <c r="R13" s="18">
        <f t="shared" si="48"/>
        <v>-100</v>
      </c>
      <c r="S13" s="7">
        <v>258534</v>
      </c>
      <c r="T13" s="7">
        <f t="shared" si="64"/>
        <v>43089</v>
      </c>
      <c r="U13" s="7">
        <f>นครพนม!D2536</f>
        <v>1400</v>
      </c>
      <c r="V13" s="7">
        <f t="shared" si="65"/>
        <v>-41689</v>
      </c>
      <c r="W13" s="18">
        <f t="shared" si="49"/>
        <v>-96.750910905335459</v>
      </c>
      <c r="X13" s="7">
        <v>82000</v>
      </c>
      <c r="Y13" s="7">
        <f t="shared" si="66"/>
        <v>13666.666666666666</v>
      </c>
      <c r="Z13" s="7">
        <f>นครพนม!D3341</f>
        <v>1700</v>
      </c>
      <c r="AA13" s="7">
        <f t="shared" si="67"/>
        <v>-11966.666666666666</v>
      </c>
      <c r="AB13" s="18">
        <f t="shared" si="50"/>
        <v>-87.560975609756099</v>
      </c>
      <c r="AC13" s="7">
        <v>1500940.2</v>
      </c>
      <c r="AD13" s="7">
        <f t="shared" si="68"/>
        <v>250156.69999999998</v>
      </c>
      <c r="AE13" s="7">
        <f>นครพนม!D4146</f>
        <v>35046</v>
      </c>
      <c r="AF13" s="7">
        <f t="shared" si="69"/>
        <v>-215110.69999999998</v>
      </c>
      <c r="AG13" s="18">
        <f t="shared" si="51"/>
        <v>-85.990381229045624</v>
      </c>
      <c r="AH13" s="7">
        <v>180000</v>
      </c>
      <c r="AI13" s="7">
        <f t="shared" si="70"/>
        <v>30000</v>
      </c>
      <c r="AJ13" s="7">
        <f>นครพนม!D4951</f>
        <v>72725</v>
      </c>
      <c r="AK13" s="7">
        <f t="shared" si="71"/>
        <v>42725</v>
      </c>
      <c r="AL13" s="18">
        <f t="shared" si="52"/>
        <v>142.41666666666666</v>
      </c>
      <c r="AM13" s="7">
        <v>290000</v>
      </c>
      <c r="AN13" s="7">
        <f t="shared" si="72"/>
        <v>48333.333333333336</v>
      </c>
      <c r="AO13" s="7">
        <f>นครพนม!D5756</f>
        <v>36457</v>
      </c>
      <c r="AP13" s="7">
        <f t="shared" si="73"/>
        <v>-11876.333333333336</v>
      </c>
      <c r="AQ13" s="18">
        <f t="shared" si="53"/>
        <v>-24.571724137931039</v>
      </c>
      <c r="AR13" s="7">
        <v>200000</v>
      </c>
      <c r="AS13" s="7">
        <f t="shared" si="74"/>
        <v>33333.333333333336</v>
      </c>
      <c r="AT13" s="7">
        <f>นครพนม!D6561</f>
        <v>34285</v>
      </c>
      <c r="AU13" s="7">
        <f t="shared" si="75"/>
        <v>951.66666666666424</v>
      </c>
      <c r="AV13" s="18">
        <f t="shared" si="54"/>
        <v>2.8549999999999924</v>
      </c>
      <c r="AW13" s="7">
        <v>106292</v>
      </c>
      <c r="AX13" s="7">
        <f t="shared" si="76"/>
        <v>17715.333333333332</v>
      </c>
      <c r="AY13" s="7">
        <f>นครพนม!D7366</f>
        <v>12275</v>
      </c>
      <c r="AZ13" s="7">
        <f t="shared" si="77"/>
        <v>-5440.3333333333321</v>
      </c>
      <c r="BA13" s="18">
        <f t="shared" si="55"/>
        <v>-30.709742972189812</v>
      </c>
      <c r="BB13" s="7">
        <v>310000</v>
      </c>
      <c r="BC13" s="7">
        <f t="shared" si="78"/>
        <v>51666.666666666664</v>
      </c>
      <c r="BD13" s="7">
        <f>นครพนม!D8171</f>
        <v>29135</v>
      </c>
      <c r="BE13" s="7">
        <f t="shared" si="79"/>
        <v>-22531.666666666664</v>
      </c>
      <c r="BF13" s="18">
        <f t="shared" si="56"/>
        <v>-43.609677419354838</v>
      </c>
      <c r="BG13" s="7">
        <v>50000</v>
      </c>
      <c r="BH13" s="7">
        <f t="shared" si="80"/>
        <v>8333.3333333333339</v>
      </c>
      <c r="BI13" s="7">
        <f>นครพนม!D8976</f>
        <v>0</v>
      </c>
      <c r="BJ13" s="7">
        <f>BI13-BH13</f>
        <v>-8333.3333333333339</v>
      </c>
      <c r="BK13" s="18">
        <f t="shared" si="57"/>
        <v>-100</v>
      </c>
    </row>
    <row r="14" spans="1:63" s="44" customFormat="1" x14ac:dyDescent="0.4">
      <c r="A14" s="149"/>
      <c r="B14" s="76"/>
      <c r="C14" s="16" t="s">
        <v>107</v>
      </c>
      <c r="D14" s="7">
        <v>350000</v>
      </c>
      <c r="E14" s="7">
        <f t="shared" si="58"/>
        <v>58333.333333333336</v>
      </c>
      <c r="F14" s="7">
        <f>นครพนม!D122</f>
        <v>8190</v>
      </c>
      <c r="G14" s="7">
        <f t="shared" si="59"/>
        <v>-50143.333333333336</v>
      </c>
      <c r="H14" s="18">
        <f t="shared" si="23"/>
        <v>-85.960000000000008</v>
      </c>
      <c r="I14" s="7">
        <v>25000</v>
      </c>
      <c r="J14" s="7">
        <f t="shared" si="60"/>
        <v>4166.666666666667</v>
      </c>
      <c r="K14" s="7">
        <f>นครพนม!D927</f>
        <v>13500</v>
      </c>
      <c r="L14" s="7">
        <f t="shared" si="61"/>
        <v>9333.3333333333321</v>
      </c>
      <c r="M14" s="18">
        <f t="shared" si="47"/>
        <v>223.99999999999994</v>
      </c>
      <c r="N14" s="7">
        <v>97300</v>
      </c>
      <c r="O14" s="7">
        <f t="shared" si="62"/>
        <v>16216.666666666666</v>
      </c>
      <c r="P14" s="7">
        <f>นครพนม!D1732</f>
        <v>920</v>
      </c>
      <c r="Q14" s="7">
        <f t="shared" si="63"/>
        <v>-15296.666666666666</v>
      </c>
      <c r="R14" s="18">
        <f t="shared" si="48"/>
        <v>-94.326824254881814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25000</v>
      </c>
      <c r="Y14" s="7">
        <f t="shared" si="66"/>
        <v>4166.666666666667</v>
      </c>
      <c r="Z14" s="7">
        <f>นครพนม!D3342</f>
        <v>51873</v>
      </c>
      <c r="AA14" s="7">
        <f t="shared" si="67"/>
        <v>47706.333333333336</v>
      </c>
      <c r="AB14" s="18">
        <f>AA14/Y14*100</f>
        <v>1144.952</v>
      </c>
      <c r="AC14" s="7">
        <v>1</v>
      </c>
      <c r="AD14" s="7">
        <f t="shared" si="68"/>
        <v>0.16666666666666666</v>
      </c>
      <c r="AE14" s="7">
        <f>นครพนม!D4147</f>
        <v>0</v>
      </c>
      <c r="AF14" s="7">
        <f t="shared" si="69"/>
        <v>-0.16666666666666666</v>
      </c>
      <c r="AG14" s="18">
        <f t="shared" si="51"/>
        <v>-100</v>
      </c>
      <c r="AH14" s="7">
        <v>63950</v>
      </c>
      <c r="AI14" s="7">
        <f t="shared" si="70"/>
        <v>10658.333333333334</v>
      </c>
      <c r="AJ14" s="7">
        <f>นครพนม!D4952</f>
        <v>360</v>
      </c>
      <c r="AK14" s="7">
        <f t="shared" si="71"/>
        <v>-10298.333333333334</v>
      </c>
      <c r="AL14" s="18">
        <f t="shared" si="52"/>
        <v>-96.622361219702896</v>
      </c>
      <c r="AM14" s="7">
        <v>0</v>
      </c>
      <c r="AN14" s="7">
        <f t="shared" si="72"/>
        <v>0</v>
      </c>
      <c r="AO14" s="7">
        <f>นครพนม!D5757</f>
        <v>0</v>
      </c>
      <c r="AP14" s="7">
        <f t="shared" si="73"/>
        <v>0</v>
      </c>
      <c r="AQ14" s="18" t="e">
        <f t="shared" si="53"/>
        <v>#DIV/0!</v>
      </c>
      <c r="AR14" s="7">
        <v>200000</v>
      </c>
      <c r="AS14" s="7">
        <f t="shared" si="74"/>
        <v>33333.333333333336</v>
      </c>
      <c r="AT14" s="7">
        <f>นครพนม!D6562</f>
        <v>53815</v>
      </c>
      <c r="AU14" s="7">
        <f t="shared" si="75"/>
        <v>20481.666666666664</v>
      </c>
      <c r="AV14" s="18">
        <f t="shared" si="54"/>
        <v>61.444999999999986</v>
      </c>
      <c r="AW14" s="7">
        <v>6640</v>
      </c>
      <c r="AX14" s="7">
        <f t="shared" si="76"/>
        <v>1106.6666666666667</v>
      </c>
      <c r="AY14" s="7">
        <f>นครพนม!D7367</f>
        <v>0</v>
      </c>
      <c r="AZ14" s="7">
        <f t="shared" si="77"/>
        <v>-1106.6666666666667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1666.6666666666667</v>
      </c>
      <c r="BI14" s="7">
        <f>นครพนม!D8977</f>
        <v>0</v>
      </c>
      <c r="BJ14" s="7">
        <f t="shared" si="81"/>
        <v>-1666.6666666666667</v>
      </c>
      <c r="BK14" s="18">
        <f t="shared" si="57"/>
        <v>-100</v>
      </c>
    </row>
    <row r="15" spans="1:63" s="44" customFormat="1" x14ac:dyDescent="0.4">
      <c r="A15" s="149"/>
      <c r="B15" s="76"/>
      <c r="C15" s="16" t="s">
        <v>109</v>
      </c>
      <c r="D15" s="7">
        <v>1300000</v>
      </c>
      <c r="E15" s="7">
        <f t="shared" si="58"/>
        <v>216666.66666666666</v>
      </c>
      <c r="F15" s="7">
        <f>นครพนม!D123</f>
        <v>44450</v>
      </c>
      <c r="G15" s="7">
        <f t="shared" si="59"/>
        <v>-172216.66666666666</v>
      </c>
      <c r="H15" s="18">
        <f t="shared" si="23"/>
        <v>-79.484615384615381</v>
      </c>
      <c r="I15" s="7">
        <v>400000</v>
      </c>
      <c r="J15" s="7">
        <f t="shared" si="60"/>
        <v>66666.666666666672</v>
      </c>
      <c r="K15" s="7">
        <f>นครพนม!D928</f>
        <v>31000</v>
      </c>
      <c r="L15" s="7">
        <f t="shared" si="61"/>
        <v>-35666.666666666672</v>
      </c>
      <c r="M15" s="18">
        <f t="shared" si="47"/>
        <v>-53.5</v>
      </c>
      <c r="N15" s="7">
        <v>637800</v>
      </c>
      <c r="O15" s="7">
        <f t="shared" si="62"/>
        <v>106300</v>
      </c>
      <c r="P15" s="7">
        <f>นครพนม!D1733</f>
        <v>30750</v>
      </c>
      <c r="Q15" s="7">
        <f t="shared" si="63"/>
        <v>-75550</v>
      </c>
      <c r="R15" s="18">
        <f t="shared" si="48"/>
        <v>-71.072436500470374</v>
      </c>
      <c r="S15" s="7">
        <v>251540</v>
      </c>
      <c r="T15" s="7">
        <f t="shared" si="64"/>
        <v>41923.333333333336</v>
      </c>
      <c r="U15" s="7">
        <f>นครพนม!D2538</f>
        <v>50040</v>
      </c>
      <c r="V15" s="7">
        <f t="shared" si="65"/>
        <v>8116.6666666666642</v>
      </c>
      <c r="W15" s="18">
        <f t="shared" si="49"/>
        <v>19.360737854814335</v>
      </c>
      <c r="X15" s="7">
        <v>250000</v>
      </c>
      <c r="Y15" s="7">
        <f t="shared" si="66"/>
        <v>41666.666666666664</v>
      </c>
      <c r="Z15" s="7">
        <f>นครพนม!D3343</f>
        <v>36090</v>
      </c>
      <c r="AA15" s="7">
        <f t="shared" si="67"/>
        <v>-5576.6666666666642</v>
      </c>
      <c r="AB15" s="18">
        <f t="shared" si="50"/>
        <v>-13.383999999999997</v>
      </c>
      <c r="AC15" s="7">
        <v>250000</v>
      </c>
      <c r="AD15" s="7">
        <f t="shared" si="68"/>
        <v>41666.666666666664</v>
      </c>
      <c r="AE15" s="7">
        <f>นครพนม!D4148</f>
        <v>21300</v>
      </c>
      <c r="AF15" s="7">
        <f t="shared" si="69"/>
        <v>-20366.666666666664</v>
      </c>
      <c r="AG15" s="18">
        <f t="shared" si="51"/>
        <v>-48.879999999999995</v>
      </c>
      <c r="AH15" s="7">
        <v>80230</v>
      </c>
      <c r="AI15" s="7">
        <f t="shared" si="70"/>
        <v>13371.666666666666</v>
      </c>
      <c r="AJ15" s="7">
        <f>นครพนม!D4953</f>
        <v>2400</v>
      </c>
      <c r="AK15" s="7">
        <f t="shared" si="71"/>
        <v>-10971.666666666666</v>
      </c>
      <c r="AL15" s="18">
        <f t="shared" si="52"/>
        <v>-82.051601645269841</v>
      </c>
      <c r="AM15" s="7">
        <v>390000</v>
      </c>
      <c r="AN15" s="7">
        <f t="shared" si="72"/>
        <v>65000</v>
      </c>
      <c r="AO15" s="7">
        <f>นครพนม!D5758</f>
        <v>75625</v>
      </c>
      <c r="AP15" s="7">
        <f t="shared" si="73"/>
        <v>10625</v>
      </c>
      <c r="AQ15" s="18">
        <f t="shared" si="53"/>
        <v>16.346153846153847</v>
      </c>
      <c r="AR15" s="7">
        <v>250000</v>
      </c>
      <c r="AS15" s="7">
        <f t="shared" si="74"/>
        <v>41666.666666666664</v>
      </c>
      <c r="AT15" s="7">
        <f>นครพนม!D6563</f>
        <v>9590</v>
      </c>
      <c r="AU15" s="7">
        <f t="shared" si="75"/>
        <v>-32076.666666666664</v>
      </c>
      <c r="AV15" s="18">
        <f t="shared" si="54"/>
        <v>-76.983999999999995</v>
      </c>
      <c r="AW15" s="7">
        <v>100090</v>
      </c>
      <c r="AX15" s="7">
        <f t="shared" si="76"/>
        <v>16681.666666666668</v>
      </c>
      <c r="AY15" s="7">
        <f>นครพนม!D7368</f>
        <v>12900</v>
      </c>
      <c r="AZ15" s="7">
        <f t="shared" si="77"/>
        <v>-3781.6666666666679</v>
      </c>
      <c r="BA15" s="18">
        <f t="shared" si="55"/>
        <v>-22.669597362373871</v>
      </c>
      <c r="BB15" s="7">
        <v>820000</v>
      </c>
      <c r="BC15" s="7">
        <f t="shared" si="78"/>
        <v>136666.66666666666</v>
      </c>
      <c r="BD15" s="7">
        <f>นครพนม!D8173</f>
        <v>26390</v>
      </c>
      <c r="BE15" s="7">
        <f t="shared" si="79"/>
        <v>-110276.66666666666</v>
      </c>
      <c r="BF15" s="18">
        <f t="shared" si="56"/>
        <v>-80.690243902439022</v>
      </c>
      <c r="BG15" s="7">
        <v>95000</v>
      </c>
      <c r="BH15" s="7">
        <f t="shared" si="80"/>
        <v>15833.333333333334</v>
      </c>
      <c r="BI15" s="7">
        <f>นครพนม!D8978</f>
        <v>0</v>
      </c>
      <c r="BJ15" s="7">
        <f t="shared" si="81"/>
        <v>-15833.333333333334</v>
      </c>
      <c r="BK15" s="18">
        <f t="shared" si="57"/>
        <v>-100</v>
      </c>
    </row>
    <row r="16" spans="1:63" s="44" customFormat="1" x14ac:dyDescent="0.4">
      <c r="A16" s="149"/>
      <c r="B16" s="76"/>
      <c r="C16" s="16" t="s">
        <v>111</v>
      </c>
      <c r="D16" s="7">
        <v>5000000</v>
      </c>
      <c r="E16" s="7">
        <f>D16/12*D$36</f>
        <v>833333.33333333337</v>
      </c>
      <c r="F16" s="7">
        <f>นครพนม!D124</f>
        <v>843808</v>
      </c>
      <c r="G16" s="7">
        <f t="shared" si="59"/>
        <v>10474.666666666628</v>
      </c>
      <c r="H16" s="18">
        <f t="shared" si="23"/>
        <v>1.2569599999999954</v>
      </c>
      <c r="I16" s="7">
        <v>750000</v>
      </c>
      <c r="J16" s="7">
        <f t="shared" si="60"/>
        <v>125000</v>
      </c>
      <c r="K16" s="7">
        <f>นครพนม!D929</f>
        <v>211273</v>
      </c>
      <c r="L16" s="7">
        <f t="shared" si="61"/>
        <v>86273</v>
      </c>
      <c r="M16" s="18">
        <f t="shared" si="47"/>
        <v>69.0184</v>
      </c>
      <c r="N16" s="7">
        <v>654000</v>
      </c>
      <c r="O16" s="7">
        <f t="shared" si="62"/>
        <v>109000</v>
      </c>
      <c r="P16" s="7">
        <f>นครพนม!D1734</f>
        <v>178407</v>
      </c>
      <c r="Q16" s="7">
        <f t="shared" si="63"/>
        <v>69407</v>
      </c>
      <c r="R16" s="18">
        <f t="shared" si="48"/>
        <v>63.676146788990827</v>
      </c>
      <c r="S16" s="7">
        <v>749147</v>
      </c>
      <c r="T16" s="7">
        <f t="shared" si="64"/>
        <v>124857.83333333333</v>
      </c>
      <c r="U16" s="7">
        <f>นครพนม!D2539</f>
        <v>51470</v>
      </c>
      <c r="V16" s="7">
        <f t="shared" si="65"/>
        <v>-73387.833333333328</v>
      </c>
      <c r="W16" s="18">
        <f t="shared" si="49"/>
        <v>-58.777115839748404</v>
      </c>
      <c r="X16" s="7">
        <v>740000</v>
      </c>
      <c r="Y16" s="7">
        <f t="shared" si="66"/>
        <v>123333.33333333333</v>
      </c>
      <c r="Z16" s="7">
        <f>นครพนม!D3344</f>
        <v>169455</v>
      </c>
      <c r="AA16" s="7">
        <f t="shared" si="67"/>
        <v>46121.666666666672</v>
      </c>
      <c r="AB16" s="18">
        <f t="shared" si="50"/>
        <v>37.395945945945954</v>
      </c>
      <c r="AC16" s="7">
        <v>450000</v>
      </c>
      <c r="AD16" s="7">
        <f t="shared" si="68"/>
        <v>75000</v>
      </c>
      <c r="AE16" s="7">
        <f>นครพนม!D4149</f>
        <v>158082</v>
      </c>
      <c r="AF16" s="7">
        <f t="shared" si="69"/>
        <v>83082</v>
      </c>
      <c r="AG16" s="18">
        <f t="shared" si="51"/>
        <v>110.77600000000001</v>
      </c>
      <c r="AH16" s="7">
        <v>302350.38</v>
      </c>
      <c r="AI16" s="7">
        <f t="shared" si="70"/>
        <v>50391.73</v>
      </c>
      <c r="AJ16" s="7">
        <f>นครพนม!D4954</f>
        <v>33080</v>
      </c>
      <c r="AK16" s="7">
        <f t="shared" si="71"/>
        <v>-17311.730000000003</v>
      </c>
      <c r="AL16" s="18">
        <f t="shared" si="52"/>
        <v>-34.354307740575692</v>
      </c>
      <c r="AM16" s="7">
        <v>1304500</v>
      </c>
      <c r="AN16" s="7">
        <f t="shared" si="72"/>
        <v>217416.66666666666</v>
      </c>
      <c r="AO16" s="7">
        <f>นครพนม!D5759</f>
        <v>165236</v>
      </c>
      <c r="AP16" s="7">
        <f t="shared" si="73"/>
        <v>-52180.666666666657</v>
      </c>
      <c r="AQ16" s="18">
        <f t="shared" si="53"/>
        <v>-24.000306630893061</v>
      </c>
      <c r="AR16" s="7">
        <v>200000</v>
      </c>
      <c r="AS16" s="7">
        <f t="shared" si="74"/>
        <v>33333.333333333336</v>
      </c>
      <c r="AT16" s="7">
        <f>นครพนม!D6564</f>
        <v>170904.2</v>
      </c>
      <c r="AU16" s="7">
        <f t="shared" si="75"/>
        <v>137570.86666666667</v>
      </c>
      <c r="AV16" s="18">
        <f t="shared" si="54"/>
        <v>412.71259999999995</v>
      </c>
      <c r="AW16" s="7">
        <v>779138</v>
      </c>
      <c r="AX16" s="7">
        <f t="shared" si="76"/>
        <v>129856.33333333333</v>
      </c>
      <c r="AY16" s="7">
        <f>นครพนม!D7369</f>
        <v>125514</v>
      </c>
      <c r="AZ16" s="7">
        <f t="shared" si="77"/>
        <v>-4342.3333333333285</v>
      </c>
      <c r="BA16" s="18">
        <f t="shared" si="55"/>
        <v>-3.3439519058241252</v>
      </c>
      <c r="BB16" s="7">
        <v>2000000</v>
      </c>
      <c r="BC16" s="7">
        <f t="shared" si="78"/>
        <v>333333.33333333331</v>
      </c>
      <c r="BD16" s="7">
        <f>นครพนม!D8174</f>
        <v>227110</v>
      </c>
      <c r="BE16" s="7">
        <f t="shared" si="79"/>
        <v>-106223.33333333331</v>
      </c>
      <c r="BF16" s="18">
        <f t="shared" si="56"/>
        <v>-31.866999999999994</v>
      </c>
      <c r="BG16" s="7">
        <v>200025.7</v>
      </c>
      <c r="BH16" s="7">
        <f t="shared" si="80"/>
        <v>33337.616666666669</v>
      </c>
      <c r="BI16" s="7">
        <f>นครพนม!D8979</f>
        <v>10098</v>
      </c>
      <c r="BJ16" s="7">
        <f t="shared" si="81"/>
        <v>-23239.616666666669</v>
      </c>
      <c r="BK16" s="18">
        <f t="shared" si="57"/>
        <v>-69.709892278842162</v>
      </c>
    </row>
    <row r="17" spans="1:63" s="44" customFormat="1" x14ac:dyDescent="0.4">
      <c r="A17" s="149"/>
      <c r="B17" s="76"/>
      <c r="C17" s="16" t="s">
        <v>95</v>
      </c>
      <c r="D17" s="7">
        <v>12000000</v>
      </c>
      <c r="E17" s="7">
        <f t="shared" si="58"/>
        <v>2000000</v>
      </c>
      <c r="F17" s="7">
        <f>นครพนม!D116</f>
        <v>1928619.24</v>
      </c>
      <c r="G17" s="7">
        <f t="shared" si="59"/>
        <v>-71380.760000000009</v>
      </c>
      <c r="H17" s="18">
        <f t="shared" si="23"/>
        <v>-3.5690380000000008</v>
      </c>
      <c r="I17" s="7">
        <v>450000</v>
      </c>
      <c r="J17" s="7">
        <f t="shared" si="60"/>
        <v>75000</v>
      </c>
      <c r="K17" s="7">
        <f>นครพนม!D921</f>
        <v>83553</v>
      </c>
      <c r="L17" s="7">
        <f t="shared" si="61"/>
        <v>8553</v>
      </c>
      <c r="M17" s="18">
        <f t="shared" si="47"/>
        <v>11.404</v>
      </c>
      <c r="N17" s="7">
        <v>550700</v>
      </c>
      <c r="O17" s="7">
        <f t="shared" si="62"/>
        <v>91783.333333333328</v>
      </c>
      <c r="P17" s="7">
        <f>นครพนม!D1726</f>
        <v>94401</v>
      </c>
      <c r="Q17" s="7">
        <f t="shared" si="63"/>
        <v>2617.6666666666715</v>
      </c>
      <c r="R17" s="18">
        <f t="shared" si="48"/>
        <v>2.8520065371345615</v>
      </c>
      <c r="S17" s="7">
        <v>600000</v>
      </c>
      <c r="T17" s="7">
        <f t="shared" si="64"/>
        <v>100000</v>
      </c>
      <c r="U17" s="7">
        <f>นครพนม!D2531</f>
        <v>63350</v>
      </c>
      <c r="V17" s="7">
        <f t="shared" si="65"/>
        <v>-36650</v>
      </c>
      <c r="W17" s="18">
        <f t="shared" si="49"/>
        <v>-36.65</v>
      </c>
      <c r="X17" s="7">
        <v>270000</v>
      </c>
      <c r="Y17" s="7">
        <f t="shared" si="66"/>
        <v>45000</v>
      </c>
      <c r="Z17" s="7">
        <f>นครพนม!D3336</f>
        <v>47653</v>
      </c>
      <c r="AA17" s="7">
        <f t="shared" si="67"/>
        <v>2653</v>
      </c>
      <c r="AB17" s="18">
        <f t="shared" si="50"/>
        <v>5.8955555555555552</v>
      </c>
      <c r="AC17" s="7">
        <v>400000</v>
      </c>
      <c r="AD17" s="7">
        <f t="shared" si="68"/>
        <v>66666.666666666672</v>
      </c>
      <c r="AE17" s="7">
        <f>นครพนม!D4141</f>
        <v>43844</v>
      </c>
      <c r="AF17" s="7">
        <f t="shared" si="69"/>
        <v>-22822.666666666672</v>
      </c>
      <c r="AG17" s="18">
        <f t="shared" si="51"/>
        <v>-34.234000000000002</v>
      </c>
      <c r="AH17" s="7">
        <v>570000</v>
      </c>
      <c r="AI17" s="7">
        <f t="shared" si="70"/>
        <v>95000</v>
      </c>
      <c r="AJ17" s="7">
        <f>นครพนม!D4946</f>
        <v>103232</v>
      </c>
      <c r="AK17" s="7">
        <f t="shared" si="71"/>
        <v>8232</v>
      </c>
      <c r="AL17" s="18">
        <f t="shared" si="52"/>
        <v>8.6652631578947368</v>
      </c>
      <c r="AM17" s="7">
        <v>1020000</v>
      </c>
      <c r="AN17" s="7">
        <f t="shared" si="72"/>
        <v>170000</v>
      </c>
      <c r="AO17" s="7">
        <f>นครพนม!D5751</f>
        <v>161350</v>
      </c>
      <c r="AP17" s="7">
        <f t="shared" si="73"/>
        <v>-8650</v>
      </c>
      <c r="AQ17" s="18">
        <f t="shared" si="53"/>
        <v>-5.0882352941176467</v>
      </c>
      <c r="AR17" s="7">
        <v>700000</v>
      </c>
      <c r="AS17" s="7">
        <f t="shared" si="74"/>
        <v>116666.66666666667</v>
      </c>
      <c r="AT17" s="7">
        <f>นครพนม!D6556</f>
        <v>38880</v>
      </c>
      <c r="AU17" s="7">
        <f t="shared" si="75"/>
        <v>-77786.666666666672</v>
      </c>
      <c r="AV17" s="18">
        <f t="shared" si="54"/>
        <v>-66.674285714285716</v>
      </c>
      <c r="AW17" s="7">
        <v>794902</v>
      </c>
      <c r="AX17" s="7">
        <f t="shared" si="76"/>
        <v>132483.66666666666</v>
      </c>
      <c r="AY17" s="7">
        <f>นครพนม!D7361</f>
        <v>136810</v>
      </c>
      <c r="AZ17" s="7">
        <f t="shared" si="77"/>
        <v>4326.333333333343</v>
      </c>
      <c r="BA17" s="18">
        <f t="shared" si="55"/>
        <v>3.2655597796961215</v>
      </c>
      <c r="BB17" s="7">
        <v>2020000</v>
      </c>
      <c r="BC17" s="7">
        <f t="shared" si="78"/>
        <v>336666.66666666669</v>
      </c>
      <c r="BD17" s="7">
        <f>นครพนม!D8166</f>
        <v>405448</v>
      </c>
      <c r="BE17" s="7">
        <f t="shared" si="79"/>
        <v>68781.333333333314</v>
      </c>
      <c r="BF17" s="18">
        <f t="shared" si="56"/>
        <v>20.430099009900985</v>
      </c>
      <c r="BG17" s="7">
        <v>250000</v>
      </c>
      <c r="BH17" s="7">
        <f t="shared" si="80"/>
        <v>41666.666666666664</v>
      </c>
      <c r="BI17" s="7">
        <f>นครพนม!D8971</f>
        <v>50560</v>
      </c>
      <c r="BJ17" s="7">
        <f t="shared" si="81"/>
        <v>8893.3333333333358</v>
      </c>
      <c r="BK17" s="18">
        <f t="shared" si="57"/>
        <v>21.344000000000008</v>
      </c>
    </row>
    <row r="18" spans="1:63" s="44" customFormat="1" x14ac:dyDescent="0.4">
      <c r="A18" s="149"/>
      <c r="B18" s="76"/>
      <c r="C18" s="16" t="s">
        <v>97</v>
      </c>
      <c r="D18" s="7">
        <v>2500000</v>
      </c>
      <c r="E18" s="7">
        <f t="shared" si="58"/>
        <v>416666.66666666669</v>
      </c>
      <c r="F18" s="7">
        <f>นครพนม!D117</f>
        <v>45385</v>
      </c>
      <c r="G18" s="7">
        <f t="shared" si="59"/>
        <v>-371281.66666666669</v>
      </c>
      <c r="H18" s="18">
        <f t="shared" si="23"/>
        <v>-89.107599999999991</v>
      </c>
      <c r="I18" s="7">
        <v>10000</v>
      </c>
      <c r="J18" s="7">
        <f>I18/12*D$36</f>
        <v>1666.6666666666667</v>
      </c>
      <c r="K18" s="7">
        <f>นครพนม!D922</f>
        <v>0</v>
      </c>
      <c r="L18" s="7">
        <f t="shared" si="61"/>
        <v>-1666.6666666666667</v>
      </c>
      <c r="M18" s="18">
        <f t="shared" si="47"/>
        <v>-100</v>
      </c>
      <c r="N18" s="7">
        <v>21700</v>
      </c>
      <c r="O18" s="7">
        <f t="shared" si="62"/>
        <v>3616.6666666666665</v>
      </c>
      <c r="P18" s="7">
        <f>นครพนม!D1727</f>
        <v>1900</v>
      </c>
      <c r="Q18" s="7">
        <f t="shared" si="63"/>
        <v>-1716.6666666666665</v>
      </c>
      <c r="R18" s="18">
        <f t="shared" si="48"/>
        <v>-47.465437788018434</v>
      </c>
      <c r="S18" s="7">
        <v>169650</v>
      </c>
      <c r="T18" s="7">
        <f t="shared" si="64"/>
        <v>28275</v>
      </c>
      <c r="U18" s="7">
        <f>นครพนม!D2532</f>
        <v>0</v>
      </c>
      <c r="V18" s="7">
        <f t="shared" si="65"/>
        <v>-28275</v>
      </c>
      <c r="W18" s="18">
        <f t="shared" si="49"/>
        <v>-100</v>
      </c>
      <c r="X18" s="7">
        <v>10800</v>
      </c>
      <c r="Y18" s="7">
        <f t="shared" si="66"/>
        <v>1800</v>
      </c>
      <c r="Z18" s="7">
        <f>นครพนม!D3337</f>
        <v>0</v>
      </c>
      <c r="AA18" s="7">
        <f t="shared" si="67"/>
        <v>-1800</v>
      </c>
      <c r="AB18" s="18">
        <f t="shared" si="50"/>
        <v>-100</v>
      </c>
      <c r="AC18" s="7">
        <v>1</v>
      </c>
      <c r="AD18" s="7">
        <f t="shared" si="68"/>
        <v>0.16666666666666666</v>
      </c>
      <c r="AE18" s="7">
        <f>นครพนม!D4142</f>
        <v>0</v>
      </c>
      <c r="AF18" s="7">
        <f t="shared" si="69"/>
        <v>-0.16666666666666666</v>
      </c>
      <c r="AG18" s="18">
        <f t="shared" si="51"/>
        <v>-100</v>
      </c>
      <c r="AH18" s="7">
        <v>200000</v>
      </c>
      <c r="AI18" s="7">
        <f t="shared" si="70"/>
        <v>33333.333333333336</v>
      </c>
      <c r="AJ18" s="7">
        <f>นครพนม!D4947</f>
        <v>0</v>
      </c>
      <c r="AK18" s="7">
        <f t="shared" si="71"/>
        <v>-33333.333333333336</v>
      </c>
      <c r="AL18" s="18">
        <f t="shared" si="52"/>
        <v>-100</v>
      </c>
      <c r="AM18" s="7">
        <v>140000</v>
      </c>
      <c r="AN18" s="7">
        <f t="shared" si="72"/>
        <v>23333.333333333332</v>
      </c>
      <c r="AO18" s="7">
        <f>นครพนม!D5752</f>
        <v>0</v>
      </c>
      <c r="AP18" s="7">
        <f t="shared" si="73"/>
        <v>-23333.333333333332</v>
      </c>
      <c r="AQ18" s="18">
        <f t="shared" si="53"/>
        <v>-100</v>
      </c>
      <c r="AR18" s="7">
        <v>200000</v>
      </c>
      <c r="AS18" s="7">
        <f t="shared" si="74"/>
        <v>33333.333333333336</v>
      </c>
      <c r="AT18" s="7">
        <f>นครพนม!D6557</f>
        <v>0</v>
      </c>
      <c r="AU18" s="7">
        <f t="shared" si="75"/>
        <v>-33333.333333333336</v>
      </c>
      <c r="AV18" s="18">
        <f t="shared" si="54"/>
        <v>-100</v>
      </c>
      <c r="AW18" s="7">
        <v>470060</v>
      </c>
      <c r="AX18" s="7">
        <f t="shared" si="76"/>
        <v>78343.333333333328</v>
      </c>
      <c r="AY18" s="7">
        <f>นครพนม!D7362</f>
        <v>86200</v>
      </c>
      <c r="AZ18" s="7">
        <f t="shared" si="77"/>
        <v>7856.6666666666715</v>
      </c>
      <c r="BA18" s="18">
        <f t="shared" si="55"/>
        <v>10.028506999106504</v>
      </c>
      <c r="BB18" s="7">
        <v>1000000</v>
      </c>
      <c r="BC18" s="7">
        <f t="shared" si="78"/>
        <v>166666.66666666666</v>
      </c>
      <c r="BD18" s="7">
        <f>นครพนม!D8167</f>
        <v>33000</v>
      </c>
      <c r="BE18" s="7">
        <f t="shared" si="79"/>
        <v>-133666.66666666666</v>
      </c>
      <c r="BF18" s="18">
        <f t="shared" si="56"/>
        <v>-80.199999999999989</v>
      </c>
      <c r="BG18" s="7">
        <v>200050</v>
      </c>
      <c r="BH18" s="7">
        <f t="shared" si="80"/>
        <v>33341.666666666664</v>
      </c>
      <c r="BI18" s="7">
        <f>นครพนม!D8972</f>
        <v>0</v>
      </c>
      <c r="BJ18" s="7">
        <f t="shared" si="81"/>
        <v>-33341.666666666664</v>
      </c>
      <c r="BK18" s="18">
        <f t="shared" si="57"/>
        <v>-100</v>
      </c>
    </row>
    <row r="19" spans="1:63" s="44" customFormat="1" x14ac:dyDescent="0.4">
      <c r="A19" s="149"/>
      <c r="B19" s="76"/>
      <c r="C19" s="16" t="s">
        <v>113</v>
      </c>
      <c r="D19" s="7">
        <v>1000000</v>
      </c>
      <c r="E19" s="7">
        <f t="shared" si="58"/>
        <v>166666.66666666666</v>
      </c>
      <c r="F19" s="7">
        <f>นครพนม!D125</f>
        <v>142865</v>
      </c>
      <c r="G19" s="7">
        <f t="shared" si="59"/>
        <v>-23801.666666666657</v>
      </c>
      <c r="H19" s="18">
        <f t="shared" si="23"/>
        <v>-14.280999999999993</v>
      </c>
      <c r="I19" s="7">
        <v>60000</v>
      </c>
      <c r="J19" s="7">
        <f t="shared" si="60"/>
        <v>10000</v>
      </c>
      <c r="K19" s="7">
        <f>นครพนม!D930</f>
        <v>1350</v>
      </c>
      <c r="L19" s="7">
        <f t="shared" si="61"/>
        <v>-8650</v>
      </c>
      <c r="M19" s="18">
        <f t="shared" si="47"/>
        <v>-86.5</v>
      </c>
      <c r="N19" s="7">
        <v>157000</v>
      </c>
      <c r="O19" s="7">
        <f t="shared" si="62"/>
        <v>26166.666666666668</v>
      </c>
      <c r="P19" s="7">
        <f>นครพนม!D1735</f>
        <v>2030</v>
      </c>
      <c r="Q19" s="7">
        <f t="shared" si="63"/>
        <v>-24136.666666666668</v>
      </c>
      <c r="R19" s="18">
        <f t="shared" si="48"/>
        <v>-92.242038216560502</v>
      </c>
      <c r="S19" s="7">
        <v>200000</v>
      </c>
      <c r="T19" s="7">
        <f t="shared" si="64"/>
        <v>33333.333333333336</v>
      </c>
      <c r="U19" s="7">
        <f>นครพนม!D2540</f>
        <v>0</v>
      </c>
      <c r="V19" s="7">
        <f t="shared" si="65"/>
        <v>-33333.333333333336</v>
      </c>
      <c r="W19" s="18">
        <f t="shared" si="49"/>
        <v>-100</v>
      </c>
      <c r="X19" s="7">
        <v>125000</v>
      </c>
      <c r="Y19" s="7">
        <f t="shared" si="66"/>
        <v>20833.333333333332</v>
      </c>
      <c r="Z19" s="7">
        <f>นครพนม!D3345</f>
        <v>46740</v>
      </c>
      <c r="AA19" s="7">
        <f t="shared" si="67"/>
        <v>25906.666666666668</v>
      </c>
      <c r="AB19" s="18">
        <f t="shared" si="50"/>
        <v>124.35200000000002</v>
      </c>
      <c r="AC19" s="7">
        <v>100000</v>
      </c>
      <c r="AD19" s="7">
        <f t="shared" si="68"/>
        <v>16666.666666666668</v>
      </c>
      <c r="AE19" s="7">
        <f>นครพนม!D4150</f>
        <v>9743.5</v>
      </c>
      <c r="AF19" s="7">
        <f t="shared" si="69"/>
        <v>-6923.1666666666679</v>
      </c>
      <c r="AG19" s="18">
        <f t="shared" si="51"/>
        <v>-41.539000000000001</v>
      </c>
      <c r="AH19" s="7">
        <v>192079</v>
      </c>
      <c r="AI19" s="7">
        <f t="shared" si="70"/>
        <v>32013.166666666668</v>
      </c>
      <c r="AJ19" s="7">
        <f>นครพนม!D4955</f>
        <v>64608</v>
      </c>
      <c r="AK19" s="7">
        <f t="shared" si="71"/>
        <v>32594.833333333332</v>
      </c>
      <c r="AL19" s="18">
        <f t="shared" si="52"/>
        <v>101.81696072969974</v>
      </c>
      <c r="AM19" s="7">
        <v>205000</v>
      </c>
      <c r="AN19" s="7">
        <f t="shared" si="72"/>
        <v>34166.666666666664</v>
      </c>
      <c r="AO19" s="7">
        <f>นครพนม!D5760</f>
        <v>29450</v>
      </c>
      <c r="AP19" s="7">
        <f t="shared" si="73"/>
        <v>-4716.6666666666642</v>
      </c>
      <c r="AQ19" s="18">
        <f t="shared" si="53"/>
        <v>-13.804878048780481</v>
      </c>
      <c r="AR19" s="7">
        <v>90000</v>
      </c>
      <c r="AS19" s="7">
        <f t="shared" si="74"/>
        <v>15000</v>
      </c>
      <c r="AT19" s="7">
        <f>นครพนม!D6565</f>
        <v>6715</v>
      </c>
      <c r="AU19" s="7">
        <f t="shared" si="75"/>
        <v>-8285</v>
      </c>
      <c r="AV19" s="18">
        <f t="shared" si="54"/>
        <v>-55.233333333333334</v>
      </c>
      <c r="AW19" s="7">
        <v>163245</v>
      </c>
      <c r="AX19" s="7">
        <f t="shared" si="76"/>
        <v>27207.5</v>
      </c>
      <c r="AY19" s="7">
        <f>นครพนม!D7370</f>
        <v>15</v>
      </c>
      <c r="AZ19" s="7">
        <f t="shared" si="77"/>
        <v>-27192.5</v>
      </c>
      <c r="BA19" s="18">
        <f t="shared" si="55"/>
        <v>-99.944868142975281</v>
      </c>
      <c r="BB19" s="7">
        <v>259544</v>
      </c>
      <c r="BC19" s="7">
        <f t="shared" si="78"/>
        <v>43257.333333333336</v>
      </c>
      <c r="BD19" s="7">
        <f>นครพนม!D8175</f>
        <v>19040</v>
      </c>
      <c r="BE19" s="7">
        <f t="shared" si="79"/>
        <v>-24217.333333333336</v>
      </c>
      <c r="BF19" s="18">
        <f t="shared" si="56"/>
        <v>-55.984341768640391</v>
      </c>
      <c r="BG19" s="7">
        <v>50051</v>
      </c>
      <c r="BH19" s="7">
        <f t="shared" si="80"/>
        <v>8341.8333333333339</v>
      </c>
      <c r="BI19" s="7">
        <f>นครพนม!D8980</f>
        <v>0</v>
      </c>
      <c r="BJ19" s="7">
        <f t="shared" si="81"/>
        <v>-8341.8333333333339</v>
      </c>
      <c r="BK19" s="18">
        <f t="shared" si="57"/>
        <v>-100</v>
      </c>
    </row>
    <row r="20" spans="1:63" s="44" customFormat="1" x14ac:dyDescent="0.4">
      <c r="A20" s="149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48000</v>
      </c>
      <c r="G20" s="7">
        <f t="shared" si="59"/>
        <v>48000</v>
      </c>
      <c r="H20" s="18" t="e">
        <f t="shared" si="23"/>
        <v>#DIV/0!</v>
      </c>
      <c r="I20" s="7">
        <v>205000</v>
      </c>
      <c r="J20" s="7">
        <f t="shared" si="60"/>
        <v>34166.666666666664</v>
      </c>
      <c r="K20" s="7">
        <f>นครพนม!D931</f>
        <v>6815</v>
      </c>
      <c r="L20" s="7">
        <f t="shared" si="61"/>
        <v>-27351.666666666664</v>
      </c>
      <c r="M20" s="18">
        <f t="shared" si="47"/>
        <v>-80.05365853658536</v>
      </c>
      <c r="N20" s="7">
        <v>104600</v>
      </c>
      <c r="O20" s="7">
        <f t="shared" si="62"/>
        <v>17433.333333333332</v>
      </c>
      <c r="P20" s="7">
        <f>นครพนม!D1736</f>
        <v>440</v>
      </c>
      <c r="Q20" s="7">
        <f t="shared" si="63"/>
        <v>-16993.333333333332</v>
      </c>
      <c r="R20" s="18">
        <f t="shared" si="48"/>
        <v>-97.476099426386227</v>
      </c>
      <c r="S20" s="7">
        <v>300200</v>
      </c>
      <c r="T20" s="7">
        <f t="shared" si="64"/>
        <v>50033.333333333336</v>
      </c>
      <c r="U20" s="7">
        <f>นครพนม!D2541</f>
        <v>0</v>
      </c>
      <c r="V20" s="7">
        <f t="shared" si="65"/>
        <v>-50033.333333333336</v>
      </c>
      <c r="W20" s="18">
        <f t="shared" si="49"/>
        <v>-100</v>
      </c>
      <c r="X20" s="7">
        <v>0</v>
      </c>
      <c r="Y20" s="7">
        <f t="shared" si="66"/>
        <v>0</v>
      </c>
      <c r="Z20" s="7">
        <f>นครพนม!D3346</f>
        <v>0</v>
      </c>
      <c r="AA20" s="7">
        <f t="shared" si="67"/>
        <v>0</v>
      </c>
      <c r="AB20" s="18" t="e">
        <f t="shared" si="50"/>
        <v>#DIV/0!</v>
      </c>
      <c r="AC20" s="7">
        <v>100000</v>
      </c>
      <c r="AD20" s="7">
        <f t="shared" si="68"/>
        <v>16666.666666666668</v>
      </c>
      <c r="AE20" s="7">
        <f>นครพนม!D4151</f>
        <v>0</v>
      </c>
      <c r="AF20" s="7">
        <f t="shared" si="69"/>
        <v>-16666.666666666668</v>
      </c>
      <c r="AG20" s="18">
        <f t="shared" si="51"/>
        <v>-100</v>
      </c>
      <c r="AH20" s="7">
        <v>76770</v>
      </c>
      <c r="AI20" s="7">
        <f t="shared" si="70"/>
        <v>12795</v>
      </c>
      <c r="AJ20" s="7">
        <f>นครพนม!D4956</f>
        <v>5920.02</v>
      </c>
      <c r="AK20" s="7">
        <f t="shared" si="71"/>
        <v>-6874.98</v>
      </c>
      <c r="AL20" s="18">
        <f t="shared" si="52"/>
        <v>-53.731770222743258</v>
      </c>
      <c r="AM20" s="7">
        <v>235000</v>
      </c>
      <c r="AN20" s="7">
        <f t="shared" si="72"/>
        <v>39166.666666666664</v>
      </c>
      <c r="AO20" s="7">
        <f>นครพนม!D5761</f>
        <v>1200</v>
      </c>
      <c r="AP20" s="7">
        <f t="shared" si="73"/>
        <v>-37966.666666666664</v>
      </c>
      <c r="AQ20" s="18">
        <f t="shared" si="53"/>
        <v>-96.936170212765958</v>
      </c>
      <c r="AR20" s="7">
        <v>10000</v>
      </c>
      <c r="AS20" s="7">
        <f t="shared" si="74"/>
        <v>1666.6666666666667</v>
      </c>
      <c r="AT20" s="7">
        <f>นครพนม!D6566</f>
        <v>720</v>
      </c>
      <c r="AU20" s="7">
        <f t="shared" si="75"/>
        <v>-946.66666666666674</v>
      </c>
      <c r="AV20" s="18">
        <f t="shared" si="54"/>
        <v>-56.800000000000004</v>
      </c>
      <c r="AW20" s="7">
        <v>2028510</v>
      </c>
      <c r="AX20" s="7">
        <f t="shared" si="76"/>
        <v>338085</v>
      </c>
      <c r="AY20" s="7">
        <f>นครพนม!D7371</f>
        <v>215738.5</v>
      </c>
      <c r="AZ20" s="7">
        <f t="shared" si="77"/>
        <v>-122346.5</v>
      </c>
      <c r="BA20" s="18">
        <f t="shared" si="55"/>
        <v>-36.188088794238141</v>
      </c>
      <c r="BB20" s="7">
        <v>75600</v>
      </c>
      <c r="BC20" s="7">
        <f t="shared" si="78"/>
        <v>12600</v>
      </c>
      <c r="BD20" s="7">
        <f>นครพนม!D8176</f>
        <v>1700</v>
      </c>
      <c r="BE20" s="7">
        <f t="shared" si="79"/>
        <v>-10900</v>
      </c>
      <c r="BF20" s="18">
        <f t="shared" si="56"/>
        <v>-86.507936507936506</v>
      </c>
      <c r="BG20" s="7">
        <v>1</v>
      </c>
      <c r="BH20" s="7">
        <f t="shared" si="80"/>
        <v>0.16666666666666666</v>
      </c>
      <c r="BI20" s="7">
        <f>นครพนม!D8981</f>
        <v>0</v>
      </c>
      <c r="BJ20" s="7">
        <f t="shared" si="81"/>
        <v>-0.16666666666666666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0</v>
      </c>
      <c r="E21" s="7">
        <f>D21/12*D$36</f>
        <v>0</v>
      </c>
      <c r="F21" s="7">
        <f>นครพนม!D667</f>
        <v>59880</v>
      </c>
      <c r="G21" s="7">
        <f t="shared" ref="G21" si="82">F21-E21</f>
        <v>59880</v>
      </c>
      <c r="H21" s="18" t="e">
        <f t="shared" ref="H21" si="83">G21/E21*100</f>
        <v>#DIV/0!</v>
      </c>
      <c r="I21" s="7">
        <v>0</v>
      </c>
      <c r="J21" s="7">
        <f t="shared" si="60"/>
        <v>0</v>
      </c>
      <c r="K21" s="7">
        <f>นครพนม!D1472</f>
        <v>26390</v>
      </c>
      <c r="L21" s="7">
        <f t="shared" ref="L21" si="84">K21-J21</f>
        <v>26390</v>
      </c>
      <c r="M21" s="18" t="e">
        <f t="shared" ref="M21" si="85">L21/J21*100</f>
        <v>#DIV/0!</v>
      </c>
      <c r="N21" s="7">
        <v>324400</v>
      </c>
      <c r="O21" s="7">
        <f>N21/12*D$36</f>
        <v>54066.666666666664</v>
      </c>
      <c r="P21" s="7">
        <f>นครพนม!D2277</f>
        <v>68140</v>
      </c>
      <c r="Q21" s="7">
        <f t="shared" ref="Q21" si="86">P21-O21</f>
        <v>14073.333333333336</v>
      </c>
      <c r="R21" s="18">
        <f t="shared" ref="R21" si="87">Q21/O21*100</f>
        <v>26.02959309494452</v>
      </c>
      <c r="S21" s="7">
        <v>300000</v>
      </c>
      <c r="T21" s="7">
        <f t="shared" si="64"/>
        <v>50000</v>
      </c>
      <c r="U21" s="7">
        <f>นครพนม!D3082</f>
        <v>29429</v>
      </c>
      <c r="V21" s="7">
        <f t="shared" ref="V21" si="88">U21-T21</f>
        <v>-20571</v>
      </c>
      <c r="W21" s="18">
        <f t="shared" ref="W21" si="89">V21/T21*100</f>
        <v>-41.142000000000003</v>
      </c>
      <c r="X21" s="7">
        <v>500000</v>
      </c>
      <c r="Y21" s="7">
        <f t="shared" si="66"/>
        <v>83333.333333333328</v>
      </c>
      <c r="Z21" s="7">
        <f>นครพนม!D3887</f>
        <v>205310</v>
      </c>
      <c r="AA21" s="7">
        <f t="shared" ref="AA21" si="90">Z21-Y21</f>
        <v>121976.66666666667</v>
      </c>
      <c r="AB21" s="18">
        <f t="shared" ref="AB21" si="91">AA21/Y21*100</f>
        <v>146.37200000000001</v>
      </c>
      <c r="AC21" s="7">
        <v>200000</v>
      </c>
      <c r="AD21" s="7">
        <f t="shared" si="68"/>
        <v>33333.333333333336</v>
      </c>
      <c r="AE21" s="7">
        <f>นครพนม!D4692</f>
        <v>1980</v>
      </c>
      <c r="AF21" s="7">
        <f t="shared" ref="AF21" si="92">AE21-AD21</f>
        <v>-31353.333333333336</v>
      </c>
      <c r="AG21" s="18">
        <f t="shared" ref="AG21" si="93">AF21/AD21*100</f>
        <v>-94.06</v>
      </c>
      <c r="AH21" s="7">
        <v>175130</v>
      </c>
      <c r="AI21" s="7">
        <f>AH21/12*D$36</f>
        <v>29188.333333333332</v>
      </c>
      <c r="AJ21" s="7">
        <f>นครพนม!D5497</f>
        <v>20550</v>
      </c>
      <c r="AK21" s="7">
        <f t="shared" ref="AK21" si="94">AJ21-AI21</f>
        <v>-8638.3333333333321</v>
      </c>
      <c r="AL21" s="18">
        <f t="shared" ref="AL21" si="95">AK21/AI21*100</f>
        <v>-29.595157882715696</v>
      </c>
      <c r="AM21" s="7">
        <v>360000</v>
      </c>
      <c r="AN21" s="7">
        <f t="shared" si="72"/>
        <v>60000</v>
      </c>
      <c r="AO21" s="7">
        <f>นครพนม!D6302</f>
        <v>0</v>
      </c>
      <c r="AP21" s="7">
        <f t="shared" ref="AP21" si="96">AO21-AN21</f>
        <v>-60000</v>
      </c>
      <c r="AQ21" s="18">
        <f t="shared" ref="AQ21" si="97">AP21/AN21*100</f>
        <v>-100</v>
      </c>
      <c r="AR21" s="7">
        <v>200000</v>
      </c>
      <c r="AS21" s="7">
        <f t="shared" si="74"/>
        <v>33333.333333333336</v>
      </c>
      <c r="AT21" s="7">
        <f>นครพนม!D7107</f>
        <v>0</v>
      </c>
      <c r="AU21" s="7">
        <f t="shared" ref="AU21" si="98">AT21-AS21</f>
        <v>-33333.333333333336</v>
      </c>
      <c r="AV21" s="18">
        <f t="shared" ref="AV21" si="99">AU21/AS21*100</f>
        <v>-100</v>
      </c>
      <c r="AW21" s="7">
        <v>0</v>
      </c>
      <c r="AX21" s="7">
        <f>AW21/12*D$36</f>
        <v>0</v>
      </c>
      <c r="AY21" s="7">
        <f>นครพนม!D7912</f>
        <v>16060</v>
      </c>
      <c r="AZ21" s="7">
        <f t="shared" ref="AZ21" si="100">AY21-AX21</f>
        <v>16060</v>
      </c>
      <c r="BA21" s="18" t="e">
        <f t="shared" ref="BA21" si="101">AZ21/AX21*100</f>
        <v>#DIV/0!</v>
      </c>
      <c r="BB21" s="7">
        <v>500000</v>
      </c>
      <c r="BC21" s="7">
        <f t="shared" si="78"/>
        <v>83333.333333333328</v>
      </c>
      <c r="BD21" s="7">
        <f>นครพนม!D8717</f>
        <v>63000</v>
      </c>
      <c r="BE21" s="7">
        <f t="shared" ref="BE21" si="102">BD21-BC21</f>
        <v>-20333.333333333328</v>
      </c>
      <c r="BF21" s="18">
        <f t="shared" ref="BF21" si="103">BE21/BC21*100</f>
        <v>-24.399999999999995</v>
      </c>
      <c r="BG21" s="7">
        <v>350000</v>
      </c>
      <c r="BH21" s="7">
        <f t="shared" si="80"/>
        <v>58333.333333333336</v>
      </c>
      <c r="BI21" s="7">
        <f>นครพนม!D9522</f>
        <v>24019</v>
      </c>
      <c r="BJ21" s="7">
        <f t="shared" ref="BJ21" si="104">BI21-BH21</f>
        <v>-34314.333333333336</v>
      </c>
      <c r="BK21" s="18">
        <f t="shared" ref="BK21" si="105">BJ21/BH21*100</f>
        <v>-58.824571428571424</v>
      </c>
    </row>
    <row r="22" spans="1:63" s="10" customFormat="1" x14ac:dyDescent="0.4">
      <c r="A22" s="144" t="s">
        <v>1377</v>
      </c>
      <c r="B22" s="144"/>
      <c r="C22" s="144"/>
      <c r="D22" s="8">
        <v>29550000</v>
      </c>
      <c r="E22" s="8">
        <f t="shared" ref="E22:G22" si="106">SUM(E10:E21)</f>
        <v>4925000.0000000009</v>
      </c>
      <c r="F22" s="8">
        <f t="shared" si="106"/>
        <v>3704771.95</v>
      </c>
      <c r="G22" s="8">
        <f t="shared" si="106"/>
        <v>-1220228.05</v>
      </c>
      <c r="H22" s="9">
        <f t="shared" si="23"/>
        <v>-24.776204060913702</v>
      </c>
      <c r="I22" s="8">
        <v>2950000</v>
      </c>
      <c r="J22" s="8">
        <f t="shared" ref="J22:L22" si="107">SUM(J10:J21)</f>
        <v>491666.66666666669</v>
      </c>
      <c r="K22" s="8">
        <f t="shared" si="107"/>
        <v>655689.30000000005</v>
      </c>
      <c r="L22" s="8">
        <f t="shared" si="107"/>
        <v>164022.63333333336</v>
      </c>
      <c r="M22" s="9">
        <f t="shared" si="47"/>
        <v>33.360535593220341</v>
      </c>
      <c r="N22" s="8">
        <v>3481000</v>
      </c>
      <c r="O22" s="8">
        <f t="shared" ref="O22:Q22" si="108">SUM(O10:O21)</f>
        <v>580166.66666666663</v>
      </c>
      <c r="P22" s="8">
        <f t="shared" si="108"/>
        <v>439493</v>
      </c>
      <c r="Q22" s="8">
        <f t="shared" si="108"/>
        <v>-140673.66666666666</v>
      </c>
      <c r="R22" s="9">
        <f t="shared" si="48"/>
        <v>-24.247112898592356</v>
      </c>
      <c r="S22" s="8">
        <v>4359098</v>
      </c>
      <c r="T22" s="8">
        <f t="shared" ref="T22:V22" si="109">SUM(T10:T21)</f>
        <v>726516.33333333337</v>
      </c>
      <c r="U22" s="8">
        <f t="shared" si="109"/>
        <v>393570.56</v>
      </c>
      <c r="V22" s="8">
        <f t="shared" si="109"/>
        <v>-332945.77333333332</v>
      </c>
      <c r="W22" s="9">
        <f t="shared" si="49"/>
        <v>-45.827706557641044</v>
      </c>
      <c r="X22" s="8">
        <v>2924800</v>
      </c>
      <c r="Y22" s="8">
        <f t="shared" ref="Y22:AA22" si="110">SUM(Y10:Y21)</f>
        <v>487466.66666666663</v>
      </c>
      <c r="Z22" s="8">
        <f t="shared" si="110"/>
        <v>661149</v>
      </c>
      <c r="AA22" s="8">
        <f t="shared" si="110"/>
        <v>173682.33333333337</v>
      </c>
      <c r="AB22" s="9">
        <f t="shared" si="50"/>
        <v>35.629581509846837</v>
      </c>
      <c r="AC22" s="8">
        <v>3852712.2</v>
      </c>
      <c r="AD22" s="8">
        <f t="shared" ref="AD22:AF22" si="111">SUM(AD10:AD21)</f>
        <v>642118.69999999995</v>
      </c>
      <c r="AE22" s="8">
        <f>SUM(AE10:AE21)</f>
        <v>386969.31</v>
      </c>
      <c r="AF22" s="8">
        <f t="shared" si="111"/>
        <v>-255149.38999999996</v>
      </c>
      <c r="AG22" s="9">
        <f t="shared" si="51"/>
        <v>-39.735548894620258</v>
      </c>
      <c r="AH22" s="8">
        <v>3313650.38</v>
      </c>
      <c r="AI22" s="8">
        <f t="shared" ref="AI22:AK22" si="112">SUM(AI10:AI21)</f>
        <v>552275.06333333335</v>
      </c>
      <c r="AJ22" s="8">
        <f t="shared" si="112"/>
        <v>490999.02</v>
      </c>
      <c r="AK22" s="8">
        <f t="shared" si="112"/>
        <v>-61276.043333333335</v>
      </c>
      <c r="AL22" s="9">
        <f t="shared" si="52"/>
        <v>-11.09520371307247</v>
      </c>
      <c r="AM22" s="8">
        <v>6000000</v>
      </c>
      <c r="AN22" s="8">
        <f t="shared" ref="AN22:AP22" si="113">SUM(AN10:AN21)</f>
        <v>999999.99999999988</v>
      </c>
      <c r="AO22" s="8">
        <f t="shared" si="113"/>
        <v>804011</v>
      </c>
      <c r="AP22" s="8">
        <f t="shared" si="113"/>
        <v>-195988.99999999997</v>
      </c>
      <c r="AQ22" s="9">
        <f t="shared" si="53"/>
        <v>-19.5989</v>
      </c>
      <c r="AR22" s="8">
        <v>2960000</v>
      </c>
      <c r="AS22" s="8">
        <f t="shared" ref="AS22:AU22" si="114">SUM(AS10:AS21)</f>
        <v>493333.33333333331</v>
      </c>
      <c r="AT22" s="8">
        <f t="shared" si="114"/>
        <v>507935.2</v>
      </c>
      <c r="AU22" s="8">
        <f t="shared" si="114"/>
        <v>14601.866666666661</v>
      </c>
      <c r="AV22" s="9">
        <f t="shared" si="54"/>
        <v>2.9598378378378367</v>
      </c>
      <c r="AW22" s="8">
        <v>6486142</v>
      </c>
      <c r="AX22" s="8">
        <f t="shared" ref="AX22:AZ22" si="115">SUM(AX10:AX21)</f>
        <v>1081023.6666666667</v>
      </c>
      <c r="AY22" s="8">
        <f t="shared" si="115"/>
        <v>751209.5</v>
      </c>
      <c r="AZ22" s="8">
        <f t="shared" si="115"/>
        <v>-329814.16666666669</v>
      </c>
      <c r="BA22" s="9">
        <f t="shared" si="55"/>
        <v>-30.509430721683245</v>
      </c>
      <c r="BB22" s="8">
        <v>9443944</v>
      </c>
      <c r="BC22" s="8">
        <f t="shared" ref="BC22:BE22" si="116">SUM(BC10:BC21)</f>
        <v>1573990.6666666667</v>
      </c>
      <c r="BD22" s="8">
        <f t="shared" si="116"/>
        <v>1122879.47</v>
      </c>
      <c r="BE22" s="8">
        <f t="shared" si="116"/>
        <v>-451111.19666666666</v>
      </c>
      <c r="BF22" s="9">
        <f t="shared" si="56"/>
        <v>-28.660347625949495</v>
      </c>
      <c r="BG22" s="8">
        <v>4425180.9400000004</v>
      </c>
      <c r="BH22" s="8">
        <f t="shared" ref="BH22:BJ22" si="117">SUM(BH10:BH21)</f>
        <v>737530.15666666673</v>
      </c>
      <c r="BI22" s="8">
        <f t="shared" si="117"/>
        <v>165927</v>
      </c>
      <c r="BJ22" s="8">
        <f t="shared" si="117"/>
        <v>-571603.15666666685</v>
      </c>
      <c r="BK22" s="9">
        <f t="shared" si="57"/>
        <v>-77.502343666878417</v>
      </c>
    </row>
    <row r="23" spans="1:63" s="79" customFormat="1" x14ac:dyDescent="0.25">
      <c r="A23" s="81"/>
      <c r="B23" s="81" t="s">
        <v>1424</v>
      </c>
      <c r="C23" s="82">
        <f>COUNTIF(H23:BK23,"ผ่าน")</f>
        <v>1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ไม่ผ่าน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ไม่ผ่าน</v>
      </c>
      <c r="AR23" s="83"/>
      <c r="AS23" s="83"/>
      <c r="AT23" s="83"/>
      <c r="AU23" s="83"/>
      <c r="AV23" s="83" t="str">
        <f>IF(AND(AV22&gt;=-5.01,AV22&lt;=5.01),"ผ่าน","ไม่ผ่าน")</f>
        <v>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ไม่ผ่าน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1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2"/>
      <c r="B25" s="47"/>
      <c r="C25" s="46" t="s">
        <v>1380</v>
      </c>
      <c r="D25" s="171">
        <v>100000000000</v>
      </c>
      <c r="E25" s="171">
        <f>D25/12*D$36</f>
        <v>16666666666.666666</v>
      </c>
      <c r="F25" s="7">
        <f>นครพนม!D259+นครพนม!D270+นครพนม!D278</f>
        <v>15626551.420000002</v>
      </c>
      <c r="G25" s="7">
        <f>F25-E25</f>
        <v>-16651040115.246666</v>
      </c>
      <c r="H25" s="18">
        <f t="shared" si="23"/>
        <v>-99.906240691479994</v>
      </c>
      <c r="I25" s="7">
        <v>8500000</v>
      </c>
      <c r="J25" s="7">
        <f>I25/12*D$36</f>
        <v>1416666.6666666667</v>
      </c>
      <c r="K25" s="7">
        <f>นครพนม!D1064+นครพนม!D1075+นครพนม!D1083</f>
        <v>1815655.62</v>
      </c>
      <c r="L25" s="7">
        <f>K25-J25</f>
        <v>398988.95333333337</v>
      </c>
      <c r="M25" s="18">
        <f t="shared" ref="M25:M27" si="118">L25/J25*100</f>
        <v>28.163926117647058</v>
      </c>
      <c r="N25" s="7">
        <v>10978400</v>
      </c>
      <c r="O25" s="7">
        <f>N25/12*D$36</f>
        <v>1829733.3333333333</v>
      </c>
      <c r="P25" s="7">
        <f>นครพนม!D1869+นครพนม!D1880+นครพนม!D1888</f>
        <v>1238810.8199999998</v>
      </c>
      <c r="Q25" s="7">
        <f>P25-O25</f>
        <v>-590922.51333333342</v>
      </c>
      <c r="R25" s="18">
        <f t="shared" ref="R25:R27" si="119">Q25/O25*100</f>
        <v>-32.295553814763544</v>
      </c>
      <c r="S25" s="7">
        <v>9901770.9399999995</v>
      </c>
      <c r="T25" s="7">
        <f>S25/12*D$36</f>
        <v>1650295.1566666665</v>
      </c>
      <c r="U25" s="7">
        <f>นครพนม!D2674+นครพนม!D2685+นครพนม!D2693</f>
        <v>1816902.12</v>
      </c>
      <c r="V25" s="7">
        <f>U25-T25</f>
        <v>166606.96333333361</v>
      </c>
      <c r="W25" s="18">
        <f t="shared" ref="W25:W27" si="120">V25/T25*100</f>
        <v>10.095585790232406</v>
      </c>
      <c r="X25" s="7">
        <v>5400000</v>
      </c>
      <c r="Y25" s="7">
        <f>X25/12*D$36</f>
        <v>900000</v>
      </c>
      <c r="Z25" s="7">
        <f>นครพนม!D3479+นครพนม!D3490+นครพนม!D3498</f>
        <v>786951.2</v>
      </c>
      <c r="AA25" s="7">
        <f>Z25-Y25</f>
        <v>-113048.80000000005</v>
      </c>
      <c r="AB25" s="18">
        <f t="shared" ref="AB25:AB27" si="121">AA25/Y25*100</f>
        <v>-12.560977777777783</v>
      </c>
      <c r="AC25" s="7">
        <v>12000000</v>
      </c>
      <c r="AD25" s="7">
        <f>AC25/12*D$36</f>
        <v>2000000</v>
      </c>
      <c r="AE25" s="7">
        <f>นครพนม!D4284+นครพนม!D4295+นครพนม!D4303</f>
        <v>2589024.09</v>
      </c>
      <c r="AF25" s="7">
        <f>AE25-AD25</f>
        <v>589024.08999999985</v>
      </c>
      <c r="AG25" s="18">
        <f t="shared" ref="AG25:AG27" si="122">AF25/AD25*100</f>
        <v>29.451204499999996</v>
      </c>
      <c r="AH25" s="7">
        <v>10791834</v>
      </c>
      <c r="AI25" s="7">
        <f>AH25/12*D$36</f>
        <v>1798639</v>
      </c>
      <c r="AJ25" s="7">
        <f>นครพนม!D5089+นครพนม!D5100+นครพนม!D5108</f>
        <v>1082001.6499999999</v>
      </c>
      <c r="AK25" s="7">
        <f>AJ25-AI25</f>
        <v>-716637.35000000009</v>
      </c>
      <c r="AL25" s="18">
        <f t="shared" ref="AL25:AL27" si="123">AK25/AI25*100</f>
        <v>-39.843312082079848</v>
      </c>
      <c r="AM25" s="7">
        <v>22000000</v>
      </c>
      <c r="AN25" s="7">
        <f>AM25/12*D$36</f>
        <v>3666666.6666666665</v>
      </c>
      <c r="AO25" s="7">
        <f>+นครพนม!D5894+นครพนม!D5905+นครพนม!D5913</f>
        <v>2520513.5099999998</v>
      </c>
      <c r="AP25" s="7">
        <f>AO25-AN25</f>
        <v>-1146153.1566666667</v>
      </c>
      <c r="AQ25" s="18">
        <f t="shared" ref="AQ25:AQ27" si="124">AP25/AN25*100</f>
        <v>-31.258722454545456</v>
      </c>
      <c r="AR25" s="7">
        <v>6222073.4699999997</v>
      </c>
      <c r="AS25" s="7">
        <f>AR25/12*D$36</f>
        <v>1037012.245</v>
      </c>
      <c r="AT25" s="7">
        <f>นครพนม!D6699+นครพนม!D6710+นครพนม!D6718</f>
        <v>1950936.63</v>
      </c>
      <c r="AU25" s="7">
        <f>AT25-AS25</f>
        <v>913924.38499999989</v>
      </c>
      <c r="AV25" s="18">
        <f t="shared" ref="AV25:AV27" si="125">AU25/AS25*100</f>
        <v>88.130529741237524</v>
      </c>
      <c r="AW25" s="7">
        <v>13146688.210000001</v>
      </c>
      <c r="AX25" s="7">
        <f>AW25/12*D$36</f>
        <v>2191114.7016666667</v>
      </c>
      <c r="AY25" s="7">
        <f>นครพนม!D7504+นครพนม!D7515+นครพนม!D7523</f>
        <v>1424298.98</v>
      </c>
      <c r="AZ25" s="7">
        <f>AY25-AX25</f>
        <v>-766815.72166666668</v>
      </c>
      <c r="BA25" s="18">
        <f t="shared" ref="BA25:BA27" si="126">AZ25/AX25*100</f>
        <v>-34.996603376509221</v>
      </c>
      <c r="BB25" s="7">
        <v>25000000</v>
      </c>
      <c r="BC25" s="7">
        <f>BB25/12*D$36</f>
        <v>4166666.6666666665</v>
      </c>
      <c r="BD25" s="7">
        <f>นครพนม!D8309+นครพนม!D8320+นครพนม!D8328</f>
        <v>1687527.2</v>
      </c>
      <c r="BE25" s="7">
        <f>BD25-BC25</f>
        <v>-2479139.4666666668</v>
      </c>
      <c r="BF25" s="18">
        <f t="shared" ref="BF25:BF27" si="127">BE25/BC25*100</f>
        <v>-59.49934720000001</v>
      </c>
      <c r="BG25" s="7">
        <v>4668224.41</v>
      </c>
      <c r="BH25" s="7">
        <f>BG25/12*D$36</f>
        <v>778037.40166666673</v>
      </c>
      <c r="BI25" s="7">
        <f>นครพนม!D9114+นครพนม!D9125+นครพนม!D9133</f>
        <v>239541.76000000001</v>
      </c>
      <c r="BJ25" s="7">
        <f>BI25-BH25</f>
        <v>-538495.64166666672</v>
      </c>
      <c r="BK25" s="18">
        <f t="shared" ref="BK25:BK27" si="128">BJ25/BH25*100</f>
        <v>-69.212050797703611</v>
      </c>
    </row>
    <row r="26" spans="1:63" s="44" customFormat="1" x14ac:dyDescent="0.4">
      <c r="A26" s="142"/>
      <c r="B26" s="80"/>
      <c r="C26" s="46" t="s">
        <v>1381</v>
      </c>
      <c r="D26" s="7">
        <v>50000000</v>
      </c>
      <c r="E26" s="7">
        <f t="shared" ref="E26:E32" si="129">D26/12*D$36</f>
        <v>8333333.333333333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13832768.050000001</v>
      </c>
      <c r="G26" s="7">
        <f t="shared" ref="G26:G32" si="130">F26-E26</f>
        <v>5499434.7166666677</v>
      </c>
      <c r="H26" s="18">
        <f t="shared" si="23"/>
        <v>65.993216600000011</v>
      </c>
      <c r="I26" s="7">
        <v>6400000</v>
      </c>
      <c r="J26" s="7">
        <f t="shared" ref="J26:J31" si="131">I26/12*D$36</f>
        <v>1066666.6666666667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1010931.45</v>
      </c>
      <c r="L26" s="7">
        <f t="shared" ref="L26:L32" si="132">K26-J26</f>
        <v>-55735.216666666791</v>
      </c>
      <c r="M26" s="18">
        <f t="shared" si="118"/>
        <v>-5.2251765625000113</v>
      </c>
      <c r="N26" s="7">
        <v>3244200</v>
      </c>
      <c r="O26" s="7">
        <f t="shared" ref="O26:O32" si="133">N26/12*D$36</f>
        <v>540700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475096.5</v>
      </c>
      <c r="Q26" s="7">
        <f t="shared" ref="Q26:Q32" si="134">P26-O26</f>
        <v>-65603.5</v>
      </c>
      <c r="R26" s="18">
        <f t="shared" si="119"/>
        <v>-12.133068244867765</v>
      </c>
      <c r="S26" s="7">
        <v>2549521.54</v>
      </c>
      <c r="T26" s="7">
        <f t="shared" ref="T26:T31" si="135">S26/12*D$36</f>
        <v>424920.25666666665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323949.8</v>
      </c>
      <c r="V26" s="7">
        <f t="shared" ref="V26:V32" si="136">U26-T26</f>
        <v>-100970.45666666667</v>
      </c>
      <c r="W26" s="18">
        <f t="shared" si="120"/>
        <v>-23.762213046452629</v>
      </c>
      <c r="X26" s="7">
        <v>2345500</v>
      </c>
      <c r="Y26" s="7">
        <f t="shared" ref="Y26:Y32" si="137">X26/12*D$36</f>
        <v>390916.66666666669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403634.2</v>
      </c>
      <c r="AA26" s="7">
        <f t="shared" ref="AA26:AA32" si="138">Z26-Y26</f>
        <v>12717.533333333326</v>
      </c>
      <c r="AB26" s="18">
        <f t="shared" si="121"/>
        <v>3.2532594329567233</v>
      </c>
      <c r="AC26" s="7">
        <v>6000000</v>
      </c>
      <c r="AD26" s="7">
        <f t="shared" ref="AD26:AD32" si="139">AC26/12*D$36</f>
        <v>1000000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1383212.94</v>
      </c>
      <c r="AF26" s="7">
        <f t="shared" ref="AF26:AF32" si="140">AE26-AD26</f>
        <v>383212.93999999994</v>
      </c>
      <c r="AG26" s="18">
        <f t="shared" si="122"/>
        <v>38.321293999999995</v>
      </c>
      <c r="AH26" s="7">
        <v>2283841.34</v>
      </c>
      <c r="AI26" s="7">
        <f t="shared" ref="AI26:AI32" si="141">AH26/12*D$36</f>
        <v>380640.22333333333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101859.4</v>
      </c>
      <c r="AK26" s="7">
        <f t="shared" ref="AK26:AK32" si="142">AJ26-AI26</f>
        <v>-278780.82333333336</v>
      </c>
      <c r="AL26" s="18">
        <f t="shared" si="123"/>
        <v>-73.23997997163849</v>
      </c>
      <c r="AM26" s="7">
        <v>9000000</v>
      </c>
      <c r="AN26" s="7">
        <f t="shared" ref="AN26:AN31" si="143">AM26/12*D$36</f>
        <v>1500000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1406891.81</v>
      </c>
      <c r="AP26" s="7">
        <f t="shared" ref="AP26:AP32" si="144">AO26-AN26</f>
        <v>-93108.189999999944</v>
      </c>
      <c r="AQ26" s="18">
        <f t="shared" si="124"/>
        <v>-6.2072126666666634</v>
      </c>
      <c r="AR26" s="7">
        <v>1468805.59</v>
      </c>
      <c r="AS26" s="7">
        <f t="shared" ref="AS26:AS32" si="145">AR26/12*D$36</f>
        <v>244800.93166666667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402504.6</v>
      </c>
      <c r="AU26" s="7">
        <f t="shared" ref="AU26:AU32" si="146">AT26-AS26</f>
        <v>157703.66833333331</v>
      </c>
      <c r="AV26" s="18">
        <f t="shared" si="125"/>
        <v>64.421187966747851</v>
      </c>
      <c r="AW26" s="7">
        <v>3204002.62</v>
      </c>
      <c r="AX26" s="7">
        <f t="shared" ref="AX26:AX31" si="147">AW26/12*D$36</f>
        <v>534000.43666666665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360970.9</v>
      </c>
      <c r="AZ26" s="7">
        <f t="shared" ref="AZ26:AZ32" si="148">AY26-AX26</f>
        <v>-173029.53666666662</v>
      </c>
      <c r="BA26" s="18">
        <f t="shared" si="126"/>
        <v>-32.402508459871356</v>
      </c>
      <c r="BB26" s="7">
        <v>19000000</v>
      </c>
      <c r="BC26" s="7">
        <f t="shared" ref="BC26:BC32" si="149">BB26/12*D$36</f>
        <v>3166666.6666666665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1488582.3</v>
      </c>
      <c r="BE26" s="7">
        <f t="shared" ref="BE26:BE32" si="150">BD26-BC26</f>
        <v>-1678084.3666666665</v>
      </c>
      <c r="BF26" s="18">
        <f t="shared" si="127"/>
        <v>-52.992137894736835</v>
      </c>
      <c r="BG26" s="7">
        <v>1272600</v>
      </c>
      <c r="BH26" s="7">
        <f t="shared" ref="BH26:BH31" si="151">BG26/12*D$36</f>
        <v>212100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16500</v>
      </c>
      <c r="BJ26" s="7">
        <f t="shared" ref="BJ26:BJ32" si="152">BI26-BH26</f>
        <v>-195600</v>
      </c>
      <c r="BK26" s="18">
        <f t="shared" si="128"/>
        <v>-92.220650636492223</v>
      </c>
    </row>
    <row r="27" spans="1:63" s="44" customFormat="1" x14ac:dyDescent="0.4">
      <c r="A27" s="142"/>
      <c r="B27" s="47"/>
      <c r="C27" s="46" t="s">
        <v>1382</v>
      </c>
      <c r="D27" s="7">
        <v>20000000</v>
      </c>
      <c r="E27" s="7">
        <f t="shared" si="129"/>
        <v>3333333.3333333335</v>
      </c>
      <c r="F27" s="7">
        <f>นครพนม!D261+นครพนม!D272+นครพนม!D280</f>
        <v>3445029.92</v>
      </c>
      <c r="G27" s="7">
        <f t="shared" si="130"/>
        <v>111696.58666666644</v>
      </c>
      <c r="H27" s="18">
        <f t="shared" si="23"/>
        <v>3.3508975999999926</v>
      </c>
      <c r="I27" s="7">
        <v>950000</v>
      </c>
      <c r="J27" s="7">
        <f t="shared" si="131"/>
        <v>158333.33333333334</v>
      </c>
      <c r="K27" s="7">
        <f>นครพนม!D1066+นครพนม!D1077+นครพนม!D1085</f>
        <v>220215</v>
      </c>
      <c r="L27" s="7">
        <f t="shared" si="132"/>
        <v>61881.666666666657</v>
      </c>
      <c r="M27" s="18">
        <f t="shared" si="118"/>
        <v>39.083157894736836</v>
      </c>
      <c r="N27" s="7">
        <v>3237567</v>
      </c>
      <c r="O27" s="7">
        <f t="shared" si="133"/>
        <v>539594.5</v>
      </c>
      <c r="P27" s="7">
        <f>นครพนม!D1871+นครพนม!D1882+นครพนม!D1890</f>
        <v>324114</v>
      </c>
      <c r="Q27" s="7">
        <f t="shared" si="134"/>
        <v>-215480.5</v>
      </c>
      <c r="R27" s="18">
        <f t="shared" si="119"/>
        <v>-39.933783609729154</v>
      </c>
      <c r="S27" s="7">
        <v>3219744.15</v>
      </c>
      <c r="T27" s="7">
        <f t="shared" si="135"/>
        <v>536624.02500000002</v>
      </c>
      <c r="U27" s="7">
        <f>นครพนม!D2676+นครพนม!D2687+นครพนม!D2695</f>
        <v>1057891</v>
      </c>
      <c r="V27" s="7">
        <f t="shared" si="136"/>
        <v>521266.97499999998</v>
      </c>
      <c r="W27" s="18">
        <f t="shared" si="120"/>
        <v>97.138210500359151</v>
      </c>
      <c r="X27" s="7">
        <v>2600000</v>
      </c>
      <c r="Y27" s="7">
        <f t="shared" si="137"/>
        <v>433333.33333333331</v>
      </c>
      <c r="Z27" s="7">
        <f>นครพนม!D3481+นครพนม!D3492+นครพนม!D3500</f>
        <v>38000</v>
      </c>
      <c r="AA27" s="7">
        <f t="shared" si="138"/>
        <v>-395333.33333333331</v>
      </c>
      <c r="AB27" s="18">
        <f t="shared" si="121"/>
        <v>-91.230769230769226</v>
      </c>
      <c r="AC27" s="7">
        <v>3500000</v>
      </c>
      <c r="AD27" s="7">
        <f t="shared" si="139"/>
        <v>583333.33333333337</v>
      </c>
      <c r="AE27" s="7">
        <f>นครพนม!D4286+นครพนม!D4297+นครพนม!D4305</f>
        <v>389496</v>
      </c>
      <c r="AF27" s="7">
        <f t="shared" si="140"/>
        <v>-193837.33333333337</v>
      </c>
      <c r="AG27" s="18">
        <f t="shared" si="122"/>
        <v>-33.229257142857151</v>
      </c>
      <c r="AH27" s="7">
        <v>4319950.4400000004</v>
      </c>
      <c r="AI27" s="7">
        <f t="shared" si="141"/>
        <v>719991.74000000011</v>
      </c>
      <c r="AJ27" s="7">
        <f>นครพนม!D5091+นครพนม!D5102+นครพนม!D5110</f>
        <v>680923</v>
      </c>
      <c r="AK27" s="7">
        <f t="shared" si="142"/>
        <v>-39068.740000000107</v>
      </c>
      <c r="AL27" s="18">
        <f t="shared" si="123"/>
        <v>-5.4262761403346236</v>
      </c>
      <c r="AM27" s="7">
        <v>5700000</v>
      </c>
      <c r="AN27" s="7">
        <f t="shared" si="143"/>
        <v>950000</v>
      </c>
      <c r="AO27" s="7">
        <f>นครพนม!D5896+นครพนม!D5907+นครพนม!D5915</f>
        <v>1611442.05</v>
      </c>
      <c r="AP27" s="7">
        <f t="shared" si="144"/>
        <v>661442.05000000005</v>
      </c>
      <c r="AQ27" s="18">
        <f t="shared" si="124"/>
        <v>69.625478947368421</v>
      </c>
      <c r="AR27" s="7">
        <v>3640210.11</v>
      </c>
      <c r="AS27" s="7">
        <f t="shared" si="145"/>
        <v>606701.68499999994</v>
      </c>
      <c r="AT27" s="7">
        <f>นครพนม!D6701+นครพนม!D6712+นครพนม!D6720</f>
        <v>1268191.52</v>
      </c>
      <c r="AU27" s="7">
        <f t="shared" si="146"/>
        <v>661489.83500000008</v>
      </c>
      <c r="AV27" s="18">
        <f t="shared" si="125"/>
        <v>109.03049247341387</v>
      </c>
      <c r="AW27" s="7">
        <v>6268322</v>
      </c>
      <c r="AX27" s="7">
        <f t="shared" si="147"/>
        <v>1044720.3333333334</v>
      </c>
      <c r="AY27" s="7">
        <f>นครพนม!D7506+นครพนม!D7517+นครพนม!D7525</f>
        <v>770481</v>
      </c>
      <c r="AZ27" s="7">
        <f t="shared" si="148"/>
        <v>-274239.33333333337</v>
      </c>
      <c r="BA27" s="18">
        <f t="shared" si="126"/>
        <v>-26.25002353101835</v>
      </c>
      <c r="BB27" s="7">
        <v>10000000</v>
      </c>
      <c r="BC27" s="7">
        <f t="shared" si="149"/>
        <v>1666666.6666666667</v>
      </c>
      <c r="BD27" s="7">
        <f>นครพนม!D8311+นครพนม!D8322+นครพนม!D8330</f>
        <v>838622</v>
      </c>
      <c r="BE27" s="7">
        <f t="shared" si="150"/>
        <v>-828044.66666666674</v>
      </c>
      <c r="BF27" s="18">
        <f t="shared" si="127"/>
        <v>-49.682680000000005</v>
      </c>
      <c r="BG27" s="7">
        <v>2013705</v>
      </c>
      <c r="BH27" s="7">
        <f t="shared" si="151"/>
        <v>335617.5</v>
      </c>
      <c r="BI27" s="7">
        <f>นครพนม!D9116+นครพนม!D9127+นครพนม!D9135</f>
        <v>99910</v>
      </c>
      <c r="BJ27" s="7">
        <f t="shared" si="152"/>
        <v>-235707.5</v>
      </c>
      <c r="BK27" s="18">
        <f t="shared" si="128"/>
        <v>-70.230992126453472</v>
      </c>
    </row>
    <row r="28" spans="1:63" s="44" customFormat="1" x14ac:dyDescent="0.4">
      <c r="A28" s="142"/>
      <c r="B28" s="47"/>
      <c r="C28" s="46" t="s">
        <v>1383</v>
      </c>
      <c r="D28" s="7">
        <v>1500000</v>
      </c>
      <c r="E28" s="7">
        <f t="shared" si="129"/>
        <v>250000</v>
      </c>
      <c r="F28" s="7">
        <f>นครพนม!D297+นครพนม!D298+นครพนม!D299+นครพนม!D301+นครพนม!D302+นครพนม!D303</f>
        <v>0</v>
      </c>
      <c r="G28" s="7">
        <f t="shared" si="130"/>
        <v>-250000</v>
      </c>
      <c r="H28" s="18">
        <f>G28/E28*100</f>
        <v>-100</v>
      </c>
      <c r="I28" s="7">
        <v>3500000</v>
      </c>
      <c r="J28" s="7">
        <f t="shared" si="131"/>
        <v>583333.33333333337</v>
      </c>
      <c r="K28" s="7">
        <f>นครพนม!D1102+นครพนม!D1103+นครพนม!D1104+นครพนม!D1106+นครพนม!D1107+นครพนม!D1108</f>
        <v>0</v>
      </c>
      <c r="L28" s="7">
        <f t="shared" si="132"/>
        <v>-583333.33333333337</v>
      </c>
      <c r="M28" s="18">
        <f>L28/J28*100</f>
        <v>-100</v>
      </c>
      <c r="N28" s="7">
        <v>4950000</v>
      </c>
      <c r="O28" s="7">
        <f t="shared" si="133"/>
        <v>825000</v>
      </c>
      <c r="P28" s="7">
        <f>นครพนม!D1907+นครพนม!D1908+นครพนม!D1909+นครพนม!D1911+นครพนม!D1912+นครพนม!D1913</f>
        <v>944803.71</v>
      </c>
      <c r="Q28" s="7">
        <f t="shared" si="134"/>
        <v>119803.70999999996</v>
      </c>
      <c r="R28" s="18">
        <f>Q28/O28*100</f>
        <v>14.521661818181814</v>
      </c>
      <c r="S28" s="7">
        <v>1475236.74</v>
      </c>
      <c r="T28" s="7">
        <f t="shared" si="135"/>
        <v>245872.79</v>
      </c>
      <c r="U28" s="7">
        <f>นครพนม!D2712+นครพนม!D2713+นครพนม!D2714+นครพนม!D2716+นครพนม!D2717+นครพนม!D2718</f>
        <v>503678.5</v>
      </c>
      <c r="V28" s="7">
        <f t="shared" si="136"/>
        <v>257805.71</v>
      </c>
      <c r="W28" s="18">
        <f>V28/T28*100</f>
        <v>104.85329019124077</v>
      </c>
      <c r="X28" s="7">
        <v>1400000</v>
      </c>
      <c r="Y28" s="7">
        <f t="shared" si="137"/>
        <v>233333.33333333334</v>
      </c>
      <c r="Z28" s="7">
        <f>นครพนม!D3517+นครพนม!D3518+นครพนม!D3519+นครพนม!D3521+นครพนม!D3522+นครพนม!D3523</f>
        <v>59295</v>
      </c>
      <c r="AA28" s="7">
        <f t="shared" si="138"/>
        <v>-174038.33333333334</v>
      </c>
      <c r="AB28" s="18">
        <f>AA28/Y28*100</f>
        <v>-74.587857142857132</v>
      </c>
      <c r="AC28" s="7">
        <v>3000000</v>
      </c>
      <c r="AD28" s="7">
        <f t="shared" si="139"/>
        <v>500000</v>
      </c>
      <c r="AE28" s="7">
        <f>นครพนม!D4322+นครพนม!D4323+นครพนม!D4324+นครพนม!D4326+นครพนม!D4327+นครพนม!D4328</f>
        <v>224287</v>
      </c>
      <c r="AF28" s="7">
        <f t="shared" si="140"/>
        <v>-275713</v>
      </c>
      <c r="AG28" s="18">
        <f>AF28/AD28*100</f>
        <v>-55.142599999999995</v>
      </c>
      <c r="AH28" s="7">
        <v>3358566.67</v>
      </c>
      <c r="AI28" s="7">
        <f t="shared" si="141"/>
        <v>559761.11166666669</v>
      </c>
      <c r="AJ28" s="7">
        <f>นครพนม!D5127+นครพนม!D5128+นครพนม!D5129+นครพนม!D5131+นครพนม!D5132+นครพนม!D5133</f>
        <v>355333</v>
      </c>
      <c r="AK28" s="7">
        <f t="shared" si="142"/>
        <v>-204428.11166666669</v>
      </c>
      <c r="AL28" s="18">
        <f>AK28/AI28*100</f>
        <v>-36.520599128079837</v>
      </c>
      <c r="AM28" s="7">
        <v>6200000</v>
      </c>
      <c r="AN28" s="7">
        <f t="shared" si="143"/>
        <v>1033333.3333333334</v>
      </c>
      <c r="AO28" s="7">
        <f>นครพนม!D5932+นครพนม!D5933+นครพนม!D5934+นครพนม!D5936+นครพนม!D5937+นครพนม!D5938</f>
        <v>174877</v>
      </c>
      <c r="AP28" s="7">
        <f t="shared" si="144"/>
        <v>-858456.33333333337</v>
      </c>
      <c r="AQ28" s="18">
        <f>AP28/AN28*100</f>
        <v>-83.07641935483872</v>
      </c>
      <c r="AR28" s="7">
        <v>945375</v>
      </c>
      <c r="AS28" s="7">
        <f t="shared" si="145"/>
        <v>157562.5</v>
      </c>
      <c r="AT28" s="7">
        <f>นครพนม!D6737+นครพนม!D6738+นครพนม!D6739+นครพนม!D6741+นครพนม!D6742+นครพนม!D6743</f>
        <v>88683</v>
      </c>
      <c r="AU28" s="7">
        <f t="shared" si="146"/>
        <v>-68879.5</v>
      </c>
      <c r="AV28" s="18">
        <f>AU28/AS28*100</f>
        <v>-43.715668385561287</v>
      </c>
      <c r="AW28" s="7">
        <v>891953.7</v>
      </c>
      <c r="AX28" s="7">
        <f t="shared" si="147"/>
        <v>148658.94999999998</v>
      </c>
      <c r="AY28" s="7">
        <f>นครพนม!D7542+นครพนม!D7543+นครพนม!D7544+นครพนม!D7546+นครพนม!D7547+นครพนม!D7548</f>
        <v>365422</v>
      </c>
      <c r="AZ28" s="7">
        <f>AY28-AX28</f>
        <v>216763.05000000002</v>
      </c>
      <c r="BA28" s="18">
        <f>AZ28/AX28*100</f>
        <v>145.81231066141663</v>
      </c>
      <c r="BB28" s="7">
        <v>2000000</v>
      </c>
      <c r="BC28" s="7">
        <f t="shared" si="149"/>
        <v>333333.33333333331</v>
      </c>
      <c r="BD28" s="7">
        <f>นครพนม!D8347+นครพนม!D8348+นครพนม!D8349+นครพนม!D8351+นครพนม!D8352+นครพนม!D8353</f>
        <v>323949</v>
      </c>
      <c r="BE28" s="7">
        <f t="shared" si="150"/>
        <v>-9384.3333333333139</v>
      </c>
      <c r="BF28" s="18">
        <f>BE28/BC28*100</f>
        <v>-2.8152999999999944</v>
      </c>
      <c r="BG28" s="7">
        <v>1110889.96</v>
      </c>
      <c r="BH28" s="7">
        <f t="shared" si="151"/>
        <v>185148.32666666666</v>
      </c>
      <c r="BI28" s="7">
        <f>นครพนม!D9152+นครพนม!D9153+นครพนม!D9154+นครพนม!D9156+นครพนม!D9157+นครพนม!D9158</f>
        <v>53690.57</v>
      </c>
      <c r="BJ28" s="7">
        <f t="shared" si="152"/>
        <v>-131457.75666666665</v>
      </c>
      <c r="BK28" s="18">
        <f>BJ28/BH28*100</f>
        <v>-71.001320418810877</v>
      </c>
    </row>
    <row r="29" spans="1:63" s="44" customFormat="1" x14ac:dyDescent="0.4">
      <c r="A29" s="142"/>
      <c r="B29" s="47"/>
      <c r="C29" s="46" t="s">
        <v>1384</v>
      </c>
      <c r="D29" s="7">
        <v>16000000</v>
      </c>
      <c r="E29" s="7">
        <f t="shared" si="129"/>
        <v>2666666.6666666665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345752</v>
      </c>
      <c r="G29" s="7">
        <f t="shared" si="130"/>
        <v>-2320914.6666666665</v>
      </c>
      <c r="H29" s="18">
        <f>G29/E29*100</f>
        <v>-87.034300000000002</v>
      </c>
      <c r="I29" s="7">
        <v>16000000</v>
      </c>
      <c r="J29" s="7">
        <f t="shared" si="131"/>
        <v>2666666.6666666665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4214800</v>
      </c>
      <c r="L29" s="7">
        <f t="shared" si="132"/>
        <v>1548133.3333333335</v>
      </c>
      <c r="M29" s="18">
        <f>L29/J29*100</f>
        <v>58.055000000000014</v>
      </c>
      <c r="N29" s="7">
        <v>17300000</v>
      </c>
      <c r="O29" s="7">
        <f t="shared" si="133"/>
        <v>2883333.3333333335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1668348</v>
      </c>
      <c r="Q29" s="7">
        <f t="shared" si="134"/>
        <v>-1214985.3333333335</v>
      </c>
      <c r="R29" s="18">
        <f>Q29/O29*100</f>
        <v>-42.138219653179192</v>
      </c>
      <c r="S29" s="7">
        <v>1146194</v>
      </c>
      <c r="T29" s="7">
        <f t="shared" si="135"/>
        <v>191032.33333333334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1882990</v>
      </c>
      <c r="V29" s="7">
        <f t="shared" si="136"/>
        <v>1691957.6666666667</v>
      </c>
      <c r="W29" s="18">
        <f>V29/T29*100</f>
        <v>885.69177643575165</v>
      </c>
      <c r="X29" s="7">
        <v>1920000</v>
      </c>
      <c r="Y29" s="7">
        <f t="shared" si="137"/>
        <v>320000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1494270</v>
      </c>
      <c r="AA29" s="7">
        <f t="shared" si="138"/>
        <v>1174270</v>
      </c>
      <c r="AB29" s="18">
        <f>AA29/Y29*100</f>
        <v>366.95937500000002</v>
      </c>
      <c r="AC29" s="7">
        <v>13000000</v>
      </c>
      <c r="AD29" s="7">
        <f t="shared" si="139"/>
        <v>2166666.6666666665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1873515</v>
      </c>
      <c r="AF29" s="7">
        <f t="shared" si="140"/>
        <v>-293151.66666666651</v>
      </c>
      <c r="AG29" s="18">
        <f>AF29/AD29*100</f>
        <v>-13.530076923076917</v>
      </c>
      <c r="AH29" s="7">
        <v>17527080</v>
      </c>
      <c r="AI29" s="7">
        <f t="shared" si="141"/>
        <v>2921180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2452177.5</v>
      </c>
      <c r="AK29" s="7">
        <f t="shared" si="142"/>
        <v>-469002.5</v>
      </c>
      <c r="AL29" s="18">
        <f>AK29/AI29*100</f>
        <v>-16.055241375060763</v>
      </c>
      <c r="AM29" s="7">
        <v>3050000</v>
      </c>
      <c r="AN29" s="7">
        <f t="shared" si="143"/>
        <v>508333.33333333331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4649350</v>
      </c>
      <c r="AP29" s="7">
        <f t="shared" si="144"/>
        <v>4141016.6666666665</v>
      </c>
      <c r="AQ29" s="18">
        <f>AP29/AN29*100</f>
        <v>814.62622950819673</v>
      </c>
      <c r="AR29" s="7">
        <v>7123085</v>
      </c>
      <c r="AS29" s="7">
        <f t="shared" si="145"/>
        <v>1187180.8333333333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2217240</v>
      </c>
      <c r="AU29" s="7">
        <f t="shared" si="146"/>
        <v>1030059.1666666667</v>
      </c>
      <c r="AV29" s="18">
        <f>AU29/AS29*100</f>
        <v>86.765144596758304</v>
      </c>
      <c r="AW29" s="7">
        <v>745000</v>
      </c>
      <c r="AX29" s="7">
        <f t="shared" si="147"/>
        <v>124166.66666666667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1374827.5</v>
      </c>
      <c r="AZ29" s="7">
        <f t="shared" si="148"/>
        <v>1250660.8333333333</v>
      </c>
      <c r="BA29" s="18">
        <f>AZ29/AX29*100</f>
        <v>1007.2436241610736</v>
      </c>
      <c r="BB29" s="7">
        <v>30000000</v>
      </c>
      <c r="BC29" s="7">
        <f t="shared" si="149"/>
        <v>5000000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5178962</v>
      </c>
      <c r="BE29" s="7">
        <f t="shared" si="150"/>
        <v>178962</v>
      </c>
      <c r="BF29" s="18">
        <f>BE29/BC29*100</f>
        <v>3.5792400000000004</v>
      </c>
      <c r="BG29" s="7">
        <v>11780082</v>
      </c>
      <c r="BH29" s="7">
        <f t="shared" si="151"/>
        <v>1963347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1048697.5</v>
      </c>
      <c r="BJ29" s="7">
        <f t="shared" si="152"/>
        <v>-914649.5</v>
      </c>
      <c r="BK29" s="18">
        <f>BJ29/BH29*100</f>
        <v>-46.586237684932925</v>
      </c>
    </row>
    <row r="30" spans="1:63" s="44" customFormat="1" x14ac:dyDescent="0.4">
      <c r="A30" s="142"/>
      <c r="B30" s="47"/>
      <c r="C30" s="46" t="s">
        <v>1385</v>
      </c>
      <c r="D30" s="7">
        <v>3200000</v>
      </c>
      <c r="E30" s="7">
        <f t="shared" si="129"/>
        <v>533333.33333333337</v>
      </c>
      <c r="F30" s="7">
        <f>นครพนม!D283+นครพนม!D284</f>
        <v>2001100</v>
      </c>
      <c r="G30" s="7">
        <f t="shared" si="130"/>
        <v>1467766.6666666665</v>
      </c>
      <c r="H30" s="18">
        <f t="shared" si="23"/>
        <v>275.20624999999995</v>
      </c>
      <c r="I30" s="7">
        <v>1500000</v>
      </c>
      <c r="J30" s="7">
        <f t="shared" si="131"/>
        <v>250000</v>
      </c>
      <c r="K30" s="7">
        <f>นครพนม!D1088+นครพนม!D1089</f>
        <v>243130</v>
      </c>
      <c r="L30" s="7">
        <f t="shared" si="132"/>
        <v>-6870</v>
      </c>
      <c r="M30" s="18">
        <f t="shared" ref="M30:M33" si="153">L30/J30*100</f>
        <v>-2.7480000000000002</v>
      </c>
      <c r="N30" s="7">
        <v>1573200</v>
      </c>
      <c r="O30" s="7">
        <f t="shared" si="133"/>
        <v>262200</v>
      </c>
      <c r="P30" s="7">
        <f>นครพนม!D1893+นครพนม!D1894</f>
        <v>50500</v>
      </c>
      <c r="Q30" s="7">
        <f t="shared" si="134"/>
        <v>-211700</v>
      </c>
      <c r="R30" s="18">
        <f t="shared" ref="R30:R33" si="154">Q30/O30*100</f>
        <v>-80.739893211289086</v>
      </c>
      <c r="S30" s="7">
        <v>31241</v>
      </c>
      <c r="T30" s="7">
        <f t="shared" si="135"/>
        <v>5206.833333333333</v>
      </c>
      <c r="U30" s="7">
        <f>นครพนม!D2698+นครพนม!D2699</f>
        <v>40970</v>
      </c>
      <c r="V30" s="7">
        <f t="shared" si="136"/>
        <v>35763.166666666664</v>
      </c>
      <c r="W30" s="18">
        <f t="shared" ref="W30:W33" si="155">V30/T30*100</f>
        <v>686.85061297653726</v>
      </c>
      <c r="X30" s="7">
        <v>3419000</v>
      </c>
      <c r="Y30" s="7">
        <f t="shared" si="137"/>
        <v>569833.33333333337</v>
      </c>
      <c r="Z30" s="7">
        <f>นครพนม!D3503+นครพนม!D3504</f>
        <v>186050</v>
      </c>
      <c r="AA30" s="7">
        <f t="shared" si="138"/>
        <v>-383783.33333333337</v>
      </c>
      <c r="AB30" s="18">
        <f t="shared" ref="AB30:AB33" si="156">AA30/Y30*100</f>
        <v>-67.35010236911377</v>
      </c>
      <c r="AC30" s="7">
        <v>2800000</v>
      </c>
      <c r="AD30" s="7">
        <f t="shared" si="139"/>
        <v>466666.66666666669</v>
      </c>
      <c r="AE30" s="7">
        <f>นครพนม!D4308+นครพนม!D4309</f>
        <v>107480</v>
      </c>
      <c r="AF30" s="7">
        <f t="shared" si="140"/>
        <v>-359186.66666666669</v>
      </c>
      <c r="AG30" s="18">
        <f t="shared" ref="AG30:AG33" si="157">AF30/AD30*100</f>
        <v>-76.968571428571437</v>
      </c>
      <c r="AH30" s="7">
        <v>2808230</v>
      </c>
      <c r="AI30" s="7">
        <f t="shared" si="141"/>
        <v>468038.33333333331</v>
      </c>
      <c r="AJ30" s="7">
        <f>นครพนม!D5113+นครพนม!D5114</f>
        <v>0</v>
      </c>
      <c r="AK30" s="7">
        <f t="shared" si="142"/>
        <v>-468038.33333333331</v>
      </c>
      <c r="AL30" s="18">
        <f t="shared" ref="AL30:AL33" si="158">AK30/AI30*100</f>
        <v>-100</v>
      </c>
      <c r="AM30" s="7">
        <v>450000</v>
      </c>
      <c r="AN30" s="7">
        <f t="shared" si="143"/>
        <v>75000</v>
      </c>
      <c r="AO30" s="7">
        <f>นครพนม!D5918+นครพนม!D5919</f>
        <v>353561</v>
      </c>
      <c r="AP30" s="7">
        <f t="shared" si="144"/>
        <v>278561</v>
      </c>
      <c r="AQ30" s="18">
        <f t="shared" ref="AQ30:AQ33" si="159">AP30/AN30*100</f>
        <v>371.41466666666668</v>
      </c>
      <c r="AR30" s="7">
        <v>400195</v>
      </c>
      <c r="AS30" s="7">
        <f t="shared" si="145"/>
        <v>66699.166666666672</v>
      </c>
      <c r="AT30" s="7">
        <f>นครพนม!D6723+นครพนม!D6724</f>
        <v>396180</v>
      </c>
      <c r="AU30" s="7">
        <f t="shared" si="146"/>
        <v>329480.83333333331</v>
      </c>
      <c r="AV30" s="18">
        <f t="shared" ref="AV30:AV33" si="160">AU30/AS30*100</f>
        <v>493.98043453816263</v>
      </c>
      <c r="AW30" s="7">
        <v>831610</v>
      </c>
      <c r="AX30" s="7">
        <f t="shared" si="147"/>
        <v>138601.66666666666</v>
      </c>
      <c r="AY30" s="7">
        <f>นครพนม!D7528+นครพนม!D7529</f>
        <v>97783.2</v>
      </c>
      <c r="AZ30" s="7">
        <f t="shared" si="148"/>
        <v>-40818.46666666666</v>
      </c>
      <c r="BA30" s="18">
        <f t="shared" ref="BA30:BA33" si="161">AZ30/AX30*100</f>
        <v>-29.450199011555895</v>
      </c>
      <c r="BB30" s="7">
        <v>1700000</v>
      </c>
      <c r="BC30" s="7">
        <f t="shared" si="149"/>
        <v>283333.33333333331</v>
      </c>
      <c r="BD30" s="7">
        <f>นครพนม!D8333+นครพนม!D8334</f>
        <v>387475</v>
      </c>
      <c r="BE30" s="7">
        <f t="shared" si="150"/>
        <v>104141.66666666669</v>
      </c>
      <c r="BF30" s="18">
        <f t="shared" ref="BF30:BF33" si="162">BE30/BC30*100</f>
        <v>36.755882352941185</v>
      </c>
      <c r="BG30" s="7">
        <v>1235000</v>
      </c>
      <c r="BH30" s="7">
        <f t="shared" si="151"/>
        <v>205833.33333333334</v>
      </c>
      <c r="BI30" s="7">
        <f>นครพนม!D9138+นครพนม!D9139</f>
        <v>85000</v>
      </c>
      <c r="BJ30" s="7">
        <f t="shared" si="152"/>
        <v>-120833.33333333334</v>
      </c>
      <c r="BK30" s="18">
        <f t="shared" ref="BK30:BK33" si="163">BJ30/BH30*100</f>
        <v>-58.704453441295549</v>
      </c>
    </row>
    <row r="31" spans="1:63" s="44" customFormat="1" x14ac:dyDescent="0.4">
      <c r="A31" s="142"/>
      <c r="B31" s="47"/>
      <c r="C31" s="46" t="s">
        <v>1386</v>
      </c>
      <c r="D31" s="7">
        <v>25000000</v>
      </c>
      <c r="E31" s="7">
        <f t="shared" si="129"/>
        <v>4166666.6666666665</v>
      </c>
      <c r="F31" s="7">
        <f>นครพนม!D262+นครพนม!D273+นครพนม!D281</f>
        <v>4203828.95</v>
      </c>
      <c r="G31" s="7">
        <f t="shared" si="130"/>
        <v>37162.283333333675</v>
      </c>
      <c r="H31" s="18">
        <f t="shared" si="23"/>
        <v>0.89189480000000831</v>
      </c>
      <c r="I31" s="7">
        <v>2800000</v>
      </c>
      <c r="J31" s="7">
        <f t="shared" si="131"/>
        <v>466666.66666666669</v>
      </c>
      <c r="K31" s="7">
        <f>นครพนม!D1067+นครพนม!D1078+นครพนม!D1086</f>
        <v>393420.30000000005</v>
      </c>
      <c r="L31" s="7">
        <f t="shared" si="132"/>
        <v>-73246.36666666664</v>
      </c>
      <c r="M31" s="18">
        <f t="shared" si="153"/>
        <v>-15.695649999999993</v>
      </c>
      <c r="N31" s="7">
        <v>3597900</v>
      </c>
      <c r="O31" s="7">
        <f t="shared" si="133"/>
        <v>599650</v>
      </c>
      <c r="P31" s="7">
        <f>นครพนม!D1872+นครพนม!D1883+นครพนม!D1891</f>
        <v>594458</v>
      </c>
      <c r="Q31" s="7">
        <f t="shared" si="134"/>
        <v>-5192</v>
      </c>
      <c r="R31" s="18">
        <f t="shared" si="154"/>
        <v>-0.86583840573667969</v>
      </c>
      <c r="S31" s="7">
        <v>170388.67</v>
      </c>
      <c r="T31" s="7">
        <f t="shared" si="135"/>
        <v>28398.111666666668</v>
      </c>
      <c r="U31" s="7">
        <f>นครพนม!D2677+นครพนม!D2688+นครพนม!D2696</f>
        <v>330781.38</v>
      </c>
      <c r="V31" s="7">
        <f t="shared" si="136"/>
        <v>302383.26833333331</v>
      </c>
      <c r="W31" s="18">
        <f t="shared" si="155"/>
        <v>1064.8006173180411</v>
      </c>
      <c r="X31" s="7">
        <v>2400000</v>
      </c>
      <c r="Y31" s="7">
        <f t="shared" si="137"/>
        <v>400000</v>
      </c>
      <c r="Z31" s="7">
        <f>นครพนม!D3482+นครพนม!D3493+นครพนม!D3501</f>
        <v>285067</v>
      </c>
      <c r="AA31" s="7">
        <f t="shared" si="138"/>
        <v>-114933</v>
      </c>
      <c r="AB31" s="18">
        <f t="shared" si="156"/>
        <v>-28.733249999999998</v>
      </c>
      <c r="AC31" s="7">
        <v>2300000</v>
      </c>
      <c r="AD31" s="7">
        <f t="shared" si="139"/>
        <v>383333.33333333331</v>
      </c>
      <c r="AE31" s="7">
        <f>นครพนม!D4287+นครพนม!D4298+นครพนม!D4306</f>
        <v>425949.54000000004</v>
      </c>
      <c r="AF31" s="7">
        <f t="shared" si="140"/>
        <v>42616.206666666723</v>
      </c>
      <c r="AG31" s="18">
        <f t="shared" si="157"/>
        <v>11.11727130434784</v>
      </c>
      <c r="AH31" s="7">
        <v>76770</v>
      </c>
      <c r="AI31" s="7">
        <f t="shared" si="141"/>
        <v>12795</v>
      </c>
      <c r="AJ31" s="7">
        <f>นครพนม!D5092+นครพนม!D5103+นครพนม!D5111</f>
        <v>488902.6</v>
      </c>
      <c r="AK31" s="7">
        <f t="shared" si="142"/>
        <v>476107.6</v>
      </c>
      <c r="AL31" s="18">
        <f t="shared" si="158"/>
        <v>3721.0441578741693</v>
      </c>
      <c r="AM31" s="7">
        <v>6200000</v>
      </c>
      <c r="AN31" s="7">
        <f t="shared" si="143"/>
        <v>1033333.3333333334</v>
      </c>
      <c r="AO31" s="7">
        <f>นครพนม!D5897+นครพนม!D5908+นครพนม!D5916</f>
        <v>1023158.6</v>
      </c>
      <c r="AP31" s="7">
        <f t="shared" si="144"/>
        <v>-10174.733333333395</v>
      </c>
      <c r="AQ31" s="18">
        <f t="shared" si="159"/>
        <v>-0.98465161290323178</v>
      </c>
      <c r="AR31" s="7">
        <v>895707.54</v>
      </c>
      <c r="AS31" s="7">
        <f>AR31/12*D$36</f>
        <v>149284.59</v>
      </c>
      <c r="AT31" s="7">
        <f>นครพนม!D6702+นครพนม!D6713+นครพนม!D6721</f>
        <v>536035.51</v>
      </c>
      <c r="AU31" s="7">
        <f t="shared" si="146"/>
        <v>386750.92000000004</v>
      </c>
      <c r="AV31" s="18">
        <f t="shared" si="160"/>
        <v>259.06955299271016</v>
      </c>
      <c r="AW31" s="7">
        <v>689154.16</v>
      </c>
      <c r="AX31" s="7">
        <f t="shared" si="147"/>
        <v>114859.02666666667</v>
      </c>
      <c r="AY31" s="7">
        <f>นครพนม!D7507+นครพนม!D7518+นครพนม!D7526</f>
        <v>891836.9</v>
      </c>
      <c r="AZ31" s="7">
        <f t="shared" si="148"/>
        <v>776977.87333333329</v>
      </c>
      <c r="BA31" s="18">
        <f t="shared" si="161"/>
        <v>676.46217792547304</v>
      </c>
      <c r="BB31" s="7">
        <v>9500000</v>
      </c>
      <c r="BC31" s="7">
        <f t="shared" si="149"/>
        <v>1583333.3333333333</v>
      </c>
      <c r="BD31" s="7">
        <f>นครพนม!D8312+นครพนม!D8323+นครพนม!D8331</f>
        <v>1279732.47</v>
      </c>
      <c r="BE31" s="7">
        <f t="shared" si="150"/>
        <v>-303600.86333333328</v>
      </c>
      <c r="BF31" s="18">
        <f t="shared" si="162"/>
        <v>-19.174791368421051</v>
      </c>
      <c r="BG31" s="7">
        <v>1943640</v>
      </c>
      <c r="BH31" s="7">
        <f t="shared" si="151"/>
        <v>323940</v>
      </c>
      <c r="BI31" s="7">
        <f>นครพนม!D9117+นครพนม!D9128+นครพนม!D9136</f>
        <v>82745</v>
      </c>
      <c r="BJ31" s="7">
        <f t="shared" si="152"/>
        <v>-241195</v>
      </c>
      <c r="BK31" s="18">
        <f t="shared" si="163"/>
        <v>-74.456689510403166</v>
      </c>
    </row>
    <row r="32" spans="1:63" s="44" customFormat="1" x14ac:dyDescent="0.4">
      <c r="A32" s="143"/>
      <c r="B32" s="43"/>
      <c r="C32" s="46" t="s">
        <v>1387</v>
      </c>
      <c r="D32" s="7">
        <v>15000000</v>
      </c>
      <c r="E32" s="7">
        <f t="shared" si="129"/>
        <v>2500000</v>
      </c>
      <c r="F32" s="7">
        <f>นครพนม!D263+นครพนม!D274+นครพนม!D282</f>
        <v>40059196.480000004</v>
      </c>
      <c r="G32" s="7">
        <f t="shared" si="130"/>
        <v>37559196.480000004</v>
      </c>
      <c r="H32" s="18">
        <f t="shared" si="23"/>
        <v>1502.3678592000001</v>
      </c>
      <c r="I32" s="7">
        <v>5342000</v>
      </c>
      <c r="J32" s="7">
        <f>I32/12*D$36</f>
        <v>890333.33333333337</v>
      </c>
      <c r="K32" s="7">
        <f>นครพนม!D1068+นครพนม!D1079+นครพนม!D1087</f>
        <v>684057.84</v>
      </c>
      <c r="L32" s="7">
        <f t="shared" si="132"/>
        <v>-206275.4933333334</v>
      </c>
      <c r="M32" s="18">
        <f t="shared" si="153"/>
        <v>-23.168344440284542</v>
      </c>
      <c r="N32" s="7">
        <v>1978230</v>
      </c>
      <c r="O32" s="7">
        <f t="shared" si="133"/>
        <v>329705</v>
      </c>
      <c r="P32" s="7">
        <f>นครพนม!D1873+นครพนม!D1884+นครพนม!D1892</f>
        <v>568438.24</v>
      </c>
      <c r="Q32" s="7">
        <f t="shared" si="134"/>
        <v>238733.24</v>
      </c>
      <c r="R32" s="18">
        <f t="shared" si="154"/>
        <v>72.408134544517068</v>
      </c>
      <c r="S32" s="7">
        <v>83910.48</v>
      </c>
      <c r="T32" s="7">
        <f>S32/12*D$36</f>
        <v>13985.08</v>
      </c>
      <c r="U32" s="7">
        <f>นครพนม!D2678+นครพนม!D2689+นครพนม!D2697</f>
        <v>249902.22</v>
      </c>
      <c r="V32" s="7">
        <f t="shared" si="136"/>
        <v>235917.14</v>
      </c>
      <c r="W32" s="18">
        <f t="shared" si="155"/>
        <v>1686.9202035311919</v>
      </c>
      <c r="X32" s="7">
        <v>1330000</v>
      </c>
      <c r="Y32" s="7">
        <f t="shared" si="137"/>
        <v>221666.66666666666</v>
      </c>
      <c r="Z32" s="7">
        <f>นครพนม!D3483+นครพนม!D3494+นครพนม!D3502</f>
        <v>407680</v>
      </c>
      <c r="AA32" s="7">
        <f t="shared" si="138"/>
        <v>186013.33333333334</v>
      </c>
      <c r="AB32" s="18">
        <f t="shared" si="156"/>
        <v>83.915789473684228</v>
      </c>
      <c r="AC32" s="7">
        <v>3000000</v>
      </c>
      <c r="AD32" s="7">
        <f t="shared" si="139"/>
        <v>500000</v>
      </c>
      <c r="AE32" s="7">
        <f>นครพนม!D4288+นครพนม!D4299+นครพนม!D4307</f>
        <v>345896</v>
      </c>
      <c r="AF32" s="7">
        <f t="shared" si="140"/>
        <v>-154104</v>
      </c>
      <c r="AG32" s="18">
        <f t="shared" si="157"/>
        <v>-30.820799999999998</v>
      </c>
      <c r="AH32" s="7">
        <v>100003.14</v>
      </c>
      <c r="AI32" s="7">
        <f t="shared" si="141"/>
        <v>16667.189999999999</v>
      </c>
      <c r="AJ32" s="7">
        <f>นครพนม!D5093+นครพนม!D5104+นครพนม!D5112</f>
        <v>315845.37</v>
      </c>
      <c r="AK32" s="7">
        <f t="shared" si="142"/>
        <v>299178.18</v>
      </c>
      <c r="AL32" s="18">
        <f t="shared" si="158"/>
        <v>1795.0127166006989</v>
      </c>
      <c r="AM32" s="7">
        <v>550000</v>
      </c>
      <c r="AN32" s="7">
        <f>AM32/12*D$36</f>
        <v>91666.666666666672</v>
      </c>
      <c r="AO32" s="7">
        <f>นครพนม!D5898+นครพนม!D5909+นครพนม!D5917</f>
        <v>786611.66</v>
      </c>
      <c r="AP32" s="7">
        <f t="shared" si="144"/>
        <v>694944.9933333334</v>
      </c>
      <c r="AQ32" s="18">
        <f t="shared" si="159"/>
        <v>758.12181090909098</v>
      </c>
      <c r="AR32" s="7">
        <v>652550.91</v>
      </c>
      <c r="AS32" s="7">
        <f t="shared" si="145"/>
        <v>108758.485</v>
      </c>
      <c r="AT32" s="7">
        <f>นครพนม!D6703+นครพนม!D6714+นครพนม!D6722</f>
        <v>442164.4</v>
      </c>
      <c r="AU32" s="7">
        <f t="shared" si="146"/>
        <v>333405.91500000004</v>
      </c>
      <c r="AV32" s="18">
        <f t="shared" si="160"/>
        <v>306.55623329067157</v>
      </c>
      <c r="AW32" s="7">
        <v>526072.80000000005</v>
      </c>
      <c r="AX32" s="7">
        <f>AW32/12*D$36</f>
        <v>87678.8</v>
      </c>
      <c r="AY32" s="7">
        <f>นครพนม!D7508+นครพนม!D7519+นครพนม!D7527</f>
        <v>212238</v>
      </c>
      <c r="AZ32" s="7">
        <f t="shared" si="148"/>
        <v>124559.2</v>
      </c>
      <c r="BA32" s="18">
        <f t="shared" si="161"/>
        <v>142.06307568078029</v>
      </c>
      <c r="BB32" s="7">
        <v>24000000</v>
      </c>
      <c r="BC32" s="7">
        <f t="shared" si="149"/>
        <v>4000000</v>
      </c>
      <c r="BD32" s="7">
        <f>นครพนม!D8313+นครพนม!D8324+นครพนม!D8332</f>
        <v>3491733.45</v>
      </c>
      <c r="BE32" s="7">
        <f t="shared" si="150"/>
        <v>-508266.54999999981</v>
      </c>
      <c r="BF32" s="18">
        <f t="shared" si="162"/>
        <v>-12.706663749999993</v>
      </c>
      <c r="BG32" s="7">
        <v>250000</v>
      </c>
      <c r="BH32" s="7">
        <f>BG32/12*D$36</f>
        <v>41666.666666666664</v>
      </c>
      <c r="BI32" s="7">
        <f>นครพนม!D9118+นครพนม!D9129+นครพนม!D9137</f>
        <v>23441.98</v>
      </c>
      <c r="BJ32" s="7">
        <f t="shared" si="152"/>
        <v>-18224.686666666665</v>
      </c>
      <c r="BK32" s="18">
        <f t="shared" si="163"/>
        <v>-43.739247999999996</v>
      </c>
    </row>
    <row r="33" spans="1:63" x14ac:dyDescent="0.4">
      <c r="A33" s="144" t="s">
        <v>1388</v>
      </c>
      <c r="B33" s="144"/>
      <c r="C33" s="144"/>
      <c r="D33" s="8">
        <v>100130700000</v>
      </c>
      <c r="E33" s="8">
        <f t="shared" ref="E33:G33" si="164">SUM(E25:E32)</f>
        <v>16688450000</v>
      </c>
      <c r="F33" s="8">
        <f>SUM(F25:F32)</f>
        <v>79514226.820000008</v>
      </c>
      <c r="G33" s="8">
        <f t="shared" si="164"/>
        <v>-16608935773.18</v>
      </c>
      <c r="H33" s="9">
        <f t="shared" si="23"/>
        <v>-99.523537375729916</v>
      </c>
      <c r="I33" s="8">
        <v>44992000</v>
      </c>
      <c r="J33" s="8">
        <f t="shared" ref="J33" si="165">SUM(J25:J32)</f>
        <v>7498666.666666667</v>
      </c>
      <c r="K33" s="8">
        <f>SUM(K25:K32)</f>
        <v>8582210.2100000009</v>
      </c>
      <c r="L33" s="8">
        <f t="shared" ref="L33" si="166">SUM(L25:L32)</f>
        <v>1083543.5433333332</v>
      </c>
      <c r="M33" s="9">
        <f t="shared" si="153"/>
        <v>14.449816100640112</v>
      </c>
      <c r="N33" s="8">
        <v>46859497</v>
      </c>
      <c r="O33" s="8">
        <f t="shared" ref="O33" si="167">SUM(O25:O32)</f>
        <v>7809916.166666666</v>
      </c>
      <c r="P33" s="8">
        <f>SUM(P25:P32)</f>
        <v>5864569.2699999996</v>
      </c>
      <c r="Q33" s="8">
        <f t="shared" ref="Q33" si="168">SUM(Q25:Q32)</f>
        <v>-1945346.8966666667</v>
      </c>
      <c r="R33" s="9">
        <f t="shared" si="154"/>
        <v>-24.908678341126883</v>
      </c>
      <c r="S33" s="8">
        <v>18578007.520000003</v>
      </c>
      <c r="T33" s="8">
        <f t="shared" ref="T33" si="169">SUM(T25:T32)</f>
        <v>3096334.5866666669</v>
      </c>
      <c r="U33" s="8">
        <f>SUM(U25:U32)</f>
        <v>6207065.0199999996</v>
      </c>
      <c r="V33" s="8">
        <f t="shared" ref="V33" si="170">SUM(V25:V32)</f>
        <v>3110730.4333333331</v>
      </c>
      <c r="W33" s="9">
        <f t="shared" si="155"/>
        <v>100.46493188199548</v>
      </c>
      <c r="X33" s="8">
        <v>20814500</v>
      </c>
      <c r="Y33" s="8">
        <f t="shared" ref="Y33" si="171">SUM(Y25:Y32)</f>
        <v>3469083.333333333</v>
      </c>
      <c r="Z33" s="8">
        <f>SUM(Z25:Z32)</f>
        <v>3660947.4</v>
      </c>
      <c r="AA33" s="8">
        <f t="shared" ref="AA33" si="172">SUM(AA25:AA32)</f>
        <v>191864.06666666662</v>
      </c>
      <c r="AB33" s="9">
        <f t="shared" si="156"/>
        <v>5.530684859112637</v>
      </c>
      <c r="AC33" s="8">
        <v>45600000</v>
      </c>
      <c r="AD33" s="8">
        <f t="shared" ref="AD33" si="173">SUM(AD25:AD32)</f>
        <v>7600000</v>
      </c>
      <c r="AE33" s="8">
        <f>SUM(AE25:AE32)</f>
        <v>7338860.5699999994</v>
      </c>
      <c r="AF33" s="8">
        <f t="shared" ref="AF33" si="174">SUM(AF25:AF32)</f>
        <v>-261139.43000000005</v>
      </c>
      <c r="AG33" s="9">
        <f t="shared" si="157"/>
        <v>-3.4360451315789478</v>
      </c>
      <c r="AH33" s="8">
        <v>41266275.590000004</v>
      </c>
      <c r="AI33" s="8">
        <f t="shared" ref="AI33" si="175">SUM(AI25:AI32)</f>
        <v>6877712.5983333336</v>
      </c>
      <c r="AJ33" s="8">
        <f>SUM(AJ25:AJ32)</f>
        <v>5477042.5199999996</v>
      </c>
      <c r="AK33" s="8">
        <f t="shared" ref="AK33" si="176">SUM(AK25:AK32)</f>
        <v>-1400670.0783333338</v>
      </c>
      <c r="AL33" s="9">
        <f t="shared" si="158"/>
        <v>-20.365347610959439</v>
      </c>
      <c r="AM33" s="8">
        <v>53150000</v>
      </c>
      <c r="AN33" s="8">
        <f t="shared" ref="AN33" si="177">SUM(AN25:AN32)</f>
        <v>8858333.3333333321</v>
      </c>
      <c r="AO33" s="8">
        <f>SUM(AO25:AO32)</f>
        <v>12526405.630000001</v>
      </c>
      <c r="AP33" s="8">
        <f t="shared" ref="AP33" si="178">SUM(AP25:AP32)</f>
        <v>3668072.2966666669</v>
      </c>
      <c r="AQ33" s="9">
        <f t="shared" si="159"/>
        <v>41.408153866415816</v>
      </c>
      <c r="AR33" s="8">
        <v>21348002.620000001</v>
      </c>
      <c r="AS33" s="8">
        <f t="shared" ref="AS33" si="179">SUM(AS25:AS32)</f>
        <v>3558000.4366666665</v>
      </c>
      <c r="AT33" s="8">
        <f>SUM(AT25:AT32)</f>
        <v>7301935.6600000001</v>
      </c>
      <c r="AU33" s="8">
        <f t="shared" ref="AU33" si="180">SUM(AU25:AU32)</f>
        <v>3743935.2233333332</v>
      </c>
      <c r="AV33" s="9">
        <f t="shared" si="160"/>
        <v>105.2258224802485</v>
      </c>
      <c r="AW33" s="8">
        <v>26302803.490000002</v>
      </c>
      <c r="AX33" s="8">
        <f t="shared" ref="AX33" si="181">SUM(AX25:AX32)</f>
        <v>4383800.5816666661</v>
      </c>
      <c r="AY33" s="8">
        <f>SUM(AY25:AY32)</f>
        <v>5497858.4800000004</v>
      </c>
      <c r="AZ33" s="8">
        <f t="shared" ref="AZ33" si="182">SUM(AZ25:AZ32)</f>
        <v>1114057.8983333332</v>
      </c>
      <c r="BA33" s="9">
        <f t="shared" si="161"/>
        <v>25.413060598431294</v>
      </c>
      <c r="BB33" s="8">
        <v>121200000</v>
      </c>
      <c r="BC33" s="8">
        <f t="shared" ref="BC33" si="183">SUM(BC25:BC32)</f>
        <v>20200000</v>
      </c>
      <c r="BD33" s="8">
        <f>SUM(BD25:BD32)</f>
        <v>14676583.420000002</v>
      </c>
      <c r="BE33" s="8">
        <f t="shared" ref="BE33" si="184">SUM(BE25:BE32)</f>
        <v>-5523416.5799999991</v>
      </c>
      <c r="BF33" s="9">
        <f t="shared" si="162"/>
        <v>-27.34364643564356</v>
      </c>
      <c r="BG33" s="8">
        <v>24274141.370000001</v>
      </c>
      <c r="BH33" s="8">
        <f t="shared" ref="BH33" si="185">SUM(BH25:BH32)</f>
        <v>4045690.2283333335</v>
      </c>
      <c r="BI33" s="8">
        <f>SUM(BI25:BI32)</f>
        <v>1649526.81</v>
      </c>
      <c r="BJ33" s="8">
        <f t="shared" ref="BJ33" si="186">SUM(BJ25:BJ32)</f>
        <v>-2396163.4183333335</v>
      </c>
      <c r="BK33" s="9">
        <f t="shared" si="163"/>
        <v>-59.227555326707723</v>
      </c>
    </row>
    <row r="34" spans="1:63" s="79" customFormat="1" x14ac:dyDescent="0.25">
      <c r="A34" s="81"/>
      <c r="B34" s="81" t="s">
        <v>1425</v>
      </c>
      <c r="C34" s="82">
        <f>COUNTIF(H34:BK34,"ผ่าน")</f>
        <v>1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ไม่ผ่าน</v>
      </c>
      <c r="AC34" s="83"/>
      <c r="AD34" s="83"/>
      <c r="AE34" s="83"/>
      <c r="AF34" s="83"/>
      <c r="AG34" s="83" t="str">
        <f>IF(AND(AG33&gt;=-5.01,AG33&lt;=5.01),"ผ่าน","ไม่ผ่าน")</f>
        <v>ผ่าน</v>
      </c>
      <c r="AH34" s="83"/>
      <c r="AI34" s="83"/>
      <c r="AJ34" s="83"/>
      <c r="AK34" s="83"/>
      <c r="AL34" s="83" t="str">
        <f>IF(AND(AL33&gt;=-5.01,AL33&lt;=5.01),"ผ่าน","ไม่ผ่าน")</f>
        <v>ไม่ผ่าน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1414</v>
      </c>
      <c r="C36" s="45" t="s">
        <v>1721</v>
      </c>
      <c r="D36" s="45">
        <v>2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K15" sqref="K15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1410</v>
      </c>
      <c r="E1" s="94" t="s">
        <v>1411</v>
      </c>
      <c r="F1" s="163" t="s">
        <v>1706</v>
      </c>
      <c r="G1" s="164"/>
      <c r="H1" s="165" t="s">
        <v>1427</v>
      </c>
      <c r="I1" s="166"/>
      <c r="J1" s="167" t="s">
        <v>1428</v>
      </c>
      <c r="K1" s="168"/>
      <c r="L1" s="165" t="s">
        <v>1429</v>
      </c>
      <c r="M1" s="166"/>
      <c r="N1" s="167" t="s">
        <v>1430</v>
      </c>
      <c r="O1" s="168"/>
      <c r="P1" s="169" t="s">
        <v>1431</v>
      </c>
      <c r="Q1" s="170"/>
      <c r="R1" s="167" t="s">
        <v>1432</v>
      </c>
      <c r="S1" s="168"/>
      <c r="T1" s="165" t="s">
        <v>1433</v>
      </c>
      <c r="U1" s="166"/>
      <c r="V1" s="167" t="s">
        <v>1434</v>
      </c>
      <c r="W1" s="168"/>
      <c r="X1" s="165" t="s">
        <v>1435</v>
      </c>
      <c r="Y1" s="166"/>
      <c r="Z1" s="167" t="s">
        <v>1436</v>
      </c>
      <c r="AA1" s="168"/>
      <c r="AB1" s="165" t="s">
        <v>1437</v>
      </c>
      <c r="AC1" s="166"/>
      <c r="AD1" s="131" t="s">
        <v>1389</v>
      </c>
      <c r="AE1" s="120"/>
      <c r="AF1" s="57" t="s">
        <v>1389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1697</v>
      </c>
      <c r="K2" s="32" t="s">
        <v>1698</v>
      </c>
      <c r="L2" s="32" t="s">
        <v>1697</v>
      </c>
      <c r="M2" s="32" t="s">
        <v>1698</v>
      </c>
      <c r="N2" s="32" t="s">
        <v>1697</v>
      </c>
      <c r="O2" s="32" t="s">
        <v>1698</v>
      </c>
      <c r="P2" s="96" t="s">
        <v>1697</v>
      </c>
      <c r="Q2" s="96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1707</v>
      </c>
      <c r="B3" s="133" t="s">
        <v>3</v>
      </c>
      <c r="C3" s="134" t="s">
        <v>4</v>
      </c>
      <c r="D3" s="21">
        <f>F3+H3+J3+L3+N3+P3+R3+T3+V3+X3+Z3+AB3</f>
        <v>10603404.109999999</v>
      </c>
      <c r="E3" s="24">
        <f>G3+I3+K3+M3+O3+Q3+S3+U3+W3+Y3+AA3+AC3</f>
        <v>10629304.109999999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/>
      <c r="K3" s="101"/>
      <c r="L3" s="99"/>
      <c r="M3" s="99"/>
      <c r="N3" s="100"/>
      <c r="O3" s="101"/>
      <c r="P3" s="102"/>
      <c r="Q3" s="103"/>
      <c r="R3" s="100"/>
      <c r="S3" s="101"/>
      <c r="T3" s="99"/>
      <c r="U3" s="99"/>
      <c r="V3" s="100"/>
      <c r="W3" s="101"/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1707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1707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1707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1707</v>
      </c>
      <c r="B7" s="136" t="s">
        <v>11</v>
      </c>
      <c r="C7" s="137" t="s">
        <v>1438</v>
      </c>
      <c r="D7" s="21">
        <f>F7+H7+J7+L7+N7+P7+R7+T7+V7+X7+Z7+AB7</f>
        <v>0</v>
      </c>
      <c r="E7" s="24">
        <f>G7+I7+K7+M7+O7+Q7+S7+U7+W7+Y7+AA7+AC7</f>
        <v>0</v>
      </c>
      <c r="F7" s="98">
        <v>0</v>
      </c>
      <c r="G7" s="98">
        <v>0</v>
      </c>
      <c r="H7" s="99">
        <v>0</v>
      </c>
      <c r="I7" s="99">
        <v>0</v>
      </c>
      <c r="J7" s="100"/>
      <c r="K7" s="101"/>
      <c r="L7" s="99"/>
      <c r="M7" s="99"/>
      <c r="N7" s="100"/>
      <c r="O7" s="101"/>
      <c r="P7" s="107"/>
      <c r="Q7" s="107"/>
      <c r="R7" s="100"/>
      <c r="S7" s="101"/>
      <c r="T7" s="99"/>
      <c r="U7" s="99"/>
      <c r="V7" s="100"/>
      <c r="W7" s="101"/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1707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1707</v>
      </c>
      <c r="B9" s="105" t="s">
        <v>1440</v>
      </c>
      <c r="C9" s="106" t="s">
        <v>1441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1707</v>
      </c>
      <c r="B10" s="105" t="s">
        <v>1442</v>
      </c>
      <c r="C10" s="106" t="s">
        <v>1443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1707</v>
      </c>
      <c r="B11" s="105" t="s">
        <v>13</v>
      </c>
      <c r="C11" s="106" t="s">
        <v>1444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1707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1707</v>
      </c>
      <c r="B13" s="105" t="s">
        <v>16</v>
      </c>
      <c r="C13" s="106" t="s">
        <v>1445</v>
      </c>
      <c r="D13" s="21">
        <f t="shared" si="0"/>
        <v>24476304.409999996</v>
      </c>
      <c r="E13" s="24">
        <f t="shared" si="0"/>
        <v>23290261.759999998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/>
      <c r="K13" s="26"/>
      <c r="L13" s="107"/>
      <c r="M13" s="107"/>
      <c r="N13" s="25"/>
      <c r="O13" s="26"/>
      <c r="P13" s="99"/>
      <c r="Q13" s="99"/>
      <c r="R13" s="25"/>
      <c r="S13" s="26"/>
      <c r="T13" s="107"/>
      <c r="U13" s="107"/>
      <c r="V13" s="25"/>
      <c r="W13" s="26"/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1707</v>
      </c>
      <c r="B14" s="105" t="s">
        <v>17</v>
      </c>
      <c r="C14" s="106" t="s">
        <v>1446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1707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1707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1707</v>
      </c>
      <c r="B17" s="105" t="s">
        <v>22</v>
      </c>
      <c r="C17" s="106" t="s">
        <v>1447</v>
      </c>
      <c r="D17" s="21">
        <f t="shared" si="0"/>
        <v>81210170</v>
      </c>
      <c r="E17" s="24">
        <f t="shared" si="0"/>
        <v>80723706.5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/>
      <c r="K17" s="101"/>
      <c r="L17" s="99"/>
      <c r="M17" s="99"/>
      <c r="N17" s="100"/>
      <c r="O17" s="101"/>
      <c r="P17" s="107"/>
      <c r="Q17" s="107"/>
      <c r="R17" s="100"/>
      <c r="S17" s="101"/>
      <c r="T17" s="99"/>
      <c r="U17" s="99"/>
      <c r="V17" s="100"/>
      <c r="W17" s="101"/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1707</v>
      </c>
      <c r="B18" s="105" t="s">
        <v>23</v>
      </c>
      <c r="C18" s="106" t="s">
        <v>1699</v>
      </c>
      <c r="D18" s="21">
        <f t="shared" si="0"/>
        <v>4650107.8</v>
      </c>
      <c r="E18" s="24">
        <f t="shared" si="0"/>
        <v>4762606.29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/>
      <c r="K18" s="26"/>
      <c r="L18" s="107"/>
      <c r="M18" s="107"/>
      <c r="N18" s="25"/>
      <c r="O18" s="26"/>
      <c r="P18" s="99"/>
      <c r="Q18" s="99"/>
      <c r="R18" s="25"/>
      <c r="S18" s="26"/>
      <c r="T18" s="107"/>
      <c r="U18" s="107"/>
      <c r="V18" s="25"/>
      <c r="W18" s="26"/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1707</v>
      </c>
      <c r="B19" s="105" t="s">
        <v>24</v>
      </c>
      <c r="C19" s="106" t="s">
        <v>1448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1707</v>
      </c>
      <c r="B20" s="105" t="s">
        <v>25</v>
      </c>
      <c r="C20" s="106" t="s">
        <v>26</v>
      </c>
      <c r="D20" s="21">
        <f t="shared" si="0"/>
        <v>428000</v>
      </c>
      <c r="E20" s="24">
        <f t="shared" si="0"/>
        <v>428000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/>
      <c r="O20" s="101"/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1707</v>
      </c>
      <c r="B21" s="105" t="s">
        <v>27</v>
      </c>
      <c r="C21" s="106" t="s">
        <v>1449</v>
      </c>
      <c r="D21" s="21">
        <f t="shared" si="0"/>
        <v>176502440.82999998</v>
      </c>
      <c r="E21" s="24">
        <f t="shared" si="0"/>
        <v>155318816.00999999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/>
      <c r="K21" s="101"/>
      <c r="L21" s="99"/>
      <c r="M21" s="99"/>
      <c r="N21" s="100"/>
      <c r="O21" s="101"/>
      <c r="P21" s="99"/>
      <c r="Q21" s="99"/>
      <c r="R21" s="100"/>
      <c r="S21" s="101"/>
      <c r="T21" s="99"/>
      <c r="U21" s="99"/>
      <c r="V21" s="100"/>
      <c r="W21" s="101"/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1707</v>
      </c>
      <c r="B22" s="105" t="s">
        <v>28</v>
      </c>
      <c r="C22" s="106" t="s">
        <v>1450</v>
      </c>
      <c r="D22" s="21">
        <f t="shared" si="0"/>
        <v>19200651.920000002</v>
      </c>
      <c r="E22" s="24">
        <f t="shared" si="0"/>
        <v>6105376.5700000003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/>
      <c r="K22" s="101"/>
      <c r="L22" s="99"/>
      <c r="M22" s="99"/>
      <c r="N22" s="100"/>
      <c r="O22" s="101"/>
      <c r="P22" s="99"/>
      <c r="Q22" s="99"/>
      <c r="R22" s="100"/>
      <c r="S22" s="101"/>
      <c r="T22" s="99"/>
      <c r="U22" s="99"/>
      <c r="V22" s="100"/>
      <c r="W22" s="101"/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1707</v>
      </c>
      <c r="B23" s="105" t="s">
        <v>29</v>
      </c>
      <c r="C23" s="106" t="s">
        <v>1451</v>
      </c>
      <c r="D23" s="21">
        <f t="shared" si="0"/>
        <v>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/>
      <c r="K23" s="26"/>
      <c r="L23" s="107"/>
      <c r="M23" s="107"/>
      <c r="N23" s="25"/>
      <c r="O23" s="26"/>
      <c r="P23" s="99"/>
      <c r="Q23" s="99"/>
      <c r="R23" s="25"/>
      <c r="S23" s="26"/>
      <c r="T23" s="107"/>
      <c r="U23" s="107"/>
      <c r="V23" s="25"/>
      <c r="W23" s="26"/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1707</v>
      </c>
      <c r="B24" s="105" t="s">
        <v>30</v>
      </c>
      <c r="C24" s="106" t="s">
        <v>1452</v>
      </c>
      <c r="D24" s="21">
        <f t="shared" si="0"/>
        <v>0</v>
      </c>
      <c r="E24" s="24">
        <f t="shared" si="0"/>
        <v>428000</v>
      </c>
      <c r="F24" s="98">
        <v>0</v>
      </c>
      <c r="G24" s="98">
        <v>428000</v>
      </c>
      <c r="H24" s="107">
        <v>0</v>
      </c>
      <c r="I24" s="107">
        <v>0</v>
      </c>
      <c r="J24" s="25"/>
      <c r="K24" s="26"/>
      <c r="L24" s="107"/>
      <c r="M24" s="107"/>
      <c r="N24" s="25"/>
      <c r="O24" s="26"/>
      <c r="P24" s="107"/>
      <c r="Q24" s="107"/>
      <c r="R24" s="25"/>
      <c r="S24" s="26"/>
      <c r="T24" s="107"/>
      <c r="U24" s="107"/>
      <c r="V24" s="25"/>
      <c r="W24" s="26"/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1707</v>
      </c>
      <c r="B25" s="105" t="s">
        <v>31</v>
      </c>
      <c r="C25" s="106" t="s">
        <v>1664</v>
      </c>
      <c r="D25" s="21">
        <f t="shared" si="0"/>
        <v>9978287</v>
      </c>
      <c r="E25" s="24">
        <f t="shared" si="0"/>
        <v>212343.67</v>
      </c>
      <c r="F25" s="98">
        <v>464567</v>
      </c>
      <c r="G25" s="98">
        <v>24000</v>
      </c>
      <c r="H25" s="107">
        <v>9513720</v>
      </c>
      <c r="I25" s="107">
        <v>188343.67</v>
      </c>
      <c r="J25" s="25"/>
      <c r="K25" s="26"/>
      <c r="L25" s="107"/>
      <c r="M25" s="107"/>
      <c r="N25" s="25"/>
      <c r="O25" s="26"/>
      <c r="P25" s="107"/>
      <c r="Q25" s="107"/>
      <c r="R25" s="25"/>
      <c r="S25" s="26"/>
      <c r="T25" s="107"/>
      <c r="U25" s="107"/>
      <c r="V25" s="25"/>
      <c r="W25" s="26"/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1707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1707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1707</v>
      </c>
      <c r="B28" s="105" t="s">
        <v>36</v>
      </c>
      <c r="C28" s="106" t="s">
        <v>1453</v>
      </c>
      <c r="D28" s="21">
        <f t="shared" si="0"/>
        <v>240326</v>
      </c>
      <c r="E28" s="24">
        <f t="shared" si="0"/>
        <v>278015</v>
      </c>
      <c r="F28" s="98">
        <v>91496</v>
      </c>
      <c r="G28" s="98">
        <v>186500</v>
      </c>
      <c r="H28" s="107">
        <v>148830</v>
      </c>
      <c r="I28" s="107">
        <v>91515</v>
      </c>
      <c r="J28" s="25"/>
      <c r="K28" s="26"/>
      <c r="L28" s="107"/>
      <c r="M28" s="107"/>
      <c r="N28" s="25"/>
      <c r="O28" s="26"/>
      <c r="P28" s="107"/>
      <c r="Q28" s="107"/>
      <c r="R28" s="25"/>
      <c r="S28" s="26"/>
      <c r="T28" s="107"/>
      <c r="U28" s="107"/>
      <c r="V28" s="25"/>
      <c r="W28" s="26"/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1707</v>
      </c>
      <c r="B29" s="105" t="s">
        <v>37</v>
      </c>
      <c r="C29" s="106" t="s">
        <v>1454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1707</v>
      </c>
      <c r="B30" s="105" t="s">
        <v>38</v>
      </c>
      <c r="C30" s="106" t="s">
        <v>1455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1707</v>
      </c>
      <c r="B31" s="105" t="s">
        <v>39</v>
      </c>
      <c r="C31" s="106" t="s">
        <v>1456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1707</v>
      </c>
      <c r="B32" s="105" t="s">
        <v>40</v>
      </c>
      <c r="C32" s="106" t="s">
        <v>1457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07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1707</v>
      </c>
      <c r="B33" s="105" t="s">
        <v>1458</v>
      </c>
      <c r="C33" s="106" t="s">
        <v>56</v>
      </c>
      <c r="D33" s="21">
        <f t="shared" si="0"/>
        <v>1054850</v>
      </c>
      <c r="E33" s="24">
        <f t="shared" si="0"/>
        <v>39070</v>
      </c>
      <c r="F33" s="98">
        <v>393460</v>
      </c>
      <c r="G33" s="98">
        <v>22160</v>
      </c>
      <c r="H33" s="107">
        <v>661390</v>
      </c>
      <c r="I33" s="107">
        <v>16910</v>
      </c>
      <c r="J33" s="25"/>
      <c r="K33" s="26"/>
      <c r="L33" s="107"/>
      <c r="M33" s="107"/>
      <c r="N33" s="25"/>
      <c r="O33" s="26"/>
      <c r="P33" s="107"/>
      <c r="Q33" s="107"/>
      <c r="R33" s="25"/>
      <c r="S33" s="26"/>
      <c r="T33" s="107"/>
      <c r="U33" s="107"/>
      <c r="V33" s="25"/>
      <c r="W33" s="26"/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1707</v>
      </c>
      <c r="B34" s="105" t="s">
        <v>1459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1707</v>
      </c>
      <c r="B35" s="105" t="s">
        <v>1460</v>
      </c>
      <c r="C35" s="106" t="s">
        <v>59</v>
      </c>
      <c r="D35" s="21">
        <f t="shared" si="0"/>
        <v>106577.85</v>
      </c>
      <c r="E35" s="24">
        <f t="shared" si="0"/>
        <v>0</v>
      </c>
      <c r="F35" s="98">
        <v>0</v>
      </c>
      <c r="G35" s="98">
        <v>0</v>
      </c>
      <c r="H35" s="99">
        <v>106577.85</v>
      </c>
      <c r="I35" s="99">
        <v>0</v>
      </c>
      <c r="J35" s="100"/>
      <c r="K35" s="101"/>
      <c r="L35" s="99"/>
      <c r="M35" s="99"/>
      <c r="N35" s="100"/>
      <c r="O35" s="101"/>
      <c r="P35" s="99"/>
      <c r="Q35" s="99"/>
      <c r="R35" s="100"/>
      <c r="S35" s="101"/>
      <c r="T35" s="99"/>
      <c r="U35" s="99"/>
      <c r="V35" s="100"/>
      <c r="W35" s="101"/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1707</v>
      </c>
      <c r="B36" s="105" t="s">
        <v>1461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1707</v>
      </c>
      <c r="B37" s="105" t="s">
        <v>1462</v>
      </c>
      <c r="C37" s="106" t="s">
        <v>1463</v>
      </c>
      <c r="D37" s="21">
        <f t="shared" si="0"/>
        <v>0</v>
      </c>
      <c r="E37" s="24">
        <f t="shared" si="0"/>
        <v>0</v>
      </c>
      <c r="F37" s="98"/>
      <c r="G37" s="98"/>
      <c r="H37" s="99"/>
      <c r="I37" s="99"/>
      <c r="J37" s="100"/>
      <c r="K37" s="101"/>
      <c r="L37" s="99"/>
      <c r="M37" s="99"/>
      <c r="N37" s="100"/>
      <c r="O37" s="101"/>
      <c r="P37" s="99"/>
      <c r="Q37" s="99"/>
      <c r="R37" s="100"/>
      <c r="S37" s="101"/>
      <c r="T37" s="99"/>
      <c r="U37" s="99"/>
      <c r="V37" s="100"/>
      <c r="W37" s="101"/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1707</v>
      </c>
      <c r="B38" s="105" t="s">
        <v>1464</v>
      </c>
      <c r="C38" s="106" t="s">
        <v>67</v>
      </c>
      <c r="D38" s="21">
        <f t="shared" si="0"/>
        <v>18786595</v>
      </c>
      <c r="E38" s="24">
        <f t="shared" si="0"/>
        <v>18786595</v>
      </c>
      <c r="F38" s="98">
        <v>9758224</v>
      </c>
      <c r="G38" s="98">
        <v>9758224</v>
      </c>
      <c r="H38" s="99">
        <v>9028371</v>
      </c>
      <c r="I38" s="99">
        <v>9028371</v>
      </c>
      <c r="J38" s="100"/>
      <c r="K38" s="101"/>
      <c r="L38" s="99"/>
      <c r="M38" s="99"/>
      <c r="N38" s="100"/>
      <c r="O38" s="101"/>
      <c r="P38" s="99"/>
      <c r="Q38" s="99"/>
      <c r="R38" s="100"/>
      <c r="S38" s="101"/>
      <c r="T38" s="99"/>
      <c r="U38" s="99"/>
      <c r="V38" s="100"/>
      <c r="W38" s="101"/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1707</v>
      </c>
      <c r="B39" s="105" t="s">
        <v>1465</v>
      </c>
      <c r="C39" s="106" t="s">
        <v>1466</v>
      </c>
      <c r="D39" s="21">
        <f t="shared" si="0"/>
        <v>55598000</v>
      </c>
      <c r="E39" s="24">
        <f t="shared" si="0"/>
        <v>43103540.280000001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/>
      <c r="K39" s="101"/>
      <c r="L39" s="99"/>
      <c r="M39" s="99"/>
      <c r="N39" s="100"/>
      <c r="O39" s="101"/>
      <c r="P39" s="99"/>
      <c r="Q39" s="99"/>
      <c r="R39" s="100"/>
      <c r="S39" s="101"/>
      <c r="T39" s="99"/>
      <c r="U39" s="99"/>
      <c r="V39" s="100"/>
      <c r="W39" s="101"/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1707</v>
      </c>
      <c r="B40" s="105" t="s">
        <v>1467</v>
      </c>
      <c r="C40" s="106" t="s">
        <v>1468</v>
      </c>
      <c r="D40" s="21">
        <f t="shared" si="0"/>
        <v>9738621</v>
      </c>
      <c r="E40" s="24">
        <f t="shared" si="0"/>
        <v>13650</v>
      </c>
      <c r="F40" s="98">
        <v>4988051</v>
      </c>
      <c r="G40" s="98">
        <v>7300</v>
      </c>
      <c r="H40" s="99">
        <v>4750570</v>
      </c>
      <c r="I40" s="99">
        <v>6350</v>
      </c>
      <c r="J40" s="100"/>
      <c r="K40" s="101"/>
      <c r="L40" s="99"/>
      <c r="M40" s="99"/>
      <c r="N40" s="100"/>
      <c r="O40" s="101"/>
      <c r="P40" s="99"/>
      <c r="Q40" s="99"/>
      <c r="R40" s="100"/>
      <c r="S40" s="101"/>
      <c r="T40" s="99"/>
      <c r="U40" s="99"/>
      <c r="V40" s="100"/>
      <c r="W40" s="101"/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1707</v>
      </c>
      <c r="B41" s="105" t="s">
        <v>1469</v>
      </c>
      <c r="C41" s="106" t="s">
        <v>1470</v>
      </c>
      <c r="D41" s="21">
        <f t="shared" si="0"/>
        <v>5175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/>
      <c r="K41" s="26"/>
      <c r="L41" s="107"/>
      <c r="M41" s="107"/>
      <c r="N41" s="25"/>
      <c r="O41" s="26"/>
      <c r="P41" s="99"/>
      <c r="Q41" s="99"/>
      <c r="R41" s="25"/>
      <c r="S41" s="26"/>
      <c r="T41" s="107"/>
      <c r="U41" s="107"/>
      <c r="V41" s="25"/>
      <c r="W41" s="26"/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1707</v>
      </c>
      <c r="B42" s="105" t="s">
        <v>1471</v>
      </c>
      <c r="C42" s="106" t="s">
        <v>68</v>
      </c>
      <c r="D42" s="21">
        <f t="shared" si="0"/>
        <v>0</v>
      </c>
      <c r="E42" s="24">
        <f t="shared" si="0"/>
        <v>0</v>
      </c>
      <c r="F42" s="98"/>
      <c r="G42" s="98"/>
      <c r="H42" s="99"/>
      <c r="I42" s="99"/>
      <c r="J42" s="100"/>
      <c r="K42" s="101"/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1707</v>
      </c>
      <c r="B43" s="105" t="s">
        <v>1472</v>
      </c>
      <c r="C43" s="106" t="s">
        <v>1473</v>
      </c>
      <c r="D43" s="21">
        <f t="shared" si="0"/>
        <v>169222</v>
      </c>
      <c r="E43" s="24">
        <f t="shared" si="0"/>
        <v>143835.07</v>
      </c>
      <c r="F43" s="98">
        <v>104054</v>
      </c>
      <c r="G43" s="98">
        <v>0</v>
      </c>
      <c r="H43" s="107">
        <v>65168</v>
      </c>
      <c r="I43" s="107">
        <v>143835.07</v>
      </c>
      <c r="J43" s="25"/>
      <c r="K43" s="26"/>
      <c r="L43" s="107"/>
      <c r="M43" s="107"/>
      <c r="N43" s="25"/>
      <c r="O43" s="26"/>
      <c r="P43" s="99"/>
      <c r="Q43" s="99"/>
      <c r="R43" s="25"/>
      <c r="S43" s="26"/>
      <c r="T43" s="107"/>
      <c r="U43" s="107"/>
      <c r="V43" s="25"/>
      <c r="W43" s="26"/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1707</v>
      </c>
      <c r="B44" s="105" t="s">
        <v>1474</v>
      </c>
      <c r="C44" s="106" t="s">
        <v>1475</v>
      </c>
      <c r="D44" s="21">
        <f t="shared" si="0"/>
        <v>3321387</v>
      </c>
      <c r="E44" s="24">
        <f t="shared" si="0"/>
        <v>1084949.26</v>
      </c>
      <c r="F44" s="98">
        <v>1745348</v>
      </c>
      <c r="G44" s="98">
        <v>0</v>
      </c>
      <c r="H44" s="99">
        <v>1576039</v>
      </c>
      <c r="I44" s="99">
        <v>1084949.26</v>
      </c>
      <c r="J44" s="100"/>
      <c r="K44" s="101"/>
      <c r="L44" s="99"/>
      <c r="M44" s="99"/>
      <c r="N44" s="100"/>
      <c r="O44" s="101"/>
      <c r="P44" s="107"/>
      <c r="Q44" s="107"/>
      <c r="R44" s="100"/>
      <c r="S44" s="101"/>
      <c r="T44" s="99"/>
      <c r="U44" s="99"/>
      <c r="V44" s="100"/>
      <c r="W44" s="101"/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1707</v>
      </c>
      <c r="B45" s="105" t="s">
        <v>1476</v>
      </c>
      <c r="C45" s="106" t="s">
        <v>1477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1707</v>
      </c>
      <c r="B46" s="105" t="s">
        <v>1478</v>
      </c>
      <c r="C46" s="106" t="s">
        <v>1479</v>
      </c>
      <c r="D46" s="21">
        <f t="shared" si="0"/>
        <v>0</v>
      </c>
      <c r="E46" s="24">
        <f t="shared" si="0"/>
        <v>0</v>
      </c>
      <c r="F46" s="98"/>
      <c r="G46" s="98"/>
      <c r="H46" s="99"/>
      <c r="I46" s="99"/>
      <c r="J46" s="100"/>
      <c r="K46" s="101"/>
      <c r="L46" s="99"/>
      <c r="M46" s="99"/>
      <c r="N46" s="100"/>
      <c r="O46" s="101"/>
      <c r="P46" s="99"/>
      <c r="Q46" s="99"/>
      <c r="R46" s="100"/>
      <c r="S46" s="101"/>
      <c r="T46" s="99"/>
      <c r="U46" s="99"/>
      <c r="V46" s="100"/>
      <c r="W46" s="101"/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1707</v>
      </c>
      <c r="B47" s="105" t="s">
        <v>1480</v>
      </c>
      <c r="C47" s="106" t="s">
        <v>1481</v>
      </c>
      <c r="D47" s="21">
        <f t="shared" si="0"/>
        <v>0</v>
      </c>
      <c r="E47" s="24">
        <f t="shared" si="0"/>
        <v>0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/>
      <c r="S47" s="26"/>
      <c r="T47" s="107"/>
      <c r="U47" s="107"/>
      <c r="V47" s="25"/>
      <c r="W47" s="26"/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1707</v>
      </c>
      <c r="B48" s="105" t="s">
        <v>1482</v>
      </c>
      <c r="C48" s="106" t="s">
        <v>1483</v>
      </c>
      <c r="D48" s="21">
        <f t="shared" si="0"/>
        <v>3598286</v>
      </c>
      <c r="E48" s="24">
        <f t="shared" si="0"/>
        <v>4242023.74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/>
      <c r="K48" s="101"/>
      <c r="L48" s="99"/>
      <c r="M48" s="99"/>
      <c r="N48" s="100"/>
      <c r="O48" s="101"/>
      <c r="P48" s="107"/>
      <c r="Q48" s="107"/>
      <c r="R48" s="100"/>
      <c r="S48" s="101"/>
      <c r="T48" s="99"/>
      <c r="U48" s="99"/>
      <c r="V48" s="100"/>
      <c r="W48" s="101"/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1707</v>
      </c>
      <c r="B49" s="105" t="s">
        <v>1484</v>
      </c>
      <c r="C49" s="106" t="s">
        <v>1485</v>
      </c>
      <c r="D49" s="21">
        <f t="shared" si="0"/>
        <v>2178525</v>
      </c>
      <c r="E49" s="24">
        <f t="shared" si="0"/>
        <v>4692766.8900000006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/>
      <c r="K49" s="101"/>
      <c r="L49" s="99"/>
      <c r="M49" s="99"/>
      <c r="N49" s="100"/>
      <c r="O49" s="101"/>
      <c r="P49" s="99"/>
      <c r="Q49" s="99"/>
      <c r="R49" s="100"/>
      <c r="S49" s="101"/>
      <c r="T49" s="99"/>
      <c r="U49" s="99"/>
      <c r="V49" s="100"/>
      <c r="W49" s="101"/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1707</v>
      </c>
      <c r="B50" s="105" t="s">
        <v>1486</v>
      </c>
      <c r="C50" s="106" t="s">
        <v>1487</v>
      </c>
      <c r="D50" s="21">
        <f t="shared" si="0"/>
        <v>52546</v>
      </c>
      <c r="E50" s="24">
        <f t="shared" si="0"/>
        <v>58340</v>
      </c>
      <c r="F50" s="98">
        <v>19150</v>
      </c>
      <c r="G50" s="98">
        <v>58340</v>
      </c>
      <c r="H50" s="99">
        <v>33396</v>
      </c>
      <c r="I50" s="99">
        <v>0</v>
      </c>
      <c r="J50" s="100"/>
      <c r="K50" s="101"/>
      <c r="L50" s="99"/>
      <c r="M50" s="99"/>
      <c r="N50" s="100"/>
      <c r="O50" s="101"/>
      <c r="P50" s="99"/>
      <c r="Q50" s="99"/>
      <c r="R50" s="100"/>
      <c r="S50" s="101"/>
      <c r="T50" s="99"/>
      <c r="U50" s="99"/>
      <c r="V50" s="100"/>
      <c r="W50" s="101"/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1707</v>
      </c>
      <c r="B51" s="105" t="s">
        <v>1488</v>
      </c>
      <c r="C51" s="106" t="s">
        <v>1489</v>
      </c>
      <c r="D51" s="21">
        <f t="shared" si="0"/>
        <v>278391</v>
      </c>
      <c r="E51" s="24">
        <f t="shared" si="0"/>
        <v>65636</v>
      </c>
      <c r="F51" s="98">
        <v>196398</v>
      </c>
      <c r="G51" s="98">
        <v>0</v>
      </c>
      <c r="H51" s="107">
        <v>81993</v>
      </c>
      <c r="I51" s="107">
        <v>65636</v>
      </c>
      <c r="J51" s="25"/>
      <c r="K51" s="26"/>
      <c r="L51" s="107"/>
      <c r="M51" s="107"/>
      <c r="N51" s="25"/>
      <c r="O51" s="26"/>
      <c r="P51" s="99"/>
      <c r="Q51" s="99"/>
      <c r="R51" s="25"/>
      <c r="S51" s="26"/>
      <c r="T51" s="107"/>
      <c r="U51" s="107"/>
      <c r="V51" s="25"/>
      <c r="W51" s="26"/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1707</v>
      </c>
      <c r="B52" s="105" t="s">
        <v>1490</v>
      </c>
      <c r="C52" s="106" t="s">
        <v>1491</v>
      </c>
      <c r="D52" s="21">
        <f t="shared" si="0"/>
        <v>270037</v>
      </c>
      <c r="E52" s="24">
        <f t="shared" si="0"/>
        <v>16484</v>
      </c>
      <c r="F52" s="98">
        <v>199946</v>
      </c>
      <c r="G52" s="98">
        <v>0</v>
      </c>
      <c r="H52" s="99">
        <v>70091</v>
      </c>
      <c r="I52" s="99">
        <v>16484</v>
      </c>
      <c r="J52" s="100"/>
      <c r="K52" s="101"/>
      <c r="L52" s="99"/>
      <c r="M52" s="99"/>
      <c r="N52" s="100"/>
      <c r="O52" s="101"/>
      <c r="P52" s="107"/>
      <c r="Q52" s="107"/>
      <c r="R52" s="100"/>
      <c r="S52" s="101"/>
      <c r="T52" s="99"/>
      <c r="U52" s="99"/>
      <c r="V52" s="100"/>
      <c r="W52" s="101"/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1707</v>
      </c>
      <c r="B53" s="105" t="s">
        <v>1492</v>
      </c>
      <c r="C53" s="106" t="s">
        <v>70</v>
      </c>
      <c r="D53" s="21">
        <f t="shared" si="0"/>
        <v>0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/>
      <c r="W53" s="101"/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1707</v>
      </c>
      <c r="B54" s="105" t="s">
        <v>1493</v>
      </c>
      <c r="C54" s="106" t="s">
        <v>1494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1707</v>
      </c>
      <c r="B55" s="105" t="s">
        <v>1495</v>
      </c>
      <c r="C55" s="106" t="s">
        <v>1496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1707</v>
      </c>
      <c r="B56" s="105" t="s">
        <v>1497</v>
      </c>
      <c r="C56" s="106" t="s">
        <v>71</v>
      </c>
      <c r="D56" s="21">
        <f t="shared" si="0"/>
        <v>13133631.5</v>
      </c>
      <c r="E56" s="24">
        <f t="shared" si="0"/>
        <v>10211398.890000001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/>
      <c r="K56" s="101"/>
      <c r="L56" s="99"/>
      <c r="M56" s="99"/>
      <c r="N56" s="100"/>
      <c r="O56" s="101"/>
      <c r="P56" s="99"/>
      <c r="Q56" s="99"/>
      <c r="R56" s="100"/>
      <c r="S56" s="101"/>
      <c r="T56" s="99"/>
      <c r="U56" s="99"/>
      <c r="V56" s="100"/>
      <c r="W56" s="101"/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1707</v>
      </c>
      <c r="B57" s="105" t="s">
        <v>1498</v>
      </c>
      <c r="C57" s="106" t="s">
        <v>1499</v>
      </c>
      <c r="D57" s="21">
        <f t="shared" si="0"/>
        <v>6155405</v>
      </c>
      <c r="E57" s="24">
        <f t="shared" si="0"/>
        <v>1437283</v>
      </c>
      <c r="F57" s="98">
        <v>2906821</v>
      </c>
      <c r="G57" s="98">
        <v>35090</v>
      </c>
      <c r="H57" s="107">
        <v>3248584</v>
      </c>
      <c r="I57" s="107">
        <v>1402193</v>
      </c>
      <c r="J57" s="25"/>
      <c r="K57" s="26"/>
      <c r="L57" s="107"/>
      <c r="M57" s="107"/>
      <c r="N57" s="25"/>
      <c r="O57" s="26"/>
      <c r="P57" s="99"/>
      <c r="Q57" s="99"/>
      <c r="R57" s="25"/>
      <c r="S57" s="26"/>
      <c r="T57" s="107"/>
      <c r="U57" s="107"/>
      <c r="V57" s="25"/>
      <c r="W57" s="26"/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1707</v>
      </c>
      <c r="B58" s="105" t="s">
        <v>1500</v>
      </c>
      <c r="C58" s="106" t="s">
        <v>1501</v>
      </c>
      <c r="D58" s="21">
        <f t="shared" si="0"/>
        <v>41715</v>
      </c>
      <c r="E58" s="24">
        <f t="shared" si="0"/>
        <v>41715</v>
      </c>
      <c r="F58" s="98">
        <v>22725</v>
      </c>
      <c r="G58" s="98">
        <v>22725</v>
      </c>
      <c r="H58" s="107">
        <v>18990</v>
      </c>
      <c r="I58" s="107">
        <v>18990</v>
      </c>
      <c r="J58" s="25"/>
      <c r="K58" s="26"/>
      <c r="L58" s="107"/>
      <c r="M58" s="107"/>
      <c r="N58" s="25"/>
      <c r="O58" s="26"/>
      <c r="P58" s="107"/>
      <c r="Q58" s="107"/>
      <c r="R58" s="25"/>
      <c r="S58" s="26"/>
      <c r="T58" s="107"/>
      <c r="U58" s="107"/>
      <c r="V58" s="25"/>
      <c r="W58" s="26"/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1707</v>
      </c>
      <c r="B59" s="105" t="s">
        <v>1502</v>
      </c>
      <c r="C59" s="106" t="s">
        <v>1503</v>
      </c>
      <c r="D59" s="21">
        <f t="shared" si="0"/>
        <v>216499</v>
      </c>
      <c r="E59" s="24">
        <f t="shared" si="0"/>
        <v>216499</v>
      </c>
      <c r="F59" s="98">
        <v>78068</v>
      </c>
      <c r="G59" s="98">
        <v>78068</v>
      </c>
      <c r="H59" s="107">
        <v>138431</v>
      </c>
      <c r="I59" s="107">
        <v>138431</v>
      </c>
      <c r="J59" s="25"/>
      <c r="K59" s="26"/>
      <c r="L59" s="107"/>
      <c r="M59" s="107"/>
      <c r="N59" s="25"/>
      <c r="O59" s="26"/>
      <c r="P59" s="107"/>
      <c r="Q59" s="107"/>
      <c r="R59" s="25"/>
      <c r="S59" s="26"/>
      <c r="T59" s="107"/>
      <c r="U59" s="107"/>
      <c r="V59" s="25"/>
      <c r="W59" s="26"/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1707</v>
      </c>
      <c r="B60" s="105" t="s">
        <v>1504</v>
      </c>
      <c r="C60" s="106" t="s">
        <v>1505</v>
      </c>
      <c r="D60" s="21">
        <f t="shared" si="0"/>
        <v>50</v>
      </c>
      <c r="E60" s="24">
        <f t="shared" si="0"/>
        <v>0</v>
      </c>
      <c r="F60" s="98"/>
      <c r="G60" s="98"/>
      <c r="H60" s="107">
        <v>50</v>
      </c>
      <c r="I60" s="107">
        <v>0</v>
      </c>
      <c r="J60" s="25"/>
      <c r="K60" s="26"/>
      <c r="L60" s="107"/>
      <c r="M60" s="107"/>
      <c r="N60" s="25"/>
      <c r="O60" s="26"/>
      <c r="P60" s="107"/>
      <c r="Q60" s="107"/>
      <c r="R60" s="25"/>
      <c r="S60" s="26"/>
      <c r="T60" s="107"/>
      <c r="U60" s="107"/>
      <c r="V60" s="25"/>
      <c r="W60" s="26"/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1707</v>
      </c>
      <c r="B61" s="105" t="s">
        <v>1506</v>
      </c>
      <c r="C61" s="106" t="s">
        <v>1507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1707</v>
      </c>
      <c r="B62" s="105" t="s">
        <v>1508</v>
      </c>
      <c r="C62" s="106" t="s">
        <v>1665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1707</v>
      </c>
      <c r="B63" s="105" t="s">
        <v>1509</v>
      </c>
      <c r="C63" s="106" t="s">
        <v>1510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1707</v>
      </c>
      <c r="B64" s="105" t="s">
        <v>1511</v>
      </c>
      <c r="C64" s="106" t="s">
        <v>1512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1707</v>
      </c>
      <c r="B65" s="105" t="s">
        <v>1513</v>
      </c>
      <c r="C65" s="106" t="s">
        <v>1514</v>
      </c>
      <c r="D65" s="21">
        <f t="shared" si="0"/>
        <v>5275</v>
      </c>
      <c r="E65" s="24">
        <f t="shared" si="0"/>
        <v>5275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/>
      <c r="W65" s="101"/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1707</v>
      </c>
      <c r="B66" s="105" t="s">
        <v>1515</v>
      </c>
      <c r="C66" s="106" t="s">
        <v>1516</v>
      </c>
      <c r="D66" s="21">
        <f t="shared" si="0"/>
        <v>145751</v>
      </c>
      <c r="E66" s="24">
        <f t="shared" si="0"/>
        <v>5325</v>
      </c>
      <c r="F66" s="98">
        <v>85886</v>
      </c>
      <c r="G66" s="98">
        <v>5275</v>
      </c>
      <c r="H66" s="99">
        <v>59865</v>
      </c>
      <c r="I66" s="99">
        <v>50</v>
      </c>
      <c r="J66" s="100"/>
      <c r="K66" s="101"/>
      <c r="L66" s="99"/>
      <c r="M66" s="99"/>
      <c r="N66" s="100"/>
      <c r="O66" s="101"/>
      <c r="P66" s="99"/>
      <c r="Q66" s="99"/>
      <c r="R66" s="100"/>
      <c r="S66" s="101"/>
      <c r="T66" s="99"/>
      <c r="U66" s="99"/>
      <c r="V66" s="100"/>
      <c r="W66" s="101"/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1707</v>
      </c>
      <c r="B67" s="105" t="s">
        <v>1517</v>
      </c>
      <c r="C67" s="106" t="s">
        <v>1518</v>
      </c>
      <c r="D67" s="21">
        <f t="shared" si="0"/>
        <v>858277</v>
      </c>
      <c r="E67" s="24">
        <f t="shared" si="0"/>
        <v>0</v>
      </c>
      <c r="F67" s="98">
        <v>155743</v>
      </c>
      <c r="G67" s="98">
        <v>0</v>
      </c>
      <c r="H67" s="99">
        <v>702534</v>
      </c>
      <c r="I67" s="99">
        <v>0</v>
      </c>
      <c r="J67" s="100"/>
      <c r="K67" s="101"/>
      <c r="L67" s="99"/>
      <c r="M67" s="99"/>
      <c r="N67" s="100"/>
      <c r="O67" s="101"/>
      <c r="P67" s="99"/>
      <c r="Q67" s="99"/>
      <c r="R67" s="100"/>
      <c r="S67" s="101"/>
      <c r="T67" s="99"/>
      <c r="U67" s="99"/>
      <c r="V67" s="100"/>
      <c r="W67" s="101"/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1707</v>
      </c>
      <c r="B68" s="105" t="s">
        <v>1519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1707</v>
      </c>
      <c r="B69" s="105" t="s">
        <v>1520</v>
      </c>
      <c r="C69" s="106" t="s">
        <v>1521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1707</v>
      </c>
      <c r="B70" s="105" t="s">
        <v>1522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1707</v>
      </c>
      <c r="B71" s="105" t="s">
        <v>1523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1707</v>
      </c>
      <c r="B72" s="105" t="s">
        <v>1524</v>
      </c>
      <c r="C72" s="106" t="s">
        <v>1525</v>
      </c>
      <c r="D72" s="21">
        <f t="shared" si="1"/>
        <v>641227</v>
      </c>
      <c r="E72" s="24">
        <f t="shared" si="1"/>
        <v>11473</v>
      </c>
      <c r="F72" s="98">
        <v>296439</v>
      </c>
      <c r="G72" s="98">
        <v>4000</v>
      </c>
      <c r="H72" s="99">
        <v>344788</v>
      </c>
      <c r="I72" s="99">
        <v>7473</v>
      </c>
      <c r="J72" s="100"/>
      <c r="K72" s="101"/>
      <c r="L72" s="99"/>
      <c r="M72" s="99"/>
      <c r="N72" s="100"/>
      <c r="O72" s="101"/>
      <c r="P72" s="99"/>
      <c r="Q72" s="99"/>
      <c r="R72" s="100"/>
      <c r="S72" s="101"/>
      <c r="T72" s="99"/>
      <c r="U72" s="99"/>
      <c r="V72" s="100"/>
      <c r="W72" s="101"/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1707</v>
      </c>
      <c r="B73" s="105" t="s">
        <v>1526</v>
      </c>
      <c r="C73" s="106" t="s">
        <v>1527</v>
      </c>
      <c r="D73" s="21">
        <f t="shared" si="1"/>
        <v>688685</v>
      </c>
      <c r="E73" s="24">
        <f t="shared" si="1"/>
        <v>15000</v>
      </c>
      <c r="F73" s="98">
        <v>402558</v>
      </c>
      <c r="G73" s="98">
        <v>4000</v>
      </c>
      <c r="H73" s="99">
        <v>286127</v>
      </c>
      <c r="I73" s="99">
        <v>11000</v>
      </c>
      <c r="J73" s="100"/>
      <c r="K73" s="101"/>
      <c r="L73" s="99"/>
      <c r="M73" s="99"/>
      <c r="N73" s="100"/>
      <c r="O73" s="101"/>
      <c r="P73" s="99"/>
      <c r="Q73" s="99"/>
      <c r="R73" s="100"/>
      <c r="S73" s="101"/>
      <c r="T73" s="99"/>
      <c r="U73" s="99"/>
      <c r="V73" s="100"/>
      <c r="W73" s="101"/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1707</v>
      </c>
      <c r="B74" s="105" t="s">
        <v>1528</v>
      </c>
      <c r="C74" s="106" t="s">
        <v>1529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1707</v>
      </c>
      <c r="B75" s="105" t="s">
        <v>1530</v>
      </c>
      <c r="C75" s="106" t="s">
        <v>1531</v>
      </c>
      <c r="D75" s="21">
        <f t="shared" si="1"/>
        <v>566894</v>
      </c>
      <c r="E75" s="24">
        <f t="shared" si="1"/>
        <v>351854</v>
      </c>
      <c r="F75" s="98">
        <v>327057</v>
      </c>
      <c r="G75" s="98">
        <v>93141</v>
      </c>
      <c r="H75" s="99">
        <v>239837</v>
      </c>
      <c r="I75" s="99">
        <v>258713</v>
      </c>
      <c r="J75" s="100"/>
      <c r="K75" s="101"/>
      <c r="L75" s="99"/>
      <c r="M75" s="99"/>
      <c r="N75" s="100"/>
      <c r="O75" s="101"/>
      <c r="P75" s="99"/>
      <c r="Q75" s="99"/>
      <c r="R75" s="100"/>
      <c r="S75" s="101"/>
      <c r="T75" s="99"/>
      <c r="U75" s="99"/>
      <c r="V75" s="100"/>
      <c r="W75" s="101"/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1707</v>
      </c>
      <c r="B76" s="105" t="s">
        <v>1532</v>
      </c>
      <c r="C76" s="106" t="s">
        <v>1533</v>
      </c>
      <c r="D76" s="21">
        <f t="shared" si="1"/>
        <v>35569</v>
      </c>
      <c r="E76" s="24">
        <f t="shared" si="1"/>
        <v>35569</v>
      </c>
      <c r="F76" s="98">
        <v>35569</v>
      </c>
      <c r="G76" s="98">
        <v>35569</v>
      </c>
      <c r="H76" s="99"/>
      <c r="I76" s="99"/>
      <c r="J76" s="100"/>
      <c r="K76" s="101"/>
      <c r="L76" s="99"/>
      <c r="M76" s="99"/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1707</v>
      </c>
      <c r="B77" s="105" t="s">
        <v>1534</v>
      </c>
      <c r="C77" s="106" t="s">
        <v>1535</v>
      </c>
      <c r="D77" s="21">
        <f t="shared" si="1"/>
        <v>0</v>
      </c>
      <c r="E77" s="24">
        <f t="shared" si="1"/>
        <v>0</v>
      </c>
      <c r="F77" s="98"/>
      <c r="G77" s="98"/>
      <c r="H77" s="99"/>
      <c r="I77" s="99"/>
      <c r="J77" s="100"/>
      <c r="K77" s="101"/>
      <c r="L77" s="99"/>
      <c r="M77" s="99"/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1707</v>
      </c>
      <c r="B78" s="105" t="s">
        <v>1536</v>
      </c>
      <c r="C78" s="106" t="s">
        <v>69</v>
      </c>
      <c r="D78" s="21">
        <f t="shared" si="1"/>
        <v>20862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/>
      <c r="K78" s="101"/>
      <c r="L78" s="99"/>
      <c r="M78" s="99"/>
      <c r="N78" s="100"/>
      <c r="O78" s="101"/>
      <c r="P78" s="99"/>
      <c r="Q78" s="99"/>
      <c r="R78" s="100"/>
      <c r="S78" s="101"/>
      <c r="T78" s="99"/>
      <c r="U78" s="99"/>
      <c r="V78" s="100"/>
      <c r="W78" s="101"/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1707</v>
      </c>
      <c r="B79" s="105" t="s">
        <v>1537</v>
      </c>
      <c r="C79" s="106" t="s">
        <v>1538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1707</v>
      </c>
      <c r="B80" s="105" t="s">
        <v>1539</v>
      </c>
      <c r="C80" s="106" t="s">
        <v>1540</v>
      </c>
      <c r="D80" s="21">
        <f t="shared" si="1"/>
        <v>0</v>
      </c>
      <c r="E80" s="24">
        <f t="shared" si="1"/>
        <v>0</v>
      </c>
      <c r="F80" s="98"/>
      <c r="G80" s="98"/>
      <c r="H80" s="99"/>
      <c r="I80" s="99"/>
      <c r="J80" s="100"/>
      <c r="K80" s="101"/>
      <c r="L80" s="99"/>
      <c r="M80" s="99"/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1707</v>
      </c>
      <c r="B81" s="105" t="s">
        <v>1541</v>
      </c>
      <c r="C81" s="106" t="s">
        <v>1542</v>
      </c>
      <c r="D81" s="21">
        <f t="shared" si="1"/>
        <v>96470</v>
      </c>
      <c r="E81" s="24">
        <f t="shared" si="1"/>
        <v>0</v>
      </c>
      <c r="F81" s="98">
        <v>44773</v>
      </c>
      <c r="G81" s="98">
        <v>0</v>
      </c>
      <c r="H81" s="99">
        <v>51697</v>
      </c>
      <c r="I81" s="99">
        <v>0</v>
      </c>
      <c r="J81" s="100"/>
      <c r="K81" s="101"/>
      <c r="L81" s="99"/>
      <c r="M81" s="99"/>
      <c r="N81" s="100"/>
      <c r="O81" s="101"/>
      <c r="P81" s="99"/>
      <c r="Q81" s="99"/>
      <c r="R81" s="100"/>
      <c r="S81" s="101"/>
      <c r="T81" s="99"/>
      <c r="U81" s="99"/>
      <c r="V81" s="100"/>
      <c r="W81" s="101"/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1707</v>
      </c>
      <c r="B82" s="105" t="s">
        <v>1543</v>
      </c>
      <c r="C82" s="106" t="s">
        <v>1544</v>
      </c>
      <c r="D82" s="21">
        <f t="shared" si="1"/>
        <v>1674046</v>
      </c>
      <c r="E82" s="24">
        <f t="shared" si="1"/>
        <v>477110</v>
      </c>
      <c r="F82" s="98">
        <v>756347</v>
      </c>
      <c r="G82" s="98">
        <v>477110</v>
      </c>
      <c r="H82" s="99">
        <v>917699</v>
      </c>
      <c r="I82" s="99">
        <v>0</v>
      </c>
      <c r="J82" s="100"/>
      <c r="K82" s="101"/>
      <c r="L82" s="99"/>
      <c r="M82" s="99"/>
      <c r="N82" s="100"/>
      <c r="O82" s="101"/>
      <c r="P82" s="99"/>
      <c r="Q82" s="99"/>
      <c r="R82" s="100"/>
      <c r="S82" s="101"/>
      <c r="T82" s="99"/>
      <c r="U82" s="99"/>
      <c r="V82" s="100"/>
      <c r="W82" s="101"/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1707</v>
      </c>
      <c r="B83" s="105" t="s">
        <v>1545</v>
      </c>
      <c r="C83" s="106" t="s">
        <v>1546</v>
      </c>
      <c r="D83" s="21">
        <f t="shared" si="1"/>
        <v>1606007</v>
      </c>
      <c r="E83" s="24">
        <f t="shared" si="1"/>
        <v>0</v>
      </c>
      <c r="F83" s="98">
        <v>839103</v>
      </c>
      <c r="G83" s="98">
        <v>0</v>
      </c>
      <c r="H83" s="99">
        <v>766904</v>
      </c>
      <c r="I83" s="99">
        <v>0</v>
      </c>
      <c r="J83" s="100"/>
      <c r="K83" s="101"/>
      <c r="L83" s="99"/>
      <c r="M83" s="99"/>
      <c r="N83" s="100"/>
      <c r="O83" s="101"/>
      <c r="P83" s="99"/>
      <c r="Q83" s="99"/>
      <c r="R83" s="100"/>
      <c r="S83" s="101"/>
      <c r="T83" s="99"/>
      <c r="U83" s="99"/>
      <c r="V83" s="100"/>
      <c r="W83" s="101"/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1707</v>
      </c>
      <c r="B84" s="105" t="s">
        <v>1547</v>
      </c>
      <c r="C84" s="106" t="s">
        <v>1548</v>
      </c>
      <c r="D84" s="21">
        <f t="shared" si="1"/>
        <v>1349512</v>
      </c>
      <c r="E84" s="24">
        <f t="shared" si="1"/>
        <v>0</v>
      </c>
      <c r="F84" s="98">
        <v>714861</v>
      </c>
      <c r="G84" s="98">
        <v>0</v>
      </c>
      <c r="H84" s="107">
        <v>634651</v>
      </c>
      <c r="I84" s="107">
        <v>0</v>
      </c>
      <c r="J84" s="25"/>
      <c r="K84" s="26"/>
      <c r="L84" s="107"/>
      <c r="M84" s="107"/>
      <c r="N84" s="25"/>
      <c r="O84" s="26"/>
      <c r="P84" s="99"/>
      <c r="Q84" s="99"/>
      <c r="R84" s="25"/>
      <c r="S84" s="26"/>
      <c r="T84" s="107"/>
      <c r="U84" s="107"/>
      <c r="V84" s="25"/>
      <c r="W84" s="26"/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1707</v>
      </c>
      <c r="B85" s="105" t="s">
        <v>1549</v>
      </c>
      <c r="C85" s="106" t="s">
        <v>1550</v>
      </c>
      <c r="D85" s="21">
        <f t="shared" si="1"/>
        <v>22199</v>
      </c>
      <c r="E85" s="24">
        <f t="shared" si="1"/>
        <v>0</v>
      </c>
      <c r="F85" s="98">
        <v>19383</v>
      </c>
      <c r="G85" s="98">
        <v>0</v>
      </c>
      <c r="H85" s="107">
        <v>2816</v>
      </c>
      <c r="I85" s="107">
        <v>0</v>
      </c>
      <c r="J85" s="25"/>
      <c r="K85" s="26"/>
      <c r="L85" s="107"/>
      <c r="M85" s="107"/>
      <c r="N85" s="25"/>
      <c r="O85" s="26"/>
      <c r="P85" s="107"/>
      <c r="Q85" s="107"/>
      <c r="R85" s="25"/>
      <c r="S85" s="26"/>
      <c r="T85" s="107"/>
      <c r="U85" s="107"/>
      <c r="V85" s="25"/>
      <c r="W85" s="26"/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1707</v>
      </c>
      <c r="B86" s="105" t="s">
        <v>1551</v>
      </c>
      <c r="C86" s="106" t="s">
        <v>1552</v>
      </c>
      <c r="D86" s="21">
        <f t="shared" si="1"/>
        <v>0</v>
      </c>
      <c r="E86" s="24">
        <f t="shared" si="1"/>
        <v>0</v>
      </c>
      <c r="F86" s="98"/>
      <c r="G86" s="98"/>
      <c r="H86" s="99"/>
      <c r="I86" s="99"/>
      <c r="J86" s="100"/>
      <c r="K86" s="101"/>
      <c r="L86" s="99"/>
      <c r="M86" s="99"/>
      <c r="N86" s="100"/>
      <c r="O86" s="101"/>
      <c r="P86" s="107"/>
      <c r="Q86" s="107"/>
      <c r="R86" s="100"/>
      <c r="S86" s="101"/>
      <c r="T86" s="99"/>
      <c r="U86" s="99"/>
      <c r="V86" s="100"/>
      <c r="W86" s="101"/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1707</v>
      </c>
      <c r="B87" s="105" t="s">
        <v>41</v>
      </c>
      <c r="C87" s="106" t="s">
        <v>1553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1707</v>
      </c>
      <c r="B88" s="105" t="s">
        <v>42</v>
      </c>
      <c r="C88" s="106" t="s">
        <v>1554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1707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1707</v>
      </c>
      <c r="B90" s="105" t="s">
        <v>45</v>
      </c>
      <c r="C90" s="106" t="s">
        <v>1555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1707</v>
      </c>
      <c r="B91" s="105" t="s">
        <v>46</v>
      </c>
      <c r="C91" s="106" t="s">
        <v>1556</v>
      </c>
      <c r="D91" s="21">
        <f t="shared" si="1"/>
        <v>0</v>
      </c>
      <c r="E91" s="24">
        <f t="shared" si="1"/>
        <v>0</v>
      </c>
      <c r="F91" s="98">
        <v>0</v>
      </c>
      <c r="G91" s="98">
        <v>0</v>
      </c>
      <c r="H91" s="99">
        <v>0</v>
      </c>
      <c r="I91" s="99">
        <v>0</v>
      </c>
      <c r="J91" s="100"/>
      <c r="K91" s="101"/>
      <c r="L91" s="99"/>
      <c r="M91" s="99"/>
      <c r="N91" s="100"/>
      <c r="O91" s="101"/>
      <c r="P91" s="99"/>
      <c r="Q91" s="99"/>
      <c r="R91" s="100"/>
      <c r="S91" s="101"/>
      <c r="T91" s="99"/>
      <c r="U91" s="99"/>
      <c r="V91" s="100"/>
      <c r="W91" s="101"/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1707</v>
      </c>
      <c r="B92" s="105" t="s">
        <v>47</v>
      </c>
      <c r="C92" s="106" t="s">
        <v>1557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/>
      <c r="K92" s="101"/>
      <c r="L92" s="99"/>
      <c r="M92" s="99"/>
      <c r="N92" s="100"/>
      <c r="O92" s="101"/>
      <c r="P92" s="99"/>
      <c r="Q92" s="99"/>
      <c r="R92" s="100"/>
      <c r="S92" s="101"/>
      <c r="T92" s="99"/>
      <c r="U92" s="99"/>
      <c r="V92" s="100"/>
      <c r="W92" s="101"/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1707</v>
      </c>
      <c r="B93" s="105" t="s">
        <v>48</v>
      </c>
      <c r="C93" s="106" t="s">
        <v>1558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1707</v>
      </c>
      <c r="B94" s="105" t="s">
        <v>49</v>
      </c>
      <c r="C94" s="106" t="s">
        <v>1559</v>
      </c>
      <c r="D94" s="21">
        <f t="shared" si="1"/>
        <v>0</v>
      </c>
      <c r="E94" s="24">
        <f t="shared" si="1"/>
        <v>101578</v>
      </c>
      <c r="F94" s="98">
        <v>0</v>
      </c>
      <c r="G94" s="98">
        <v>37130</v>
      </c>
      <c r="H94" s="99">
        <v>0</v>
      </c>
      <c r="I94" s="99">
        <v>64448</v>
      </c>
      <c r="J94" s="100"/>
      <c r="K94" s="101"/>
      <c r="L94" s="99"/>
      <c r="M94" s="99"/>
      <c r="N94" s="100"/>
      <c r="O94" s="101"/>
      <c r="P94" s="99"/>
      <c r="Q94" s="99"/>
      <c r="R94" s="100"/>
      <c r="S94" s="101"/>
      <c r="T94" s="99"/>
      <c r="U94" s="99"/>
      <c r="V94" s="100"/>
      <c r="W94" s="101"/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1707</v>
      </c>
      <c r="B95" s="105" t="s">
        <v>50</v>
      </c>
      <c r="C95" s="106" t="s">
        <v>1560</v>
      </c>
      <c r="D95" s="21">
        <f t="shared" si="1"/>
        <v>0</v>
      </c>
      <c r="E95" s="24">
        <f t="shared" si="1"/>
        <v>10657.79</v>
      </c>
      <c r="F95" s="98">
        <v>0</v>
      </c>
      <c r="G95" s="98">
        <v>0</v>
      </c>
      <c r="H95" s="99">
        <v>0</v>
      </c>
      <c r="I95" s="99">
        <v>10657.79</v>
      </c>
      <c r="J95" s="100"/>
      <c r="K95" s="101"/>
      <c r="L95" s="99"/>
      <c r="M95" s="99"/>
      <c r="N95" s="100"/>
      <c r="O95" s="101"/>
      <c r="P95" s="99"/>
      <c r="Q95" s="99"/>
      <c r="R95" s="100"/>
      <c r="S95" s="101"/>
      <c r="T95" s="99"/>
      <c r="U95" s="99"/>
      <c r="V95" s="100"/>
      <c r="W95" s="101"/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1707</v>
      </c>
      <c r="B96" s="105" t="s">
        <v>1561</v>
      </c>
      <c r="C96" s="106" t="s">
        <v>1562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1707</v>
      </c>
      <c r="B97" s="105" t="s">
        <v>51</v>
      </c>
      <c r="C97" s="106" t="s">
        <v>1563</v>
      </c>
      <c r="D97" s="21">
        <f t="shared" si="1"/>
        <v>0</v>
      </c>
      <c r="E97" s="24">
        <f t="shared" si="1"/>
        <v>598266.30000000005</v>
      </c>
      <c r="F97" s="98">
        <v>0</v>
      </c>
      <c r="G97" s="98">
        <v>277817.05</v>
      </c>
      <c r="H97" s="99">
        <v>0</v>
      </c>
      <c r="I97" s="99">
        <v>320449.25</v>
      </c>
      <c r="J97" s="100"/>
      <c r="K97" s="101"/>
      <c r="L97" s="99"/>
      <c r="M97" s="99"/>
      <c r="N97" s="100"/>
      <c r="O97" s="101"/>
      <c r="P97" s="107"/>
      <c r="Q97" s="107"/>
      <c r="R97" s="100"/>
      <c r="S97" s="101"/>
      <c r="T97" s="99"/>
      <c r="U97" s="99"/>
      <c r="V97" s="100"/>
      <c r="W97" s="101"/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1707</v>
      </c>
      <c r="B98" s="105" t="s">
        <v>52</v>
      </c>
      <c r="C98" s="106" t="s">
        <v>1564</v>
      </c>
      <c r="D98" s="21">
        <f t="shared" si="1"/>
        <v>0</v>
      </c>
      <c r="E98" s="24">
        <f t="shared" si="1"/>
        <v>640000.75</v>
      </c>
      <c r="F98" s="98">
        <v>0</v>
      </c>
      <c r="G98" s="98">
        <v>378630.1</v>
      </c>
      <c r="H98" s="107">
        <v>0</v>
      </c>
      <c r="I98" s="107">
        <v>261370.65</v>
      </c>
      <c r="J98" s="25"/>
      <c r="K98" s="26"/>
      <c r="L98" s="107"/>
      <c r="M98" s="107"/>
      <c r="N98" s="25"/>
      <c r="O98" s="26"/>
      <c r="P98" s="99"/>
      <c r="Q98" s="99"/>
      <c r="R98" s="25"/>
      <c r="S98" s="26"/>
      <c r="T98" s="107"/>
      <c r="U98" s="107"/>
      <c r="V98" s="25"/>
      <c r="W98" s="26"/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1707</v>
      </c>
      <c r="B99" s="105" t="s">
        <v>1700</v>
      </c>
      <c r="C99" s="106" t="s">
        <v>1565</v>
      </c>
      <c r="D99" s="21">
        <f t="shared" si="1"/>
        <v>0</v>
      </c>
      <c r="E99" s="24">
        <f t="shared" si="1"/>
        <v>0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/>
      <c r="U99" s="107"/>
      <c r="V99" s="25"/>
      <c r="W99" s="26"/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1707</v>
      </c>
      <c r="B100" s="105" t="s">
        <v>1701</v>
      </c>
      <c r="C100" s="106" t="s">
        <v>1666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1707</v>
      </c>
      <c r="B101" s="105" t="s">
        <v>53</v>
      </c>
      <c r="C101" s="106" t="s">
        <v>1566</v>
      </c>
      <c r="D101" s="21">
        <f t="shared" si="1"/>
        <v>3150056.68</v>
      </c>
      <c r="E101" s="24">
        <f t="shared" si="1"/>
        <v>6553724.1899999995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/>
      <c r="K101" s="101"/>
      <c r="L101" s="99"/>
      <c r="M101" s="99"/>
      <c r="N101" s="100"/>
      <c r="O101" s="101"/>
      <c r="P101" s="107"/>
      <c r="Q101" s="107"/>
      <c r="R101" s="100"/>
      <c r="S101" s="101"/>
      <c r="T101" s="99"/>
      <c r="U101" s="99"/>
      <c r="V101" s="100"/>
      <c r="W101" s="101"/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1707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1707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1707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1707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/>
      <c r="K105" s="26"/>
      <c r="L105" s="107"/>
      <c r="M105" s="107"/>
      <c r="N105" s="25"/>
      <c r="O105" s="26"/>
      <c r="P105" s="99"/>
      <c r="Q105" s="99"/>
      <c r="R105" s="25"/>
      <c r="S105" s="26"/>
      <c r="T105" s="107"/>
      <c r="U105" s="107"/>
      <c r="V105" s="25"/>
      <c r="W105" s="26"/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1707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1707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1707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1707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1707</v>
      </c>
      <c r="B110" s="105" t="s">
        <v>82</v>
      </c>
      <c r="C110" s="106" t="s">
        <v>83</v>
      </c>
      <c r="D110" s="21">
        <f t="shared" si="1"/>
        <v>16851202.469999999</v>
      </c>
      <c r="E110" s="24">
        <f t="shared" si="1"/>
        <v>19014873.030000001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/>
      <c r="K110" s="26"/>
      <c r="L110" s="107"/>
      <c r="M110" s="107"/>
      <c r="N110" s="25"/>
      <c r="O110" s="26"/>
      <c r="P110" s="99"/>
      <c r="Q110" s="99"/>
      <c r="R110" s="25"/>
      <c r="S110" s="26"/>
      <c r="T110" s="107"/>
      <c r="U110" s="107"/>
      <c r="V110" s="25"/>
      <c r="W110" s="26"/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1707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1707</v>
      </c>
      <c r="B112" s="105" t="s">
        <v>86</v>
      </c>
      <c r="C112" s="106" t="s">
        <v>87</v>
      </c>
      <c r="D112" s="21">
        <f t="shared" si="1"/>
        <v>8871644.0199999996</v>
      </c>
      <c r="E112" s="24">
        <f t="shared" si="1"/>
        <v>8050274.75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/>
      <c r="K112" s="101"/>
      <c r="L112" s="99"/>
      <c r="M112" s="99"/>
      <c r="N112" s="100"/>
      <c r="O112" s="101"/>
      <c r="P112" s="99"/>
      <c r="Q112" s="99"/>
      <c r="R112" s="100"/>
      <c r="S112" s="101"/>
      <c r="T112" s="99"/>
      <c r="U112" s="99"/>
      <c r="V112" s="100"/>
      <c r="W112" s="101"/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1707</v>
      </c>
      <c r="B113" s="105" t="s">
        <v>88</v>
      </c>
      <c r="C113" s="106" t="s">
        <v>89</v>
      </c>
      <c r="D113" s="21">
        <f t="shared" si="1"/>
        <v>2762851.8</v>
      </c>
      <c r="E113" s="24">
        <f t="shared" si="1"/>
        <v>2889323.6799999997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/>
      <c r="K113" s="26"/>
      <c r="L113" s="107"/>
      <c r="M113" s="107"/>
      <c r="N113" s="25"/>
      <c r="O113" s="26"/>
      <c r="P113" s="99"/>
      <c r="Q113" s="99"/>
      <c r="R113" s="25"/>
      <c r="S113" s="26"/>
      <c r="T113" s="107"/>
      <c r="U113" s="107"/>
      <c r="V113" s="25"/>
      <c r="W113" s="26"/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1707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1707</v>
      </c>
      <c r="B115" s="105" t="s">
        <v>92</v>
      </c>
      <c r="C115" s="106" t="s">
        <v>93</v>
      </c>
      <c r="D115" s="21">
        <f t="shared" si="1"/>
        <v>216452.34</v>
      </c>
      <c r="E115" s="24">
        <f t="shared" si="1"/>
        <v>465957.74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/>
      <c r="K115" s="101"/>
      <c r="L115" s="99"/>
      <c r="M115" s="99"/>
      <c r="N115" s="100"/>
      <c r="O115" s="101"/>
      <c r="P115" s="99"/>
      <c r="Q115" s="99"/>
      <c r="R115" s="100"/>
      <c r="S115" s="101"/>
      <c r="T115" s="99"/>
      <c r="U115" s="99"/>
      <c r="V115" s="100"/>
      <c r="W115" s="101"/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1707</v>
      </c>
      <c r="B116" s="105" t="s">
        <v>94</v>
      </c>
      <c r="C116" s="106" t="s">
        <v>95</v>
      </c>
      <c r="D116" s="21">
        <f t="shared" si="1"/>
        <v>1928619.24</v>
      </c>
      <c r="E116" s="24">
        <f t="shared" si="1"/>
        <v>1764175.76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/>
      <c r="K116" s="101"/>
      <c r="L116" s="99"/>
      <c r="M116" s="99"/>
      <c r="N116" s="100"/>
      <c r="O116" s="101"/>
      <c r="P116" s="99"/>
      <c r="Q116" s="99"/>
      <c r="R116" s="100"/>
      <c r="S116" s="101"/>
      <c r="T116" s="99"/>
      <c r="U116" s="99"/>
      <c r="V116" s="100"/>
      <c r="W116" s="101"/>
      <c r="X116" s="99"/>
      <c r="Y116" s="99"/>
      <c r="Z116" s="100"/>
      <c r="AA116" s="101"/>
      <c r="AB116" s="99"/>
      <c r="AC116" s="99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1707</v>
      </c>
      <c r="B117" s="105" t="s">
        <v>96</v>
      </c>
      <c r="C117" s="106" t="s">
        <v>97</v>
      </c>
      <c r="D117" s="21">
        <f t="shared" si="1"/>
        <v>45385</v>
      </c>
      <c r="E117" s="24">
        <f t="shared" si="1"/>
        <v>42365</v>
      </c>
      <c r="F117" s="98">
        <v>7985</v>
      </c>
      <c r="G117" s="98">
        <v>0</v>
      </c>
      <c r="H117" s="107">
        <v>37400</v>
      </c>
      <c r="I117" s="107">
        <v>42365</v>
      </c>
      <c r="J117" s="25"/>
      <c r="K117" s="26"/>
      <c r="L117" s="107"/>
      <c r="M117" s="107"/>
      <c r="N117" s="25"/>
      <c r="O117" s="26"/>
      <c r="P117" s="99"/>
      <c r="Q117" s="99"/>
      <c r="R117" s="25"/>
      <c r="S117" s="26"/>
      <c r="T117" s="107"/>
      <c r="U117" s="107"/>
      <c r="V117" s="25"/>
      <c r="W117" s="26"/>
      <c r="X117" s="107"/>
      <c r="Y117" s="107"/>
      <c r="Z117" s="25"/>
      <c r="AA117" s="26"/>
      <c r="AB117" s="107"/>
      <c r="AC117" s="107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1707</v>
      </c>
      <c r="B118" s="105" t="s">
        <v>98</v>
      </c>
      <c r="C118" s="106" t="s">
        <v>99</v>
      </c>
      <c r="D118" s="21">
        <f t="shared" si="1"/>
        <v>283603</v>
      </c>
      <c r="E118" s="24">
        <f t="shared" si="1"/>
        <v>287037.73</v>
      </c>
      <c r="F118" s="98">
        <v>186693</v>
      </c>
      <c r="G118" s="98">
        <v>69100</v>
      </c>
      <c r="H118" s="107">
        <v>96910</v>
      </c>
      <c r="I118" s="107">
        <v>217937.73</v>
      </c>
      <c r="J118" s="25"/>
      <c r="K118" s="26"/>
      <c r="L118" s="107"/>
      <c r="M118" s="107"/>
      <c r="N118" s="25"/>
      <c r="O118" s="26"/>
      <c r="P118" s="107"/>
      <c r="Q118" s="107"/>
      <c r="R118" s="25"/>
      <c r="S118" s="26"/>
      <c r="T118" s="107"/>
      <c r="U118" s="107"/>
      <c r="V118" s="25"/>
      <c r="W118" s="26"/>
      <c r="X118" s="107"/>
      <c r="Y118" s="107"/>
      <c r="Z118" s="25"/>
      <c r="AA118" s="26"/>
      <c r="AB118" s="107"/>
      <c r="AC118" s="107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1707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1707</v>
      </c>
      <c r="B120" s="105" t="s">
        <v>102</v>
      </c>
      <c r="C120" s="106" t="s">
        <v>103</v>
      </c>
      <c r="D120" s="21">
        <f t="shared" si="1"/>
        <v>255260.71</v>
      </c>
      <c r="E120" s="24">
        <f t="shared" si="1"/>
        <v>255260.71</v>
      </c>
      <c r="F120" s="98"/>
      <c r="G120" s="98"/>
      <c r="H120" s="107">
        <v>255260.71</v>
      </c>
      <c r="I120" s="107">
        <v>255260.71</v>
      </c>
      <c r="J120" s="25"/>
      <c r="K120" s="26"/>
      <c r="L120" s="107"/>
      <c r="M120" s="107"/>
      <c r="N120" s="25"/>
      <c r="O120" s="26"/>
      <c r="P120" s="107"/>
      <c r="Q120" s="107"/>
      <c r="R120" s="25"/>
      <c r="S120" s="26"/>
      <c r="T120" s="107"/>
      <c r="U120" s="107"/>
      <c r="V120" s="25"/>
      <c r="W120" s="26"/>
      <c r="X120" s="107"/>
      <c r="Y120" s="107"/>
      <c r="Z120" s="25"/>
      <c r="AA120" s="26"/>
      <c r="AB120" s="107"/>
      <c r="AC120" s="107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1707</v>
      </c>
      <c r="B121" s="105" t="s">
        <v>104</v>
      </c>
      <c r="C121" s="106" t="s">
        <v>105</v>
      </c>
      <c r="D121" s="21">
        <f t="shared" si="1"/>
        <v>44711</v>
      </c>
      <c r="E121" s="24">
        <f t="shared" si="1"/>
        <v>44711</v>
      </c>
      <c r="F121" s="98">
        <v>12546</v>
      </c>
      <c r="G121" s="98">
        <v>12546</v>
      </c>
      <c r="H121" s="107">
        <v>32165</v>
      </c>
      <c r="I121" s="107">
        <v>32165</v>
      </c>
      <c r="J121" s="25"/>
      <c r="K121" s="26"/>
      <c r="L121" s="107"/>
      <c r="M121" s="107"/>
      <c r="N121" s="25"/>
      <c r="O121" s="26"/>
      <c r="P121" s="107"/>
      <c r="Q121" s="107"/>
      <c r="R121" s="25"/>
      <c r="S121" s="26"/>
      <c r="T121" s="107"/>
      <c r="U121" s="107"/>
      <c r="V121" s="25"/>
      <c r="W121" s="26"/>
      <c r="X121" s="107"/>
      <c r="Y121" s="107"/>
      <c r="Z121" s="25"/>
      <c r="AA121" s="26"/>
      <c r="AB121" s="107"/>
      <c r="AC121" s="107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1707</v>
      </c>
      <c r="B122" s="105" t="s">
        <v>106</v>
      </c>
      <c r="C122" s="106" t="s">
        <v>107</v>
      </c>
      <c r="D122" s="21">
        <f t="shared" si="1"/>
        <v>8190</v>
      </c>
      <c r="E122" s="24">
        <f t="shared" si="1"/>
        <v>8190</v>
      </c>
      <c r="F122" s="98">
        <v>6990</v>
      </c>
      <c r="G122" s="98">
        <v>6990</v>
      </c>
      <c r="H122" s="107">
        <v>1200</v>
      </c>
      <c r="I122" s="107">
        <v>1200</v>
      </c>
      <c r="J122" s="25"/>
      <c r="K122" s="26"/>
      <c r="L122" s="107"/>
      <c r="M122" s="107"/>
      <c r="N122" s="25"/>
      <c r="O122" s="26"/>
      <c r="P122" s="107"/>
      <c r="Q122" s="107"/>
      <c r="R122" s="25"/>
      <c r="S122" s="26"/>
      <c r="T122" s="107"/>
      <c r="U122" s="107"/>
      <c r="V122" s="25"/>
      <c r="W122" s="26"/>
      <c r="X122" s="107"/>
      <c r="Y122" s="107"/>
      <c r="Z122" s="25"/>
      <c r="AA122" s="26"/>
      <c r="AB122" s="107"/>
      <c r="AC122" s="107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1707</v>
      </c>
      <c r="B123" s="105" t="s">
        <v>108</v>
      </c>
      <c r="C123" s="106" t="s">
        <v>109</v>
      </c>
      <c r="D123" s="21">
        <f t="shared" si="1"/>
        <v>44450</v>
      </c>
      <c r="E123" s="24">
        <f t="shared" si="1"/>
        <v>75130</v>
      </c>
      <c r="F123" s="98">
        <v>0</v>
      </c>
      <c r="G123" s="98">
        <v>0</v>
      </c>
      <c r="H123" s="107">
        <v>44450</v>
      </c>
      <c r="I123" s="107">
        <v>75130</v>
      </c>
      <c r="J123" s="25"/>
      <c r="K123" s="26"/>
      <c r="L123" s="107"/>
      <c r="M123" s="107"/>
      <c r="N123" s="25"/>
      <c r="O123" s="26"/>
      <c r="P123" s="107"/>
      <c r="Q123" s="107"/>
      <c r="R123" s="25"/>
      <c r="S123" s="26"/>
      <c r="T123" s="107"/>
      <c r="U123" s="107"/>
      <c r="V123" s="25"/>
      <c r="W123" s="26"/>
      <c r="X123" s="107"/>
      <c r="Y123" s="107"/>
      <c r="Z123" s="25"/>
      <c r="AA123" s="26"/>
      <c r="AB123" s="107"/>
      <c r="AC123" s="107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1707</v>
      </c>
      <c r="B124" s="105" t="s">
        <v>110</v>
      </c>
      <c r="C124" s="106" t="s">
        <v>111</v>
      </c>
      <c r="D124" s="21">
        <f t="shared" si="1"/>
        <v>843808</v>
      </c>
      <c r="E124" s="24">
        <f t="shared" si="1"/>
        <v>583851.56999999995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/>
      <c r="K124" s="101"/>
      <c r="L124" s="99"/>
      <c r="M124" s="99"/>
      <c r="N124" s="100"/>
      <c r="O124" s="101"/>
      <c r="P124" s="107"/>
      <c r="Q124" s="107"/>
      <c r="R124" s="100"/>
      <c r="S124" s="101"/>
      <c r="T124" s="99"/>
      <c r="U124" s="99"/>
      <c r="V124" s="100"/>
      <c r="W124" s="101"/>
      <c r="X124" s="99"/>
      <c r="Y124" s="99"/>
      <c r="Z124" s="100"/>
      <c r="AA124" s="101"/>
      <c r="AB124" s="99"/>
      <c r="AC124" s="99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1707</v>
      </c>
      <c r="B125" s="105" t="s">
        <v>112</v>
      </c>
      <c r="C125" s="106" t="s">
        <v>113</v>
      </c>
      <c r="D125" s="21">
        <f t="shared" si="1"/>
        <v>142865</v>
      </c>
      <c r="E125" s="24">
        <f t="shared" si="1"/>
        <v>142865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/>
      <c r="M125" s="99"/>
      <c r="N125" s="100"/>
      <c r="O125" s="101"/>
      <c r="P125" s="99"/>
      <c r="Q125" s="99"/>
      <c r="R125" s="100"/>
      <c r="S125" s="101"/>
      <c r="T125" s="99"/>
      <c r="U125" s="99"/>
      <c r="V125" s="100"/>
      <c r="W125" s="101"/>
      <c r="X125" s="99"/>
      <c r="Y125" s="99"/>
      <c r="Z125" s="100"/>
      <c r="AA125" s="101"/>
      <c r="AB125" s="99"/>
      <c r="AC125" s="99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1707</v>
      </c>
      <c r="B126" s="105" t="s">
        <v>114</v>
      </c>
      <c r="C126" s="106" t="s">
        <v>115</v>
      </c>
      <c r="D126" s="21">
        <f t="shared" si="1"/>
        <v>48000</v>
      </c>
      <c r="E126" s="24">
        <f t="shared" si="1"/>
        <v>48000</v>
      </c>
      <c r="F126" s="98">
        <v>24000</v>
      </c>
      <c r="G126" s="98">
        <v>24000</v>
      </c>
      <c r="H126" s="107">
        <v>24000</v>
      </c>
      <c r="I126" s="107">
        <v>24000</v>
      </c>
      <c r="J126" s="25"/>
      <c r="K126" s="26"/>
      <c r="L126" s="107"/>
      <c r="M126" s="107"/>
      <c r="N126" s="25"/>
      <c r="O126" s="26"/>
      <c r="P126" s="99"/>
      <c r="Q126" s="99"/>
      <c r="R126" s="25"/>
      <c r="S126" s="26"/>
      <c r="T126" s="107"/>
      <c r="U126" s="107"/>
      <c r="V126" s="25"/>
      <c r="W126" s="26"/>
      <c r="X126" s="107"/>
      <c r="Y126" s="107"/>
      <c r="Z126" s="25"/>
      <c r="AA126" s="26"/>
      <c r="AB126" s="107"/>
      <c r="AC126" s="107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1707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/>
      <c r="K127" s="101"/>
      <c r="L127" s="99"/>
      <c r="M127" s="99"/>
      <c r="N127" s="100"/>
      <c r="O127" s="101"/>
      <c r="P127" s="107"/>
      <c r="Q127" s="107"/>
      <c r="R127" s="100"/>
      <c r="S127" s="101"/>
      <c r="T127" s="99"/>
      <c r="U127" s="99"/>
      <c r="V127" s="100"/>
      <c r="W127" s="101"/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1707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1707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1707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1707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1707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1707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1707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/>
      <c r="K134" s="26"/>
      <c r="L134" s="107"/>
      <c r="M134" s="107"/>
      <c r="N134" s="25"/>
      <c r="O134" s="26"/>
      <c r="P134" s="107"/>
      <c r="Q134" s="107"/>
      <c r="R134" s="25"/>
      <c r="S134" s="26"/>
      <c r="T134" s="107"/>
      <c r="U134" s="107"/>
      <c r="V134" s="25"/>
      <c r="W134" s="26"/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1707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1707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150633.34</v>
      </c>
      <c r="F136" s="98">
        <v>0</v>
      </c>
      <c r="G136" s="98">
        <v>76551.37</v>
      </c>
      <c r="H136" s="107">
        <v>0</v>
      </c>
      <c r="I136" s="107">
        <v>74081.97</v>
      </c>
      <c r="J136" s="25"/>
      <c r="K136" s="26"/>
      <c r="L136" s="107"/>
      <c r="M136" s="107"/>
      <c r="N136" s="25"/>
      <c r="O136" s="26"/>
      <c r="P136" s="107"/>
      <c r="Q136" s="107"/>
      <c r="R136" s="25"/>
      <c r="S136" s="26"/>
      <c r="T136" s="107"/>
      <c r="U136" s="107"/>
      <c r="V136" s="25"/>
      <c r="W136" s="26"/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1707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/>
      <c r="K137" s="101"/>
      <c r="L137" s="99"/>
      <c r="M137" s="99"/>
      <c r="N137" s="100"/>
      <c r="O137" s="101"/>
      <c r="P137" s="107"/>
      <c r="Q137" s="107"/>
      <c r="R137" s="100"/>
      <c r="S137" s="101"/>
      <c r="T137" s="99"/>
      <c r="U137" s="99"/>
      <c r="V137" s="100"/>
      <c r="W137" s="101"/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1707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1707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4905628.46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/>
      <c r="K139" s="26"/>
      <c r="L139" s="107"/>
      <c r="M139" s="107"/>
      <c r="N139" s="25"/>
      <c r="O139" s="26"/>
      <c r="P139" s="107"/>
      <c r="Q139" s="107"/>
      <c r="R139" s="25"/>
      <c r="S139" s="26"/>
      <c r="T139" s="107"/>
      <c r="U139" s="107"/>
      <c r="V139" s="25"/>
      <c r="W139" s="26"/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1707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/>
      <c r="K140" s="26"/>
      <c r="L140" s="107"/>
      <c r="M140" s="107"/>
      <c r="N140" s="25"/>
      <c r="O140" s="26"/>
      <c r="P140" s="107"/>
      <c r="Q140" s="107"/>
      <c r="R140" s="25"/>
      <c r="S140" s="26"/>
      <c r="T140" s="107"/>
      <c r="U140" s="107"/>
      <c r="V140" s="25"/>
      <c r="W140" s="26"/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1707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1707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9266.67</v>
      </c>
      <c r="F142" s="98">
        <v>0</v>
      </c>
      <c r="G142" s="98">
        <v>4709.29</v>
      </c>
      <c r="H142" s="107">
        <v>0</v>
      </c>
      <c r="I142" s="107">
        <v>4557.38</v>
      </c>
      <c r="J142" s="25"/>
      <c r="K142" s="26"/>
      <c r="L142" s="107"/>
      <c r="M142" s="107"/>
      <c r="N142" s="25"/>
      <c r="O142" s="26"/>
      <c r="P142" s="107"/>
      <c r="Q142" s="107"/>
      <c r="R142" s="25"/>
      <c r="S142" s="26"/>
      <c r="T142" s="107"/>
      <c r="U142" s="107"/>
      <c r="V142" s="25"/>
      <c r="W142" s="26"/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1707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1707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1707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1707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/>
      <c r="K146" s="26"/>
      <c r="L146" s="107"/>
      <c r="M146" s="107"/>
      <c r="N146" s="25"/>
      <c r="O146" s="26"/>
      <c r="P146" s="107"/>
      <c r="Q146" s="107"/>
      <c r="R146" s="25"/>
      <c r="S146" s="26"/>
      <c r="T146" s="107"/>
      <c r="U146" s="107"/>
      <c r="V146" s="25"/>
      <c r="W146" s="26"/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1707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1707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1707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1707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1707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1707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1707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1707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1707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1707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1707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1707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6376.95</v>
      </c>
      <c r="F158" s="98">
        <v>0</v>
      </c>
      <c r="G158" s="98">
        <v>3240.75</v>
      </c>
      <c r="H158" s="99">
        <v>0</v>
      </c>
      <c r="I158" s="99">
        <v>3136.2</v>
      </c>
      <c r="J158" s="100"/>
      <c r="K158" s="101"/>
      <c r="L158" s="99"/>
      <c r="M158" s="99"/>
      <c r="N158" s="100"/>
      <c r="O158" s="101"/>
      <c r="P158" s="99"/>
      <c r="Q158" s="99"/>
      <c r="R158" s="100"/>
      <c r="S158" s="101"/>
      <c r="T158" s="99"/>
      <c r="U158" s="99"/>
      <c r="V158" s="100"/>
      <c r="W158" s="101"/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1707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1707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1707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1707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1707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1707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/>
      <c r="K164" s="101"/>
      <c r="L164" s="99"/>
      <c r="M164" s="99"/>
      <c r="N164" s="100"/>
      <c r="O164" s="101"/>
      <c r="P164" s="99"/>
      <c r="Q164" s="99"/>
      <c r="R164" s="100"/>
      <c r="S164" s="101"/>
      <c r="T164" s="99"/>
      <c r="U164" s="99"/>
      <c r="V164" s="100"/>
      <c r="W164" s="101"/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1707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/>
      <c r="K165" s="101"/>
      <c r="L165" s="99"/>
      <c r="M165" s="99"/>
      <c r="N165" s="100"/>
      <c r="O165" s="101"/>
      <c r="P165" s="99"/>
      <c r="Q165" s="99"/>
      <c r="R165" s="100"/>
      <c r="S165" s="101"/>
      <c r="T165" s="99"/>
      <c r="U165" s="99"/>
      <c r="V165" s="100"/>
      <c r="W165" s="101"/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1707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/>
      <c r="K166" s="101"/>
      <c r="L166" s="99"/>
      <c r="M166" s="99"/>
      <c r="N166" s="100"/>
      <c r="O166" s="101"/>
      <c r="P166" s="99"/>
      <c r="Q166" s="99"/>
      <c r="R166" s="100"/>
      <c r="S166" s="101"/>
      <c r="T166" s="99"/>
      <c r="U166" s="99"/>
      <c r="V166" s="100"/>
      <c r="W166" s="101"/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1707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/>
      <c r="K167" s="101"/>
      <c r="L167" s="99"/>
      <c r="M167" s="99"/>
      <c r="N167" s="100"/>
      <c r="O167" s="101"/>
      <c r="P167" s="99"/>
      <c r="Q167" s="99"/>
      <c r="R167" s="100"/>
      <c r="S167" s="101"/>
      <c r="T167" s="99"/>
      <c r="U167" s="99"/>
      <c r="V167" s="100"/>
      <c r="W167" s="101"/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1707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1707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1707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1707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1707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1707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183333.33</v>
      </c>
      <c r="F173" s="98">
        <v>0</v>
      </c>
      <c r="G173" s="98">
        <v>93169.4</v>
      </c>
      <c r="H173" s="107">
        <v>0</v>
      </c>
      <c r="I173" s="107">
        <v>90163.93</v>
      </c>
      <c r="J173" s="25"/>
      <c r="K173" s="26"/>
      <c r="L173" s="107"/>
      <c r="M173" s="107"/>
      <c r="N173" s="25"/>
      <c r="O173" s="26"/>
      <c r="P173" s="99"/>
      <c r="Q173" s="99"/>
      <c r="R173" s="25"/>
      <c r="S173" s="26"/>
      <c r="T173" s="107"/>
      <c r="U173" s="107"/>
      <c r="V173" s="25"/>
      <c r="W173" s="26"/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1707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5193.33</v>
      </c>
      <c r="F174" s="98">
        <v>0</v>
      </c>
      <c r="G174" s="98">
        <v>2639.23</v>
      </c>
      <c r="H174" s="107">
        <v>0</v>
      </c>
      <c r="I174" s="107">
        <v>2554.1</v>
      </c>
      <c r="J174" s="25"/>
      <c r="K174" s="26"/>
      <c r="L174" s="107"/>
      <c r="M174" s="107"/>
      <c r="N174" s="25"/>
      <c r="O174" s="26"/>
      <c r="P174" s="107"/>
      <c r="Q174" s="107"/>
      <c r="R174" s="25"/>
      <c r="S174" s="26"/>
      <c r="T174" s="107"/>
      <c r="U174" s="107"/>
      <c r="V174" s="25"/>
      <c r="W174" s="26"/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1707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9593.33</v>
      </c>
      <c r="F175" s="98">
        <v>0</v>
      </c>
      <c r="G175" s="98">
        <v>4875.3</v>
      </c>
      <c r="H175" s="99">
        <v>0</v>
      </c>
      <c r="I175" s="99">
        <v>4718.03</v>
      </c>
      <c r="J175" s="100"/>
      <c r="K175" s="101"/>
      <c r="L175" s="99"/>
      <c r="M175" s="99"/>
      <c r="N175" s="100"/>
      <c r="O175" s="101"/>
      <c r="P175" s="107"/>
      <c r="Q175" s="107"/>
      <c r="R175" s="100"/>
      <c r="S175" s="101"/>
      <c r="T175" s="99"/>
      <c r="U175" s="99"/>
      <c r="V175" s="100"/>
      <c r="W175" s="101"/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1707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22595.23</v>
      </c>
      <c r="F176" s="98">
        <v>0</v>
      </c>
      <c r="G176" s="98">
        <v>11482.82</v>
      </c>
      <c r="H176" s="107">
        <v>0</v>
      </c>
      <c r="I176" s="107">
        <v>11112.41</v>
      </c>
      <c r="J176" s="25"/>
      <c r="K176" s="26"/>
      <c r="L176" s="107"/>
      <c r="M176" s="107"/>
      <c r="N176" s="25"/>
      <c r="O176" s="26"/>
      <c r="P176" s="99"/>
      <c r="Q176" s="99"/>
      <c r="R176" s="25"/>
      <c r="S176" s="26"/>
      <c r="T176" s="107"/>
      <c r="U176" s="107"/>
      <c r="V176" s="25"/>
      <c r="W176" s="26"/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1707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1707</v>
      </c>
      <c r="B178" s="105" t="s">
        <v>218</v>
      </c>
      <c r="C178" s="106" t="s">
        <v>1567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1707</v>
      </c>
      <c r="B179" s="105" t="s">
        <v>219</v>
      </c>
      <c r="C179" s="106" t="s">
        <v>1568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1707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1707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1707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1707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1707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/>
      <c r="K184" s="101"/>
      <c r="L184" s="99"/>
      <c r="M184" s="99"/>
      <c r="N184" s="100"/>
      <c r="O184" s="101"/>
      <c r="P184" s="99"/>
      <c r="Q184" s="99"/>
      <c r="R184" s="100"/>
      <c r="S184" s="101"/>
      <c r="T184" s="99"/>
      <c r="U184" s="99"/>
      <c r="V184" s="100"/>
      <c r="W184" s="101"/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1707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1707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/>
      <c r="K186" s="101"/>
      <c r="L186" s="99"/>
      <c r="M186" s="99"/>
      <c r="N186" s="100"/>
      <c r="O186" s="101"/>
      <c r="P186" s="107"/>
      <c r="Q186" s="107"/>
      <c r="R186" s="100"/>
      <c r="S186" s="101"/>
      <c r="T186" s="99"/>
      <c r="U186" s="99"/>
      <c r="V186" s="100"/>
      <c r="W186" s="101"/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1707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/>
      <c r="K187" s="26"/>
      <c r="L187" s="107"/>
      <c r="M187" s="107"/>
      <c r="N187" s="25"/>
      <c r="O187" s="26"/>
      <c r="P187" s="99"/>
      <c r="Q187" s="99"/>
      <c r="R187" s="25"/>
      <c r="S187" s="26"/>
      <c r="T187" s="107"/>
      <c r="U187" s="107"/>
      <c r="V187" s="25"/>
      <c r="W187" s="26"/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1707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1707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375833.33999999997</v>
      </c>
      <c r="F189" s="98">
        <v>0</v>
      </c>
      <c r="G189" s="98">
        <v>190997.27</v>
      </c>
      <c r="H189" s="107">
        <v>0</v>
      </c>
      <c r="I189" s="107">
        <v>184836.07</v>
      </c>
      <c r="J189" s="25"/>
      <c r="K189" s="26"/>
      <c r="L189" s="107"/>
      <c r="M189" s="107"/>
      <c r="N189" s="25"/>
      <c r="O189" s="26"/>
      <c r="P189" s="107"/>
      <c r="Q189" s="107"/>
      <c r="R189" s="25"/>
      <c r="S189" s="26"/>
      <c r="T189" s="107"/>
      <c r="U189" s="107"/>
      <c r="V189" s="25"/>
      <c r="W189" s="26"/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1707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/>
      <c r="K190" s="26"/>
      <c r="L190" s="107"/>
      <c r="M190" s="107"/>
      <c r="N190" s="25"/>
      <c r="O190" s="26"/>
      <c r="P190" s="107"/>
      <c r="Q190" s="107"/>
      <c r="R190" s="25"/>
      <c r="S190" s="26"/>
      <c r="T190" s="107"/>
      <c r="U190" s="107"/>
      <c r="V190" s="25"/>
      <c r="W190" s="26"/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1707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1707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/>
      <c r="K192" s="26"/>
      <c r="L192" s="107"/>
      <c r="M192" s="107"/>
      <c r="N192" s="25"/>
      <c r="O192" s="26"/>
      <c r="P192" s="107"/>
      <c r="Q192" s="107"/>
      <c r="R192" s="25"/>
      <c r="S192" s="26"/>
      <c r="T192" s="107"/>
      <c r="U192" s="107"/>
      <c r="V192" s="25"/>
      <c r="W192" s="26"/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1707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/>
      <c r="K193" s="101"/>
      <c r="L193" s="99"/>
      <c r="M193" s="99"/>
      <c r="N193" s="100"/>
      <c r="O193" s="101"/>
      <c r="P193" s="107"/>
      <c r="Q193" s="107"/>
      <c r="R193" s="100"/>
      <c r="S193" s="101"/>
      <c r="T193" s="99"/>
      <c r="U193" s="99"/>
      <c r="V193" s="100"/>
      <c r="W193" s="101"/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1707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1707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/>
      <c r="K195" s="101"/>
      <c r="L195" s="99"/>
      <c r="M195" s="99"/>
      <c r="N195" s="100"/>
      <c r="O195" s="101"/>
      <c r="P195" s="107"/>
      <c r="Q195" s="107"/>
      <c r="R195" s="100"/>
      <c r="S195" s="101"/>
      <c r="T195" s="99"/>
      <c r="U195" s="99"/>
      <c r="V195" s="100"/>
      <c r="W195" s="101"/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1707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1707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1707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1707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/>
      <c r="K199" s="101"/>
      <c r="L199" s="99"/>
      <c r="M199" s="99"/>
      <c r="N199" s="100"/>
      <c r="O199" s="101"/>
      <c r="P199" s="99"/>
      <c r="Q199" s="99"/>
      <c r="R199" s="100"/>
      <c r="S199" s="101"/>
      <c r="T199" s="99"/>
      <c r="U199" s="99"/>
      <c r="V199" s="100"/>
      <c r="W199" s="101"/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1707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1707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/>
      <c r="K201" s="101"/>
      <c r="L201" s="99"/>
      <c r="M201" s="99"/>
      <c r="N201" s="100"/>
      <c r="O201" s="101"/>
      <c r="P201" s="107"/>
      <c r="Q201" s="107"/>
      <c r="R201" s="100"/>
      <c r="S201" s="101"/>
      <c r="T201" s="99"/>
      <c r="U201" s="99"/>
      <c r="V201" s="100"/>
      <c r="W201" s="101"/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1707</v>
      </c>
      <c r="B202" s="105" t="s">
        <v>264</v>
      </c>
      <c r="C202" s="106" t="s">
        <v>265</v>
      </c>
      <c r="D202" s="21">
        <f t="shared" si="3"/>
        <v>868000</v>
      </c>
      <c r="E202" s="24">
        <f t="shared" si="3"/>
        <v>0</v>
      </c>
      <c r="F202" s="98">
        <v>868000</v>
      </c>
      <c r="G202" s="98">
        <v>0</v>
      </c>
      <c r="H202" s="99">
        <v>0</v>
      </c>
      <c r="I202" s="99">
        <v>0</v>
      </c>
      <c r="J202" s="100"/>
      <c r="K202" s="101"/>
      <c r="L202" s="99"/>
      <c r="M202" s="99"/>
      <c r="N202" s="100"/>
      <c r="O202" s="101"/>
      <c r="P202" s="99"/>
      <c r="Q202" s="99"/>
      <c r="R202" s="100"/>
      <c r="S202" s="101"/>
      <c r="T202" s="99"/>
      <c r="U202" s="99"/>
      <c r="V202" s="100"/>
      <c r="W202" s="101"/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1707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1707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2902772.0700000003</v>
      </c>
      <c r="F204" s="98">
        <v>0</v>
      </c>
      <c r="G204" s="98">
        <v>1475179.25</v>
      </c>
      <c r="H204" s="99">
        <v>0</v>
      </c>
      <c r="I204" s="99">
        <v>1427592.82</v>
      </c>
      <c r="J204" s="100"/>
      <c r="K204" s="101"/>
      <c r="L204" s="99"/>
      <c r="M204" s="99"/>
      <c r="N204" s="100"/>
      <c r="O204" s="101"/>
      <c r="P204" s="107"/>
      <c r="Q204" s="107"/>
      <c r="R204" s="100"/>
      <c r="S204" s="101"/>
      <c r="T204" s="99"/>
      <c r="U204" s="99"/>
      <c r="V204" s="100"/>
      <c r="W204" s="101"/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1707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/>
      <c r="K205" s="26"/>
      <c r="L205" s="107"/>
      <c r="M205" s="107"/>
      <c r="N205" s="25"/>
      <c r="O205" s="26"/>
      <c r="P205" s="99"/>
      <c r="Q205" s="99"/>
      <c r="R205" s="25"/>
      <c r="S205" s="26"/>
      <c r="T205" s="107"/>
      <c r="U205" s="107"/>
      <c r="V205" s="25"/>
      <c r="W205" s="26"/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1707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1707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/>
      <c r="K207" s="26"/>
      <c r="L207" s="107"/>
      <c r="M207" s="107"/>
      <c r="N207" s="25"/>
      <c r="O207" s="26"/>
      <c r="P207" s="107"/>
      <c r="Q207" s="107"/>
      <c r="R207" s="25"/>
      <c r="S207" s="26"/>
      <c r="T207" s="107"/>
      <c r="U207" s="107"/>
      <c r="V207" s="25"/>
      <c r="W207" s="26"/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1707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1707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1707</v>
      </c>
      <c r="B210" s="105" t="s">
        <v>280</v>
      </c>
      <c r="C210" s="106" t="s">
        <v>1569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1707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/>
      <c r="K211" s="26"/>
      <c r="L211" s="107"/>
      <c r="M211" s="107"/>
      <c r="N211" s="25"/>
      <c r="O211" s="26"/>
      <c r="P211" s="107"/>
      <c r="Q211" s="107"/>
      <c r="R211" s="25"/>
      <c r="S211" s="26"/>
      <c r="T211" s="107"/>
      <c r="U211" s="107"/>
      <c r="V211" s="25"/>
      <c r="W211" s="26"/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1707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1707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/>
      <c r="K213" s="26"/>
      <c r="L213" s="107"/>
      <c r="M213" s="107"/>
      <c r="N213" s="25"/>
      <c r="O213" s="26"/>
      <c r="P213" s="107"/>
      <c r="Q213" s="107"/>
      <c r="R213" s="25"/>
      <c r="S213" s="26"/>
      <c r="T213" s="107"/>
      <c r="U213" s="107"/>
      <c r="V213" s="25"/>
      <c r="W213" s="26"/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1707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1707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1707</v>
      </c>
      <c r="B216" s="105" t="s">
        <v>291</v>
      </c>
      <c r="C216" s="106" t="s">
        <v>1570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1707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1707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1707</v>
      </c>
      <c r="B219" s="105" t="s">
        <v>296</v>
      </c>
      <c r="C219" s="106" t="s">
        <v>1571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1707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1707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1707</v>
      </c>
      <c r="B222" s="105" t="s">
        <v>301</v>
      </c>
      <c r="C222" s="106" t="s">
        <v>1572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1707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/>
      <c r="K223" s="101"/>
      <c r="L223" s="99"/>
      <c r="M223" s="99"/>
      <c r="N223" s="100"/>
      <c r="O223" s="101"/>
      <c r="P223" s="99"/>
      <c r="Q223" s="99"/>
      <c r="R223" s="100"/>
      <c r="S223" s="101"/>
      <c r="T223" s="99"/>
      <c r="U223" s="99"/>
      <c r="V223" s="100"/>
      <c r="W223" s="101"/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1707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1707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/>
      <c r="K225" s="101"/>
      <c r="L225" s="99"/>
      <c r="M225" s="99"/>
      <c r="N225" s="100"/>
      <c r="O225" s="101"/>
      <c r="P225" s="99"/>
      <c r="Q225" s="99"/>
      <c r="R225" s="100"/>
      <c r="S225" s="101"/>
      <c r="T225" s="99"/>
      <c r="U225" s="99"/>
      <c r="V225" s="100"/>
      <c r="W225" s="101"/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1707</v>
      </c>
      <c r="B226" s="105" t="s">
        <v>308</v>
      </c>
      <c r="C226" s="106" t="s">
        <v>309</v>
      </c>
      <c r="D226" s="21">
        <f t="shared" si="3"/>
        <v>83700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/>
      <c r="K226" s="101"/>
      <c r="L226" s="99"/>
      <c r="M226" s="99"/>
      <c r="N226" s="100"/>
      <c r="O226" s="101"/>
      <c r="P226" s="99"/>
      <c r="Q226" s="99"/>
      <c r="R226" s="100"/>
      <c r="S226" s="101"/>
      <c r="T226" s="99"/>
      <c r="U226" s="99"/>
      <c r="V226" s="100"/>
      <c r="W226" s="101"/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1707</v>
      </c>
      <c r="B227" s="105" t="s">
        <v>310</v>
      </c>
      <c r="C227" s="106" t="s">
        <v>311</v>
      </c>
      <c r="D227" s="21">
        <f t="shared" si="3"/>
        <v>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/>
      <c r="K227" s="101"/>
      <c r="L227" s="99"/>
      <c r="M227" s="99"/>
      <c r="N227" s="100"/>
      <c r="O227" s="101"/>
      <c r="P227" s="99"/>
      <c r="Q227" s="99"/>
      <c r="R227" s="100"/>
      <c r="S227" s="101"/>
      <c r="T227" s="99"/>
      <c r="U227" s="99"/>
      <c r="V227" s="100"/>
      <c r="W227" s="101"/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1707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/>
      <c r="K228" s="101"/>
      <c r="L228" s="99"/>
      <c r="M228" s="99"/>
      <c r="N228" s="100"/>
      <c r="O228" s="101"/>
      <c r="P228" s="99"/>
      <c r="Q228" s="99"/>
      <c r="R228" s="100"/>
      <c r="S228" s="101"/>
      <c r="T228" s="99"/>
      <c r="U228" s="99"/>
      <c r="V228" s="100"/>
      <c r="W228" s="101"/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1707</v>
      </c>
      <c r="B229" s="105" t="s">
        <v>314</v>
      </c>
      <c r="C229" s="106" t="s">
        <v>315</v>
      </c>
      <c r="D229" s="21">
        <f t="shared" si="3"/>
        <v>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/>
      <c r="K229" s="101"/>
      <c r="L229" s="99"/>
      <c r="M229" s="99"/>
      <c r="N229" s="100"/>
      <c r="O229" s="101"/>
      <c r="P229" s="99"/>
      <c r="Q229" s="99"/>
      <c r="R229" s="100"/>
      <c r="S229" s="101"/>
      <c r="T229" s="99"/>
      <c r="U229" s="99"/>
      <c r="V229" s="100"/>
      <c r="W229" s="101"/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1707</v>
      </c>
      <c r="B230" s="105" t="s">
        <v>316</v>
      </c>
      <c r="C230" s="106" t="s">
        <v>317</v>
      </c>
      <c r="D230" s="21">
        <f t="shared" si="3"/>
        <v>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/>
      <c r="K230" s="101"/>
      <c r="L230" s="99"/>
      <c r="M230" s="99"/>
      <c r="N230" s="100"/>
      <c r="O230" s="101"/>
      <c r="P230" s="99"/>
      <c r="Q230" s="99"/>
      <c r="R230" s="100"/>
      <c r="S230" s="101"/>
      <c r="T230" s="99"/>
      <c r="U230" s="99"/>
      <c r="V230" s="100"/>
      <c r="W230" s="101"/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1707</v>
      </c>
      <c r="B231" s="105" t="s">
        <v>318</v>
      </c>
      <c r="C231" s="106" t="s">
        <v>319</v>
      </c>
      <c r="D231" s="21">
        <f t="shared" si="3"/>
        <v>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/>
      <c r="K231" s="101"/>
      <c r="L231" s="99"/>
      <c r="M231" s="99"/>
      <c r="N231" s="100"/>
      <c r="O231" s="101"/>
      <c r="P231" s="99"/>
      <c r="Q231" s="99"/>
      <c r="R231" s="100"/>
      <c r="S231" s="101"/>
      <c r="T231" s="99"/>
      <c r="U231" s="99"/>
      <c r="V231" s="100"/>
      <c r="W231" s="101"/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1707</v>
      </c>
      <c r="B232" s="105" t="s">
        <v>320</v>
      </c>
      <c r="C232" s="106" t="s">
        <v>321</v>
      </c>
      <c r="D232" s="21">
        <f t="shared" si="3"/>
        <v>1489300</v>
      </c>
      <c r="E232" s="24">
        <f t="shared" si="3"/>
        <v>0</v>
      </c>
      <c r="F232" s="98">
        <v>189300</v>
      </c>
      <c r="G232" s="98">
        <v>0</v>
      </c>
      <c r="H232" s="99">
        <v>1300000</v>
      </c>
      <c r="I232" s="99">
        <v>0</v>
      </c>
      <c r="J232" s="100"/>
      <c r="K232" s="101"/>
      <c r="L232" s="99"/>
      <c r="M232" s="99"/>
      <c r="N232" s="100"/>
      <c r="O232" s="101"/>
      <c r="P232" s="99"/>
      <c r="Q232" s="99"/>
      <c r="R232" s="100"/>
      <c r="S232" s="101"/>
      <c r="T232" s="99"/>
      <c r="U232" s="99"/>
      <c r="V232" s="100"/>
      <c r="W232" s="101"/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1707</v>
      </c>
      <c r="B233" s="105" t="s">
        <v>322</v>
      </c>
      <c r="C233" s="106" t="s">
        <v>323</v>
      </c>
      <c r="D233" s="21">
        <f t="shared" si="3"/>
        <v>64000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/>
      <c r="K233" s="101"/>
      <c r="L233" s="99"/>
      <c r="M233" s="99"/>
      <c r="N233" s="100"/>
      <c r="O233" s="101"/>
      <c r="P233" s="99"/>
      <c r="Q233" s="99"/>
      <c r="R233" s="100"/>
      <c r="S233" s="101"/>
      <c r="T233" s="99"/>
      <c r="U233" s="99"/>
      <c r="V233" s="100"/>
      <c r="W233" s="101"/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1707</v>
      </c>
      <c r="B234" s="105" t="s">
        <v>324</v>
      </c>
      <c r="C234" s="106" t="s">
        <v>325</v>
      </c>
      <c r="D234" s="21">
        <f t="shared" si="3"/>
        <v>0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/>
      <c r="K234" s="101"/>
      <c r="L234" s="99"/>
      <c r="M234" s="99"/>
      <c r="N234" s="100"/>
      <c r="O234" s="101"/>
      <c r="P234" s="99"/>
      <c r="Q234" s="99"/>
      <c r="R234" s="100"/>
      <c r="S234" s="101"/>
      <c r="T234" s="99"/>
      <c r="U234" s="99"/>
      <c r="V234" s="100"/>
      <c r="W234" s="101"/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1707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/>
      <c r="K235" s="101"/>
      <c r="L235" s="99"/>
      <c r="M235" s="99"/>
      <c r="N235" s="100"/>
      <c r="O235" s="101"/>
      <c r="P235" s="99"/>
      <c r="Q235" s="99"/>
      <c r="R235" s="100"/>
      <c r="S235" s="101"/>
      <c r="T235" s="99"/>
      <c r="U235" s="99"/>
      <c r="V235" s="100"/>
      <c r="W235" s="101"/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1707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62435</v>
      </c>
      <c r="F236" s="98">
        <v>0</v>
      </c>
      <c r="G236" s="98">
        <v>32852.69</v>
      </c>
      <c r="H236" s="99">
        <v>0</v>
      </c>
      <c r="I236" s="99">
        <v>29582.31</v>
      </c>
      <c r="J236" s="100"/>
      <c r="K236" s="101"/>
      <c r="L236" s="99"/>
      <c r="M236" s="99"/>
      <c r="N236" s="100"/>
      <c r="O236" s="101"/>
      <c r="P236" s="99"/>
      <c r="Q236" s="99"/>
      <c r="R236" s="100"/>
      <c r="S236" s="101"/>
      <c r="T236" s="99"/>
      <c r="U236" s="99"/>
      <c r="V236" s="100"/>
      <c r="W236" s="101"/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1707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130193.34</v>
      </c>
      <c r="F237" s="98">
        <v>0</v>
      </c>
      <c r="G237" s="98">
        <v>66163.83</v>
      </c>
      <c r="H237" s="107">
        <v>0</v>
      </c>
      <c r="I237" s="107">
        <v>64029.51</v>
      </c>
      <c r="J237" s="25"/>
      <c r="K237" s="26"/>
      <c r="L237" s="107"/>
      <c r="M237" s="107"/>
      <c r="N237" s="25"/>
      <c r="O237" s="26"/>
      <c r="P237" s="99"/>
      <c r="Q237" s="99"/>
      <c r="R237" s="25"/>
      <c r="S237" s="26"/>
      <c r="T237" s="107"/>
      <c r="U237" s="107"/>
      <c r="V237" s="25"/>
      <c r="W237" s="26"/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1707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48597.8</v>
      </c>
      <c r="F238" s="98">
        <v>0</v>
      </c>
      <c r="G238" s="98">
        <v>24519.67</v>
      </c>
      <c r="H238" s="107">
        <v>0</v>
      </c>
      <c r="I238" s="107">
        <v>24078.13</v>
      </c>
      <c r="J238" s="25"/>
      <c r="K238" s="26"/>
      <c r="L238" s="107"/>
      <c r="M238" s="107"/>
      <c r="N238" s="25"/>
      <c r="O238" s="26"/>
      <c r="P238" s="107"/>
      <c r="Q238" s="107"/>
      <c r="R238" s="25"/>
      <c r="S238" s="26"/>
      <c r="T238" s="107"/>
      <c r="U238" s="107"/>
      <c r="V238" s="25"/>
      <c r="W238" s="26"/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1707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54846.5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/>
      <c r="K239" s="26"/>
      <c r="L239" s="107"/>
      <c r="M239" s="107"/>
      <c r="N239" s="25"/>
      <c r="O239" s="26"/>
      <c r="P239" s="107"/>
      <c r="Q239" s="107"/>
      <c r="R239" s="25"/>
      <c r="S239" s="26"/>
      <c r="T239" s="107"/>
      <c r="U239" s="107"/>
      <c r="V239" s="25"/>
      <c r="W239" s="26"/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1707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22006.46</v>
      </c>
      <c r="F240" s="98">
        <v>0</v>
      </c>
      <c r="G240" s="98">
        <v>11202.53</v>
      </c>
      <c r="H240" s="107">
        <v>0</v>
      </c>
      <c r="I240" s="107">
        <v>10803.93</v>
      </c>
      <c r="J240" s="25"/>
      <c r="K240" s="26"/>
      <c r="L240" s="107"/>
      <c r="M240" s="107"/>
      <c r="N240" s="25"/>
      <c r="O240" s="26"/>
      <c r="P240" s="107"/>
      <c r="Q240" s="107"/>
      <c r="R240" s="25"/>
      <c r="S240" s="26"/>
      <c r="T240" s="107"/>
      <c r="U240" s="107"/>
      <c r="V240" s="25"/>
      <c r="W240" s="26"/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1707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575.64</v>
      </c>
      <c r="F241" s="98">
        <v>0</v>
      </c>
      <c r="G241" s="98">
        <v>292.64</v>
      </c>
      <c r="H241" s="107">
        <v>0</v>
      </c>
      <c r="I241" s="107">
        <v>283</v>
      </c>
      <c r="J241" s="25"/>
      <c r="K241" s="26"/>
      <c r="L241" s="107"/>
      <c r="M241" s="107"/>
      <c r="N241" s="25"/>
      <c r="O241" s="26"/>
      <c r="P241" s="107"/>
      <c r="Q241" s="107"/>
      <c r="R241" s="25"/>
      <c r="S241" s="26"/>
      <c r="T241" s="107"/>
      <c r="U241" s="107"/>
      <c r="V241" s="25"/>
      <c r="W241" s="26"/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1707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3574363.13</v>
      </c>
      <c r="F242" s="98">
        <v>0</v>
      </c>
      <c r="G242" s="98">
        <v>1814002.52</v>
      </c>
      <c r="H242" s="99">
        <v>0</v>
      </c>
      <c r="I242" s="99">
        <v>1760360.61</v>
      </c>
      <c r="J242" s="100"/>
      <c r="K242" s="101"/>
      <c r="L242" s="99"/>
      <c r="M242" s="99"/>
      <c r="N242" s="100"/>
      <c r="O242" s="101"/>
      <c r="P242" s="107"/>
      <c r="Q242" s="107"/>
      <c r="R242" s="100"/>
      <c r="S242" s="101"/>
      <c r="T242" s="99"/>
      <c r="U242" s="99"/>
      <c r="V242" s="100"/>
      <c r="W242" s="101"/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1707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153852.34</v>
      </c>
      <c r="F243" s="98">
        <v>0</v>
      </c>
      <c r="G243" s="98">
        <v>78770.36</v>
      </c>
      <c r="H243" s="99">
        <v>0</v>
      </c>
      <c r="I243" s="99">
        <v>75081.98</v>
      </c>
      <c r="J243" s="100"/>
      <c r="K243" s="101"/>
      <c r="L243" s="99"/>
      <c r="M243" s="99"/>
      <c r="N243" s="100"/>
      <c r="O243" s="101"/>
      <c r="P243" s="99"/>
      <c r="Q243" s="99"/>
      <c r="R243" s="100"/>
      <c r="S243" s="101"/>
      <c r="T243" s="99"/>
      <c r="U243" s="99"/>
      <c r="V243" s="100"/>
      <c r="W243" s="101"/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1707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27032.12</v>
      </c>
      <c r="F244" s="98">
        <v>0</v>
      </c>
      <c r="G244" s="98">
        <v>13951.99</v>
      </c>
      <c r="H244" s="99">
        <v>0</v>
      </c>
      <c r="I244" s="99">
        <v>13080.13</v>
      </c>
      <c r="J244" s="100"/>
      <c r="K244" s="101"/>
      <c r="L244" s="99"/>
      <c r="M244" s="99"/>
      <c r="N244" s="100"/>
      <c r="O244" s="101"/>
      <c r="P244" s="99"/>
      <c r="Q244" s="99"/>
      <c r="R244" s="100"/>
      <c r="S244" s="101"/>
      <c r="T244" s="99"/>
      <c r="U244" s="99"/>
      <c r="V244" s="100"/>
      <c r="W244" s="101"/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1707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/>
      <c r="K245" s="101"/>
      <c r="L245" s="99"/>
      <c r="M245" s="99"/>
      <c r="N245" s="100"/>
      <c r="O245" s="101"/>
      <c r="P245" s="99"/>
      <c r="Q245" s="99"/>
      <c r="R245" s="100"/>
      <c r="S245" s="101"/>
      <c r="T245" s="99"/>
      <c r="U245" s="99"/>
      <c r="V245" s="100"/>
      <c r="W245" s="101"/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1707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1707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1707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/>
      <c r="K248" s="26"/>
      <c r="L248" s="107"/>
      <c r="M248" s="107"/>
      <c r="N248" s="25"/>
      <c r="O248" s="26"/>
      <c r="P248" s="107"/>
      <c r="Q248" s="107"/>
      <c r="R248" s="25"/>
      <c r="S248" s="26"/>
      <c r="T248" s="107"/>
      <c r="U248" s="107"/>
      <c r="V248" s="25"/>
      <c r="W248" s="26"/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1707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1707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/>
      <c r="K250" s="101"/>
      <c r="L250" s="99"/>
      <c r="M250" s="99"/>
      <c r="N250" s="100"/>
      <c r="O250" s="101"/>
      <c r="P250" s="107"/>
      <c r="Q250" s="107"/>
      <c r="R250" s="100"/>
      <c r="S250" s="101"/>
      <c r="T250" s="99"/>
      <c r="U250" s="99"/>
      <c r="V250" s="100"/>
      <c r="W250" s="101"/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1707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/>
      <c r="K251" s="101"/>
      <c r="L251" s="99"/>
      <c r="M251" s="99"/>
      <c r="N251" s="100"/>
      <c r="O251" s="101"/>
      <c r="P251" s="99"/>
      <c r="Q251" s="99"/>
      <c r="R251" s="100"/>
      <c r="S251" s="101"/>
      <c r="T251" s="99"/>
      <c r="U251" s="99"/>
      <c r="V251" s="100"/>
      <c r="W251" s="101"/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1707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1707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/>
      <c r="K253" s="26"/>
      <c r="L253" s="107"/>
      <c r="M253" s="107"/>
      <c r="N253" s="25"/>
      <c r="O253" s="26"/>
      <c r="P253" s="99"/>
      <c r="Q253" s="99"/>
      <c r="R253" s="25"/>
      <c r="S253" s="26"/>
      <c r="T253" s="107"/>
      <c r="U253" s="107"/>
      <c r="V253" s="25"/>
      <c r="W253" s="26"/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1707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1707</v>
      </c>
      <c r="B255" s="105" t="s">
        <v>366</v>
      </c>
      <c r="C255" s="106" t="s">
        <v>367</v>
      </c>
      <c r="D255" s="21">
        <f t="shared" si="3"/>
        <v>35284570.640000001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/>
      <c r="K255" s="26"/>
      <c r="L255" s="107"/>
      <c r="M255" s="107"/>
      <c r="N255" s="25"/>
      <c r="O255" s="26"/>
      <c r="P255" s="107"/>
      <c r="Q255" s="107"/>
      <c r="R255" s="25"/>
      <c r="S255" s="26"/>
      <c r="T255" s="107"/>
      <c r="U255" s="107"/>
      <c r="V255" s="25"/>
      <c r="W255" s="26"/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1707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1707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1707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1707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1707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1707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1707</v>
      </c>
      <c r="B262" s="105" t="s">
        <v>380</v>
      </c>
      <c r="C262" s="106" t="s">
        <v>381</v>
      </c>
      <c r="D262" s="21">
        <f t="shared" si="4"/>
        <v>0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/>
      <c r="K262" s="26"/>
      <c r="L262" s="107"/>
      <c r="M262" s="107"/>
      <c r="N262" s="25"/>
      <c r="O262" s="26"/>
      <c r="P262" s="107"/>
      <c r="Q262" s="107"/>
      <c r="R262" s="25"/>
      <c r="S262" s="26"/>
      <c r="T262" s="107"/>
      <c r="U262" s="107"/>
      <c r="V262" s="25"/>
      <c r="W262" s="26"/>
      <c r="X262" s="107"/>
      <c r="Y262" s="107"/>
      <c r="Z262" s="25"/>
      <c r="AA262" s="26"/>
      <c r="AB262" s="107"/>
      <c r="AC262" s="107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1707</v>
      </c>
      <c r="B263" s="105" t="s">
        <v>382</v>
      </c>
      <c r="C263" s="106" t="s">
        <v>383</v>
      </c>
      <c r="D263" s="21">
        <f t="shared" si="4"/>
        <v>35284570.640000001</v>
      </c>
      <c r="E263" s="24">
        <f t="shared" si="4"/>
        <v>36152570.640000001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/>
      <c r="K263" s="26"/>
      <c r="L263" s="107"/>
      <c r="M263" s="107"/>
      <c r="N263" s="25"/>
      <c r="O263" s="26"/>
      <c r="P263" s="107"/>
      <c r="Q263" s="107"/>
      <c r="R263" s="25"/>
      <c r="S263" s="26"/>
      <c r="T263" s="107"/>
      <c r="U263" s="107"/>
      <c r="V263" s="25"/>
      <c r="W263" s="26"/>
      <c r="X263" s="107"/>
      <c r="Y263" s="107"/>
      <c r="Z263" s="25"/>
      <c r="AA263" s="26"/>
      <c r="AB263" s="107"/>
      <c r="AC263" s="107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1707</v>
      </c>
      <c r="B264" s="105" t="s">
        <v>384</v>
      </c>
      <c r="C264" s="106" t="s">
        <v>1573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1707</v>
      </c>
      <c r="B265" s="105" t="s">
        <v>386</v>
      </c>
      <c r="C265" s="106" t="s">
        <v>1667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1707</v>
      </c>
      <c r="B266" s="105" t="s">
        <v>388</v>
      </c>
      <c r="C266" s="106" t="s">
        <v>1668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1707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1707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1707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1707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4" t="s">
        <v>1707</v>
      </c>
      <c r="B271" s="105" t="s">
        <v>398</v>
      </c>
      <c r="C271" s="106" t="s">
        <v>1574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1707</v>
      </c>
      <c r="B272" s="105" t="s">
        <v>400</v>
      </c>
      <c r="C272" s="106" t="s">
        <v>1669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1707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1707</v>
      </c>
      <c r="B274" s="105" t="s">
        <v>404</v>
      </c>
      <c r="C274" s="106" t="s">
        <v>1575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1707</v>
      </c>
      <c r="B275" s="105" t="s">
        <v>406</v>
      </c>
      <c r="C275" s="106" t="s">
        <v>1576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1707</v>
      </c>
      <c r="B276" s="105" t="s">
        <v>408</v>
      </c>
      <c r="C276" s="106" t="s">
        <v>1577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1707</v>
      </c>
      <c r="B277" s="105" t="s">
        <v>410</v>
      </c>
      <c r="C277" s="106" t="s">
        <v>1578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1707</v>
      </c>
      <c r="B278" s="105" t="s">
        <v>412</v>
      </c>
      <c r="C278" s="106" t="s">
        <v>413</v>
      </c>
      <c r="D278" s="21">
        <f t="shared" si="4"/>
        <v>15626551.420000002</v>
      </c>
      <c r="E278" s="24">
        <f t="shared" si="4"/>
        <v>13722583.23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/>
      <c r="K278" s="101"/>
      <c r="L278" s="99"/>
      <c r="M278" s="99"/>
      <c r="N278" s="100"/>
      <c r="O278" s="101"/>
      <c r="P278" s="107"/>
      <c r="Q278" s="107"/>
      <c r="R278" s="100"/>
      <c r="S278" s="101"/>
      <c r="T278" s="99"/>
      <c r="U278" s="99"/>
      <c r="V278" s="100"/>
      <c r="W278" s="101"/>
      <c r="X278" s="99"/>
      <c r="Y278" s="99"/>
      <c r="Z278" s="100"/>
      <c r="AA278" s="101"/>
      <c r="AB278" s="99"/>
      <c r="AC278" s="99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1707</v>
      </c>
      <c r="B279" s="105" t="s">
        <v>414</v>
      </c>
      <c r="C279" s="106" t="s">
        <v>415</v>
      </c>
      <c r="D279" s="21">
        <f t="shared" si="4"/>
        <v>13797927.050000001</v>
      </c>
      <c r="E279" s="24">
        <f t="shared" si="4"/>
        <v>8850244.0199999996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/>
      <c r="K279" s="101"/>
      <c r="L279" s="99"/>
      <c r="M279" s="99"/>
      <c r="N279" s="100"/>
      <c r="O279" s="101"/>
      <c r="P279" s="99"/>
      <c r="Q279" s="99"/>
      <c r="R279" s="100"/>
      <c r="S279" s="101"/>
      <c r="T279" s="99"/>
      <c r="U279" s="99"/>
      <c r="V279" s="100"/>
      <c r="W279" s="101"/>
      <c r="X279" s="99"/>
      <c r="Y279" s="99"/>
      <c r="Z279" s="100"/>
      <c r="AA279" s="101"/>
      <c r="AB279" s="99"/>
      <c r="AC279" s="99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4" t="s">
        <v>1707</v>
      </c>
      <c r="B280" s="105" t="s">
        <v>416</v>
      </c>
      <c r="C280" s="106" t="s">
        <v>417</v>
      </c>
      <c r="D280" s="21">
        <f t="shared" si="4"/>
        <v>3445029.92</v>
      </c>
      <c r="E280" s="24">
        <f t="shared" si="4"/>
        <v>2762851.8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/>
      <c r="K280" s="26"/>
      <c r="L280" s="107"/>
      <c r="M280" s="107"/>
      <c r="N280" s="25"/>
      <c r="O280" s="26"/>
      <c r="P280" s="99"/>
      <c r="Q280" s="99"/>
      <c r="R280" s="25"/>
      <c r="S280" s="26"/>
      <c r="T280" s="107"/>
      <c r="U280" s="107"/>
      <c r="V280" s="25"/>
      <c r="W280" s="26"/>
      <c r="X280" s="107"/>
      <c r="Y280" s="107"/>
      <c r="Z280" s="25"/>
      <c r="AA280" s="26"/>
      <c r="AB280" s="107"/>
      <c r="AC280" s="107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4" t="s">
        <v>1707</v>
      </c>
      <c r="B281" s="105" t="s">
        <v>418</v>
      </c>
      <c r="C281" s="106" t="s">
        <v>419</v>
      </c>
      <c r="D281" s="21">
        <f t="shared" si="4"/>
        <v>4203828.95</v>
      </c>
      <c r="E281" s="24">
        <f t="shared" si="4"/>
        <v>3612906.95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/>
      <c r="K281" s="101"/>
      <c r="L281" s="99"/>
      <c r="M281" s="99"/>
      <c r="N281" s="100"/>
      <c r="O281" s="101"/>
      <c r="P281" s="107"/>
      <c r="Q281" s="107"/>
      <c r="R281" s="100"/>
      <c r="S281" s="101"/>
      <c r="T281" s="99"/>
      <c r="U281" s="99"/>
      <c r="V281" s="100"/>
      <c r="W281" s="101"/>
      <c r="X281" s="99"/>
      <c r="Y281" s="99"/>
      <c r="Z281" s="100"/>
      <c r="AA281" s="101"/>
      <c r="AB281" s="99"/>
      <c r="AC281" s="99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1707</v>
      </c>
      <c r="B282" s="105" t="s">
        <v>420</v>
      </c>
      <c r="C282" s="106" t="s">
        <v>421</v>
      </c>
      <c r="D282" s="21">
        <f t="shared" si="4"/>
        <v>4774625.84</v>
      </c>
      <c r="E282" s="24">
        <f t="shared" si="4"/>
        <v>3207772.5199999996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/>
      <c r="K282" s="101"/>
      <c r="L282" s="99"/>
      <c r="M282" s="99"/>
      <c r="N282" s="100"/>
      <c r="O282" s="101"/>
      <c r="P282" s="99"/>
      <c r="Q282" s="99"/>
      <c r="R282" s="100"/>
      <c r="S282" s="101"/>
      <c r="T282" s="99"/>
      <c r="U282" s="99"/>
      <c r="V282" s="100"/>
      <c r="W282" s="101"/>
      <c r="X282" s="99"/>
      <c r="Y282" s="99"/>
      <c r="Z282" s="100"/>
      <c r="AA282" s="101"/>
      <c r="AB282" s="99"/>
      <c r="AC282" s="99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1707</v>
      </c>
      <c r="B283" s="105" t="s">
        <v>422</v>
      </c>
      <c r="C283" s="106" t="s">
        <v>423</v>
      </c>
      <c r="D283" s="21">
        <f t="shared" si="4"/>
        <v>2001100</v>
      </c>
      <c r="E283" s="24">
        <f t="shared" si="4"/>
        <v>303880</v>
      </c>
      <c r="F283" s="98">
        <v>1947100</v>
      </c>
      <c r="G283" s="98">
        <v>297400</v>
      </c>
      <c r="H283" s="99">
        <v>54000</v>
      </c>
      <c r="I283" s="99">
        <v>6480</v>
      </c>
      <c r="J283" s="100"/>
      <c r="K283" s="101"/>
      <c r="L283" s="99"/>
      <c r="M283" s="99"/>
      <c r="N283" s="100"/>
      <c r="O283" s="101"/>
      <c r="P283" s="99"/>
      <c r="Q283" s="99"/>
      <c r="R283" s="100"/>
      <c r="S283" s="101"/>
      <c r="T283" s="99"/>
      <c r="U283" s="99"/>
      <c r="V283" s="100"/>
      <c r="W283" s="101"/>
      <c r="X283" s="99"/>
      <c r="Y283" s="99"/>
      <c r="Z283" s="100"/>
      <c r="AA283" s="101"/>
      <c r="AB283" s="99"/>
      <c r="AC283" s="99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1707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1707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1707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1707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1707</v>
      </c>
      <c r="B288" s="105" t="s">
        <v>432</v>
      </c>
      <c r="C288" s="106" t="s">
        <v>433</v>
      </c>
      <c r="D288" s="21">
        <f t="shared" si="4"/>
        <v>34841</v>
      </c>
      <c r="E288" s="24">
        <f t="shared" si="4"/>
        <v>216452.34</v>
      </c>
      <c r="F288" s="98">
        <v>34841</v>
      </c>
      <c r="G288" s="98">
        <v>118482.34</v>
      </c>
      <c r="H288" s="107">
        <v>0</v>
      </c>
      <c r="I288" s="107">
        <v>97970</v>
      </c>
      <c r="J288" s="25"/>
      <c r="K288" s="26"/>
      <c r="L288" s="107"/>
      <c r="M288" s="107"/>
      <c r="N288" s="25"/>
      <c r="O288" s="26"/>
      <c r="P288" s="99"/>
      <c r="Q288" s="99"/>
      <c r="R288" s="25"/>
      <c r="S288" s="26"/>
      <c r="T288" s="107"/>
      <c r="U288" s="107"/>
      <c r="V288" s="25"/>
      <c r="W288" s="26"/>
      <c r="X288" s="107"/>
      <c r="Y288" s="107"/>
      <c r="Z288" s="25"/>
      <c r="AA288" s="26"/>
      <c r="AB288" s="107"/>
      <c r="AC288" s="107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1707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1707</v>
      </c>
      <c r="B290" s="105" t="s">
        <v>436</v>
      </c>
      <c r="C290" s="106" t="s">
        <v>437</v>
      </c>
      <c r="D290" s="21">
        <f t="shared" si="4"/>
        <v>530780</v>
      </c>
      <c r="E290" s="24">
        <f t="shared" si="4"/>
        <v>319280</v>
      </c>
      <c r="F290" s="98">
        <v>199500</v>
      </c>
      <c r="G290" s="98">
        <v>319280</v>
      </c>
      <c r="H290" s="99">
        <v>331280</v>
      </c>
      <c r="I290" s="99">
        <v>0</v>
      </c>
      <c r="J290" s="100"/>
      <c r="K290" s="101"/>
      <c r="L290" s="99"/>
      <c r="M290" s="99"/>
      <c r="N290" s="100"/>
      <c r="O290" s="101"/>
      <c r="P290" s="99"/>
      <c r="Q290" s="99"/>
      <c r="R290" s="100"/>
      <c r="S290" s="101"/>
      <c r="T290" s="99"/>
      <c r="U290" s="99"/>
      <c r="V290" s="100"/>
      <c r="W290" s="101"/>
      <c r="X290" s="99"/>
      <c r="Y290" s="99"/>
      <c r="Z290" s="100"/>
      <c r="AA290" s="101"/>
      <c r="AB290" s="99"/>
      <c r="AC290" s="99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1707</v>
      </c>
      <c r="B291" s="105" t="s">
        <v>438</v>
      </c>
      <c r="C291" s="106" t="s">
        <v>1579</v>
      </c>
      <c r="D291" s="21">
        <f t="shared" si="4"/>
        <v>4441475</v>
      </c>
      <c r="E291" s="24">
        <f t="shared" si="4"/>
        <v>2846461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/>
      <c r="K291" s="26"/>
      <c r="L291" s="107"/>
      <c r="M291" s="107"/>
      <c r="N291" s="25"/>
      <c r="O291" s="26"/>
      <c r="P291" s="99"/>
      <c r="Q291" s="99"/>
      <c r="R291" s="25"/>
      <c r="S291" s="26"/>
      <c r="T291" s="107"/>
      <c r="U291" s="107"/>
      <c r="V291" s="25"/>
      <c r="W291" s="26"/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1707</v>
      </c>
      <c r="B292" s="105" t="s">
        <v>439</v>
      </c>
      <c r="C292" s="106" t="s">
        <v>1580</v>
      </c>
      <c r="D292" s="21">
        <f t="shared" si="4"/>
        <v>1459130</v>
      </c>
      <c r="E292" s="24">
        <f t="shared" si="4"/>
        <v>795730</v>
      </c>
      <c r="F292" s="98">
        <v>0</v>
      </c>
      <c r="G292" s="98">
        <v>795730</v>
      </c>
      <c r="H292" s="107">
        <v>1459130</v>
      </c>
      <c r="I292" s="107">
        <v>0</v>
      </c>
      <c r="J292" s="25"/>
      <c r="K292" s="26"/>
      <c r="L292" s="107"/>
      <c r="M292" s="107"/>
      <c r="N292" s="25"/>
      <c r="O292" s="26"/>
      <c r="P292" s="107"/>
      <c r="Q292" s="107"/>
      <c r="R292" s="25"/>
      <c r="S292" s="26"/>
      <c r="T292" s="107"/>
      <c r="U292" s="107"/>
      <c r="V292" s="25"/>
      <c r="W292" s="26"/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1707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1707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1707</v>
      </c>
      <c r="B295" s="105" t="s">
        <v>1581</v>
      </c>
      <c r="C295" s="106" t="s">
        <v>1582</v>
      </c>
      <c r="D295" s="21">
        <f t="shared" si="4"/>
        <v>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/>
      <c r="K295" s="101"/>
      <c r="L295" s="99"/>
      <c r="M295" s="99"/>
      <c r="N295" s="100"/>
      <c r="O295" s="101"/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1707</v>
      </c>
      <c r="B296" s="105" t="s">
        <v>444</v>
      </c>
      <c r="C296" s="106" t="s">
        <v>445</v>
      </c>
      <c r="D296" s="21">
        <f t="shared" si="4"/>
        <v>428000</v>
      </c>
      <c r="E296" s="24">
        <f t="shared" si="4"/>
        <v>93000</v>
      </c>
      <c r="F296" s="98">
        <v>428000</v>
      </c>
      <c r="G296" s="98">
        <v>93000</v>
      </c>
      <c r="H296" s="107">
        <v>0</v>
      </c>
      <c r="I296" s="107">
        <v>0</v>
      </c>
      <c r="J296" s="25"/>
      <c r="K296" s="26"/>
      <c r="L296" s="107"/>
      <c r="M296" s="107"/>
      <c r="N296" s="25"/>
      <c r="O296" s="26"/>
      <c r="P296" s="99"/>
      <c r="Q296" s="99"/>
      <c r="R296" s="25"/>
      <c r="S296" s="26"/>
      <c r="T296" s="107"/>
      <c r="U296" s="107"/>
      <c r="V296" s="25"/>
      <c r="W296" s="26"/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1707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/>
      <c r="K297" s="101"/>
      <c r="L297" s="99"/>
      <c r="M297" s="99"/>
      <c r="N297" s="100"/>
      <c r="O297" s="101"/>
      <c r="P297" s="107"/>
      <c r="Q297" s="107"/>
      <c r="R297" s="100"/>
      <c r="S297" s="101"/>
      <c r="T297" s="99"/>
      <c r="U297" s="99"/>
      <c r="V297" s="100"/>
      <c r="W297" s="101"/>
      <c r="X297" s="99"/>
      <c r="Y297" s="99"/>
      <c r="Z297" s="100"/>
      <c r="AA297" s="101"/>
      <c r="AB297" s="99"/>
      <c r="AC297" s="99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1707</v>
      </c>
      <c r="B298" s="105" t="s">
        <v>448</v>
      </c>
      <c r="C298" s="106" t="s">
        <v>449</v>
      </c>
      <c r="D298" s="21">
        <f t="shared" si="4"/>
        <v>0</v>
      </c>
      <c r="E298" s="24">
        <f t="shared" si="4"/>
        <v>0</v>
      </c>
      <c r="F298" s="98">
        <v>0</v>
      </c>
      <c r="G298" s="98">
        <v>0</v>
      </c>
      <c r="H298" s="107">
        <v>0</v>
      </c>
      <c r="I298" s="107">
        <v>0</v>
      </c>
      <c r="J298" s="25"/>
      <c r="K298" s="26"/>
      <c r="L298" s="107"/>
      <c r="M298" s="107"/>
      <c r="N298" s="25"/>
      <c r="O298" s="26"/>
      <c r="P298" s="99"/>
      <c r="Q298" s="99"/>
      <c r="R298" s="25"/>
      <c r="S298" s="26"/>
      <c r="T298" s="107"/>
      <c r="U298" s="107"/>
      <c r="V298" s="25"/>
      <c r="W298" s="26"/>
      <c r="X298" s="107"/>
      <c r="Y298" s="107"/>
      <c r="Z298" s="25"/>
      <c r="AA298" s="26"/>
      <c r="AB298" s="107"/>
      <c r="AC298" s="107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1707</v>
      </c>
      <c r="B299" s="105" t="s">
        <v>450</v>
      </c>
      <c r="C299" s="106" t="s">
        <v>1583</v>
      </c>
      <c r="D299" s="21">
        <f t="shared" si="4"/>
        <v>0</v>
      </c>
      <c r="E299" s="24">
        <f t="shared" si="4"/>
        <v>0</v>
      </c>
      <c r="F299" s="98">
        <v>0</v>
      </c>
      <c r="G299" s="98">
        <v>0</v>
      </c>
      <c r="H299" s="107">
        <v>0</v>
      </c>
      <c r="I299" s="107">
        <v>0</v>
      </c>
      <c r="J299" s="25"/>
      <c r="K299" s="26"/>
      <c r="L299" s="107"/>
      <c r="M299" s="107"/>
      <c r="N299" s="25"/>
      <c r="O299" s="26"/>
      <c r="P299" s="107"/>
      <c r="Q299" s="107"/>
      <c r="R299" s="25"/>
      <c r="S299" s="26"/>
      <c r="T299" s="107"/>
      <c r="U299" s="107"/>
      <c r="V299" s="25"/>
      <c r="W299" s="26"/>
      <c r="X299" s="107"/>
      <c r="Y299" s="107"/>
      <c r="Z299" s="25"/>
      <c r="AA299" s="26"/>
      <c r="AB299" s="107"/>
      <c r="AC299" s="107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1707</v>
      </c>
      <c r="B300" s="105" t="s">
        <v>452</v>
      </c>
      <c r="C300" s="106" t="s">
        <v>453</v>
      </c>
      <c r="D300" s="21">
        <f t="shared" si="4"/>
        <v>4341751.55</v>
      </c>
      <c r="E300" s="24">
        <f t="shared" si="4"/>
        <v>4638877.1500000004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/>
      <c r="K300" s="101"/>
      <c r="L300" s="99"/>
      <c r="M300" s="99"/>
      <c r="N300" s="100"/>
      <c r="O300" s="101"/>
      <c r="P300" s="107"/>
      <c r="Q300" s="107"/>
      <c r="R300" s="100"/>
      <c r="S300" s="101"/>
      <c r="T300" s="99"/>
      <c r="U300" s="99"/>
      <c r="V300" s="100"/>
      <c r="W300" s="101"/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1707</v>
      </c>
      <c r="B301" s="105" t="s">
        <v>454</v>
      </c>
      <c r="C301" s="106" t="s">
        <v>1584</v>
      </c>
      <c r="D301" s="21">
        <f t="shared" si="4"/>
        <v>0</v>
      </c>
      <c r="E301" s="24">
        <f t="shared" si="4"/>
        <v>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/>
      <c r="W301" s="26"/>
      <c r="X301" s="107"/>
      <c r="Y301" s="107"/>
      <c r="Z301" s="25"/>
      <c r="AA301" s="26"/>
      <c r="AB301" s="107"/>
      <c r="AC301" s="107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1707</v>
      </c>
      <c r="B302" s="105" t="s">
        <v>456</v>
      </c>
      <c r="C302" s="106" t="s">
        <v>1585</v>
      </c>
      <c r="D302" s="21">
        <f t="shared" si="4"/>
        <v>0</v>
      </c>
      <c r="E302" s="24">
        <f t="shared" si="4"/>
        <v>0</v>
      </c>
      <c r="F302" s="98">
        <v>0</v>
      </c>
      <c r="G302" s="98">
        <v>0</v>
      </c>
      <c r="H302" s="99">
        <v>0</v>
      </c>
      <c r="I302" s="99">
        <v>0</v>
      </c>
      <c r="J302" s="100"/>
      <c r="K302" s="101"/>
      <c r="L302" s="99"/>
      <c r="M302" s="99"/>
      <c r="N302" s="100"/>
      <c r="O302" s="101"/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1707</v>
      </c>
      <c r="B303" s="105" t="s">
        <v>458</v>
      </c>
      <c r="C303" s="106" t="s">
        <v>459</v>
      </c>
      <c r="D303" s="21">
        <f t="shared" si="4"/>
        <v>0</v>
      </c>
      <c r="E303" s="24">
        <f t="shared" si="4"/>
        <v>0</v>
      </c>
      <c r="F303" s="98">
        <v>0</v>
      </c>
      <c r="G303" s="98">
        <v>0</v>
      </c>
      <c r="H303" s="107">
        <v>0</v>
      </c>
      <c r="I303" s="107">
        <v>0</v>
      </c>
      <c r="J303" s="25"/>
      <c r="K303" s="26"/>
      <c r="L303" s="107"/>
      <c r="M303" s="107"/>
      <c r="N303" s="25"/>
      <c r="O303" s="26"/>
      <c r="P303" s="99"/>
      <c r="Q303" s="99"/>
      <c r="R303" s="25"/>
      <c r="S303" s="26"/>
      <c r="T303" s="107"/>
      <c r="U303" s="107"/>
      <c r="V303" s="25"/>
      <c r="W303" s="26"/>
      <c r="X303" s="107"/>
      <c r="Y303" s="107"/>
      <c r="Z303" s="25"/>
      <c r="AA303" s="26"/>
      <c r="AB303" s="107"/>
      <c r="AC303" s="107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1707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1707</v>
      </c>
      <c r="B305" s="105" t="s">
        <v>462</v>
      </c>
      <c r="C305" s="106" t="s">
        <v>463</v>
      </c>
      <c r="D305" s="21">
        <f t="shared" si="4"/>
        <v>58924337.189999998</v>
      </c>
      <c r="E305" s="24">
        <f t="shared" si="4"/>
        <v>55665722.739999995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/>
      <c r="K305" s="26"/>
      <c r="L305" s="107"/>
      <c r="M305" s="107"/>
      <c r="N305" s="25"/>
      <c r="O305" s="26"/>
      <c r="P305" s="107"/>
      <c r="Q305" s="107"/>
      <c r="R305" s="25"/>
      <c r="S305" s="26"/>
      <c r="T305" s="107"/>
      <c r="U305" s="107"/>
      <c r="V305" s="25"/>
      <c r="W305" s="26"/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1707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1707</v>
      </c>
      <c r="B307" s="105" t="s">
        <v>466</v>
      </c>
      <c r="C307" s="106" t="s">
        <v>467</v>
      </c>
      <c r="D307" s="21">
        <f t="shared" si="4"/>
        <v>723394.44</v>
      </c>
      <c r="E307" s="24">
        <f t="shared" si="4"/>
        <v>723394.44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/>
      <c r="K307" s="101"/>
      <c r="L307" s="99"/>
      <c r="M307" s="99"/>
      <c r="N307" s="100"/>
      <c r="O307" s="101"/>
      <c r="P307" s="107"/>
      <c r="Q307" s="107"/>
      <c r="R307" s="100"/>
      <c r="S307" s="101"/>
      <c r="T307" s="99"/>
      <c r="U307" s="99"/>
      <c r="V307" s="100"/>
      <c r="W307" s="101"/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1707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/>
      <c r="K308" s="101"/>
      <c r="L308" s="99"/>
      <c r="M308" s="99"/>
      <c r="N308" s="100"/>
      <c r="O308" s="101"/>
      <c r="P308" s="99"/>
      <c r="Q308" s="99"/>
      <c r="R308" s="100"/>
      <c r="S308" s="101"/>
      <c r="T308" s="99"/>
      <c r="U308" s="99"/>
      <c r="V308" s="100"/>
      <c r="W308" s="101"/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1707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1707</v>
      </c>
      <c r="B310" s="105" t="s">
        <v>472</v>
      </c>
      <c r="C310" s="106" t="s">
        <v>473</v>
      </c>
      <c r="D310" s="21">
        <f t="shared" si="4"/>
        <v>0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/>
      <c r="K310" s="101"/>
      <c r="L310" s="99"/>
      <c r="M310" s="99"/>
      <c r="N310" s="100"/>
      <c r="O310" s="101"/>
      <c r="P310" s="99"/>
      <c r="Q310" s="99"/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1707</v>
      </c>
      <c r="B311" s="105" t="s">
        <v>474</v>
      </c>
      <c r="C311" s="106" t="s">
        <v>475</v>
      </c>
      <c r="D311" s="21">
        <f t="shared" si="4"/>
        <v>0</v>
      </c>
      <c r="E311" s="24">
        <f t="shared" si="4"/>
        <v>0</v>
      </c>
      <c r="F311" s="98"/>
      <c r="G311" s="98"/>
      <c r="H311" s="107"/>
      <c r="I311" s="107"/>
      <c r="J311" s="25"/>
      <c r="K311" s="26"/>
      <c r="L311" s="107"/>
      <c r="M311" s="107"/>
      <c r="N311" s="25"/>
      <c r="O311" s="26"/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1707</v>
      </c>
      <c r="B312" s="105" t="s">
        <v>476</v>
      </c>
      <c r="C312" s="106" t="s">
        <v>477</v>
      </c>
      <c r="D312" s="21">
        <f t="shared" si="4"/>
        <v>252718</v>
      </c>
      <c r="E312" s="24">
        <f t="shared" si="4"/>
        <v>89840</v>
      </c>
      <c r="F312" s="98">
        <v>207793</v>
      </c>
      <c r="G312" s="98">
        <v>44915</v>
      </c>
      <c r="H312" s="99">
        <v>44925</v>
      </c>
      <c r="I312" s="99">
        <v>44925</v>
      </c>
      <c r="J312" s="100"/>
      <c r="K312" s="101"/>
      <c r="L312" s="99"/>
      <c r="M312" s="99"/>
      <c r="N312" s="100"/>
      <c r="O312" s="101"/>
      <c r="P312" s="107"/>
      <c r="Q312" s="107"/>
      <c r="R312" s="100"/>
      <c r="S312" s="101"/>
      <c r="T312" s="99"/>
      <c r="U312" s="99"/>
      <c r="V312" s="100"/>
      <c r="W312" s="101"/>
      <c r="X312" s="99"/>
      <c r="Y312" s="99"/>
      <c r="Z312" s="100"/>
      <c r="AA312" s="101"/>
      <c r="AB312" s="99"/>
      <c r="AC312" s="99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1707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/>
      <c r="S313" s="101"/>
      <c r="T313" s="99"/>
      <c r="U313" s="99"/>
      <c r="V313" s="100"/>
      <c r="W313" s="101"/>
      <c r="X313" s="99"/>
      <c r="Y313" s="99"/>
      <c r="Z313" s="100"/>
      <c r="AA313" s="101"/>
      <c r="AB313" s="99"/>
      <c r="AC313" s="99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1707</v>
      </c>
      <c r="B314" s="105" t="s">
        <v>480</v>
      </c>
      <c r="C314" s="106" t="s">
        <v>481</v>
      </c>
      <c r="D314" s="21">
        <f t="shared" si="4"/>
        <v>45017</v>
      </c>
      <c r="E314" s="24">
        <f t="shared" si="4"/>
        <v>45017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/>
      <c r="K314" s="101"/>
      <c r="L314" s="99"/>
      <c r="M314" s="99"/>
      <c r="N314" s="100"/>
      <c r="O314" s="101"/>
      <c r="P314" s="99"/>
      <c r="Q314" s="99"/>
      <c r="R314" s="100"/>
      <c r="S314" s="101"/>
      <c r="T314" s="99"/>
      <c r="U314" s="99"/>
      <c r="V314" s="100"/>
      <c r="W314" s="101"/>
      <c r="X314" s="99"/>
      <c r="Y314" s="99"/>
      <c r="Z314" s="100"/>
      <c r="AA314" s="101"/>
      <c r="AB314" s="99"/>
      <c r="AC314" s="99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1707</v>
      </c>
      <c r="B315" s="105" t="s">
        <v>482</v>
      </c>
      <c r="C315" s="106" t="s">
        <v>483</v>
      </c>
      <c r="D315" s="21">
        <f t="shared" si="4"/>
        <v>45017</v>
      </c>
      <c r="E315" s="24">
        <f t="shared" si="4"/>
        <v>45017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/>
      <c r="K315" s="26"/>
      <c r="L315" s="107"/>
      <c r="M315" s="107"/>
      <c r="N315" s="25"/>
      <c r="O315" s="26"/>
      <c r="P315" s="99"/>
      <c r="Q315" s="99"/>
      <c r="R315" s="25"/>
      <c r="S315" s="26"/>
      <c r="T315" s="107"/>
      <c r="U315" s="107"/>
      <c r="V315" s="25"/>
      <c r="W315" s="26"/>
      <c r="X315" s="107"/>
      <c r="Y315" s="107"/>
      <c r="Z315" s="25"/>
      <c r="AA315" s="26"/>
      <c r="AB315" s="107"/>
      <c r="AC315" s="107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1707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1707</v>
      </c>
      <c r="B317" s="105" t="s">
        <v>486</v>
      </c>
      <c r="C317" s="106" t="s">
        <v>1586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1707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1707</v>
      </c>
      <c r="B319" s="105" t="s">
        <v>490</v>
      </c>
      <c r="C319" s="106" t="s">
        <v>1587</v>
      </c>
      <c r="D319" s="21">
        <f t="shared" si="4"/>
        <v>3000</v>
      </c>
      <c r="E319" s="24">
        <f t="shared" si="4"/>
        <v>3000</v>
      </c>
      <c r="F319" s="98"/>
      <c r="G319" s="98"/>
      <c r="H319" s="99">
        <v>3000</v>
      </c>
      <c r="I319" s="99">
        <v>3000</v>
      </c>
      <c r="J319" s="100"/>
      <c r="K319" s="101"/>
      <c r="L319" s="99"/>
      <c r="M319" s="99"/>
      <c r="N319" s="100"/>
      <c r="O319" s="101"/>
      <c r="P319" s="99"/>
      <c r="Q319" s="99"/>
      <c r="R319" s="100"/>
      <c r="S319" s="101"/>
      <c r="T319" s="99"/>
      <c r="U319" s="99"/>
      <c r="V319" s="100"/>
      <c r="W319" s="101"/>
      <c r="X319" s="99"/>
      <c r="Y319" s="99"/>
      <c r="Z319" s="100"/>
      <c r="AA319" s="101"/>
      <c r="AB319" s="99"/>
      <c r="AC319" s="99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1707</v>
      </c>
      <c r="B320" s="105" t="s">
        <v>492</v>
      </c>
      <c r="C320" s="106" t="s">
        <v>493</v>
      </c>
      <c r="D320" s="21">
        <f t="shared" si="4"/>
        <v>0</v>
      </c>
      <c r="E320" s="24">
        <f t="shared" si="4"/>
        <v>2000000</v>
      </c>
      <c r="F320" s="98"/>
      <c r="G320" s="98"/>
      <c r="H320" s="99">
        <v>0</v>
      </c>
      <c r="I320" s="99">
        <v>2000000</v>
      </c>
      <c r="J320" s="100"/>
      <c r="K320" s="101"/>
      <c r="L320" s="99"/>
      <c r="M320" s="99"/>
      <c r="N320" s="100"/>
      <c r="O320" s="101"/>
      <c r="P320" s="99"/>
      <c r="Q320" s="99"/>
      <c r="R320" s="100"/>
      <c r="S320" s="101"/>
      <c r="T320" s="99"/>
      <c r="U320" s="99"/>
      <c r="V320" s="100"/>
      <c r="W320" s="101"/>
      <c r="X320" s="99"/>
      <c r="Y320" s="99"/>
      <c r="Z320" s="100"/>
      <c r="AA320" s="101"/>
      <c r="AB320" s="99"/>
      <c r="AC320" s="99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1707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1707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1707</v>
      </c>
      <c r="B323" s="105" t="s">
        <v>498</v>
      </c>
      <c r="C323" s="106" t="s">
        <v>461</v>
      </c>
      <c r="D323" s="21">
        <f t="shared" si="4"/>
        <v>3734220.37</v>
      </c>
      <c r="E323" s="24">
        <f t="shared" si="4"/>
        <v>3345356.96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/>
      <c r="K323" s="26"/>
      <c r="L323" s="107"/>
      <c r="M323" s="107"/>
      <c r="N323" s="25"/>
      <c r="O323" s="26"/>
      <c r="P323" s="99"/>
      <c r="Q323" s="99"/>
      <c r="R323" s="25"/>
      <c r="S323" s="26"/>
      <c r="T323" s="107"/>
      <c r="U323" s="107"/>
      <c r="V323" s="25"/>
      <c r="W323" s="26"/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1707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1707</v>
      </c>
      <c r="B325" s="105" t="s">
        <v>501</v>
      </c>
      <c r="C325" s="106" t="s">
        <v>502</v>
      </c>
      <c r="D325" s="21">
        <f t="shared" si="5"/>
        <v>1100</v>
      </c>
      <c r="E325" s="24">
        <f t="shared" si="5"/>
        <v>0</v>
      </c>
      <c r="F325" s="98">
        <v>1100</v>
      </c>
      <c r="G325" s="98">
        <v>0</v>
      </c>
      <c r="H325" s="99">
        <v>0</v>
      </c>
      <c r="I325" s="99">
        <v>0</v>
      </c>
      <c r="J325" s="100"/>
      <c r="K325" s="101"/>
      <c r="L325" s="99"/>
      <c r="M325" s="99"/>
      <c r="N325" s="100"/>
      <c r="O325" s="101"/>
      <c r="P325" s="99"/>
      <c r="Q325" s="99"/>
      <c r="R325" s="100"/>
      <c r="S325" s="101"/>
      <c r="T325" s="99"/>
      <c r="U325" s="99"/>
      <c r="V325" s="100"/>
      <c r="W325" s="101"/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1707</v>
      </c>
      <c r="B326" s="105" t="s">
        <v>503</v>
      </c>
      <c r="C326" s="106" t="s">
        <v>504</v>
      </c>
      <c r="D326" s="21">
        <f t="shared" si="5"/>
        <v>0</v>
      </c>
      <c r="E326" s="24">
        <f t="shared" si="5"/>
        <v>31026</v>
      </c>
      <c r="F326" s="98">
        <v>0</v>
      </c>
      <c r="G326" s="98">
        <v>13828</v>
      </c>
      <c r="H326" s="107">
        <v>0</v>
      </c>
      <c r="I326" s="107">
        <v>17198</v>
      </c>
      <c r="J326" s="25"/>
      <c r="K326" s="26"/>
      <c r="L326" s="107"/>
      <c r="M326" s="107"/>
      <c r="N326" s="25"/>
      <c r="O326" s="26"/>
      <c r="P326" s="99"/>
      <c r="Q326" s="99"/>
      <c r="R326" s="25"/>
      <c r="S326" s="26"/>
      <c r="T326" s="107"/>
      <c r="U326" s="107"/>
      <c r="V326" s="25"/>
      <c r="W326" s="26"/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1707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/>
      <c r="K327" s="101"/>
      <c r="L327" s="99"/>
      <c r="M327" s="99"/>
      <c r="N327" s="100"/>
      <c r="O327" s="101"/>
      <c r="P327" s="107"/>
      <c r="Q327" s="107"/>
      <c r="R327" s="100"/>
      <c r="S327" s="101"/>
      <c r="T327" s="99"/>
      <c r="U327" s="99"/>
      <c r="V327" s="100"/>
      <c r="W327" s="101"/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1707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1707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1707</v>
      </c>
      <c r="B330" s="105" t="s">
        <v>511</v>
      </c>
      <c r="C330" s="106" t="s">
        <v>512</v>
      </c>
      <c r="D330" s="21">
        <f t="shared" si="5"/>
        <v>0</v>
      </c>
      <c r="E330" s="24">
        <f t="shared" si="5"/>
        <v>0</v>
      </c>
      <c r="F330" s="98">
        <v>0</v>
      </c>
      <c r="G330" s="98">
        <v>0</v>
      </c>
      <c r="H330" s="99">
        <v>0</v>
      </c>
      <c r="I330" s="99">
        <v>0</v>
      </c>
      <c r="J330" s="100"/>
      <c r="K330" s="101"/>
      <c r="L330" s="99"/>
      <c r="M330" s="99"/>
      <c r="N330" s="100"/>
      <c r="O330" s="101"/>
      <c r="P330" s="99"/>
      <c r="Q330" s="99"/>
      <c r="R330" s="100"/>
      <c r="S330" s="101"/>
      <c r="T330" s="99"/>
      <c r="U330" s="99"/>
      <c r="V330" s="100"/>
      <c r="W330" s="101"/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1707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1707</v>
      </c>
      <c r="B332" s="105" t="s">
        <v>515</v>
      </c>
      <c r="C332" s="106" t="s">
        <v>516</v>
      </c>
      <c r="D332" s="21">
        <f t="shared" si="5"/>
        <v>1766592.3199999998</v>
      </c>
      <c r="E332" s="24">
        <f t="shared" si="5"/>
        <v>1766592.3199999998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/>
      <c r="K332" s="26"/>
      <c r="L332" s="107"/>
      <c r="M332" s="107"/>
      <c r="N332" s="25"/>
      <c r="O332" s="26"/>
      <c r="P332" s="107"/>
      <c r="Q332" s="107"/>
      <c r="R332" s="25"/>
      <c r="S332" s="26"/>
      <c r="T332" s="107"/>
      <c r="U332" s="107"/>
      <c r="V332" s="25"/>
      <c r="W332" s="26"/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1707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/>
      <c r="K333" s="101"/>
      <c r="L333" s="99"/>
      <c r="M333" s="99"/>
      <c r="N333" s="100"/>
      <c r="O333" s="101"/>
      <c r="P333" s="107"/>
      <c r="Q333" s="107"/>
      <c r="R333" s="100"/>
      <c r="S333" s="101"/>
      <c r="T333" s="99"/>
      <c r="U333" s="99"/>
      <c r="V333" s="100"/>
      <c r="W333" s="101"/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1707</v>
      </c>
      <c r="B334" s="105" t="s">
        <v>519</v>
      </c>
      <c r="C334" s="106" t="s">
        <v>520</v>
      </c>
      <c r="D334" s="21">
        <f t="shared" si="5"/>
        <v>438635.76</v>
      </c>
      <c r="E334" s="24">
        <f t="shared" si="5"/>
        <v>478095.61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/>
      <c r="K334" s="101"/>
      <c r="L334" s="99"/>
      <c r="M334" s="99"/>
      <c r="N334" s="100"/>
      <c r="O334" s="101"/>
      <c r="P334" s="99"/>
      <c r="Q334" s="99"/>
      <c r="R334" s="100"/>
      <c r="S334" s="101"/>
      <c r="T334" s="99"/>
      <c r="U334" s="99"/>
      <c r="V334" s="100"/>
      <c r="W334" s="101"/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1707</v>
      </c>
      <c r="B335" s="105" t="s">
        <v>521</v>
      </c>
      <c r="C335" s="106" t="s">
        <v>1588</v>
      </c>
      <c r="D335" s="21">
        <f t="shared" si="5"/>
        <v>1911650.8399999999</v>
      </c>
      <c r="E335" s="24">
        <f t="shared" si="5"/>
        <v>1911650.8399999999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/>
      <c r="K335" s="101"/>
      <c r="L335" s="99"/>
      <c r="M335" s="99"/>
      <c r="N335" s="100"/>
      <c r="O335" s="101"/>
      <c r="P335" s="99"/>
      <c r="Q335" s="99"/>
      <c r="R335" s="100"/>
      <c r="S335" s="101"/>
      <c r="T335" s="99"/>
      <c r="U335" s="99"/>
      <c r="V335" s="100"/>
      <c r="W335" s="101"/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1707</v>
      </c>
      <c r="B336" s="105" t="s">
        <v>522</v>
      </c>
      <c r="C336" s="106" t="s">
        <v>1589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1707</v>
      </c>
      <c r="B337" s="105" t="s">
        <v>523</v>
      </c>
      <c r="C337" s="106" t="s">
        <v>1670</v>
      </c>
      <c r="D337" s="21">
        <f t="shared" si="5"/>
        <v>84307</v>
      </c>
      <c r="E337" s="24">
        <f t="shared" si="5"/>
        <v>171857</v>
      </c>
      <c r="F337" s="98">
        <v>36</v>
      </c>
      <c r="G337" s="98">
        <v>81343</v>
      </c>
      <c r="H337" s="99">
        <v>84271</v>
      </c>
      <c r="I337" s="99">
        <v>90514</v>
      </c>
      <c r="J337" s="100"/>
      <c r="K337" s="101"/>
      <c r="L337" s="99"/>
      <c r="M337" s="99"/>
      <c r="N337" s="100"/>
      <c r="O337" s="101"/>
      <c r="P337" s="99"/>
      <c r="Q337" s="99"/>
      <c r="R337" s="100"/>
      <c r="S337" s="101"/>
      <c r="T337" s="99"/>
      <c r="U337" s="99"/>
      <c r="V337" s="100"/>
      <c r="W337" s="101"/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1707</v>
      </c>
      <c r="B338" s="105" t="s">
        <v>524</v>
      </c>
      <c r="C338" s="106" t="s">
        <v>525</v>
      </c>
      <c r="D338" s="21">
        <f t="shared" si="5"/>
        <v>21527791.129999999</v>
      </c>
      <c r="E338" s="24">
        <f t="shared" si="5"/>
        <v>21527791.129999999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/>
      <c r="K338" s="101"/>
      <c r="L338" s="99"/>
      <c r="M338" s="99"/>
      <c r="N338" s="100"/>
      <c r="O338" s="101"/>
      <c r="P338" s="99"/>
      <c r="Q338" s="99"/>
      <c r="R338" s="100"/>
      <c r="S338" s="101"/>
      <c r="T338" s="99"/>
      <c r="U338" s="99"/>
      <c r="V338" s="100"/>
      <c r="W338" s="101"/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1707</v>
      </c>
      <c r="B339" s="105" t="s">
        <v>526</v>
      </c>
      <c r="C339" s="106" t="s">
        <v>527</v>
      </c>
      <c r="D339" s="21">
        <f t="shared" si="5"/>
        <v>0</v>
      </c>
      <c r="E339" s="24">
        <f t="shared" si="5"/>
        <v>0</v>
      </c>
      <c r="F339" s="98"/>
      <c r="G339" s="98"/>
      <c r="H339" s="107"/>
      <c r="I339" s="107"/>
      <c r="J339" s="25"/>
      <c r="K339" s="26"/>
      <c r="L339" s="107"/>
      <c r="M339" s="107"/>
      <c r="N339" s="25"/>
      <c r="O339" s="26"/>
      <c r="P339" s="99"/>
      <c r="Q339" s="99"/>
      <c r="R339" s="25"/>
      <c r="S339" s="26"/>
      <c r="T339" s="107"/>
      <c r="U339" s="107"/>
      <c r="V339" s="25"/>
      <c r="W339" s="26"/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1707</v>
      </c>
      <c r="B340" s="105" t="s">
        <v>528</v>
      </c>
      <c r="C340" s="106" t="s">
        <v>529</v>
      </c>
      <c r="D340" s="21">
        <f t="shared" si="5"/>
        <v>439391.28</v>
      </c>
      <c r="E340" s="24">
        <f t="shared" si="5"/>
        <v>5000000</v>
      </c>
      <c r="F340" s="98"/>
      <c r="G340" s="98"/>
      <c r="H340" s="107">
        <v>439391.28</v>
      </c>
      <c r="I340" s="107">
        <v>5000000</v>
      </c>
      <c r="J340" s="25"/>
      <c r="K340" s="26"/>
      <c r="L340" s="107"/>
      <c r="M340" s="107"/>
      <c r="N340" s="25"/>
      <c r="O340" s="26"/>
      <c r="P340" s="107"/>
      <c r="Q340" s="107"/>
      <c r="R340" s="25"/>
      <c r="S340" s="26"/>
      <c r="T340" s="107"/>
      <c r="U340" s="107"/>
      <c r="V340" s="25"/>
      <c r="W340" s="26"/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1707</v>
      </c>
      <c r="B341" s="105" t="s">
        <v>530</v>
      </c>
      <c r="C341" s="106" t="s">
        <v>531</v>
      </c>
      <c r="D341" s="21">
        <f t="shared" si="5"/>
        <v>0</v>
      </c>
      <c r="E341" s="24">
        <f t="shared" si="5"/>
        <v>6000000</v>
      </c>
      <c r="F341" s="98"/>
      <c r="G341" s="98"/>
      <c r="H341" s="107">
        <v>0</v>
      </c>
      <c r="I341" s="107">
        <v>6000000</v>
      </c>
      <c r="J341" s="25"/>
      <c r="K341" s="26"/>
      <c r="L341" s="107"/>
      <c r="M341" s="107"/>
      <c r="N341" s="25"/>
      <c r="O341" s="26"/>
      <c r="P341" s="107"/>
      <c r="Q341" s="107"/>
      <c r="R341" s="25"/>
      <c r="S341" s="26"/>
      <c r="T341" s="107"/>
      <c r="U341" s="107"/>
      <c r="V341" s="25"/>
      <c r="W341" s="26"/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1707</v>
      </c>
      <c r="B342" s="105" t="s">
        <v>532</v>
      </c>
      <c r="C342" s="106" t="s">
        <v>533</v>
      </c>
      <c r="D342" s="21">
        <f t="shared" si="5"/>
        <v>0</v>
      </c>
      <c r="E342" s="24">
        <f t="shared" si="5"/>
        <v>0</v>
      </c>
      <c r="F342" s="98"/>
      <c r="G342" s="98"/>
      <c r="H342" s="107"/>
      <c r="I342" s="107"/>
      <c r="J342" s="25"/>
      <c r="K342" s="26"/>
      <c r="L342" s="107"/>
      <c r="M342" s="107"/>
      <c r="N342" s="25"/>
      <c r="O342" s="26"/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1707</v>
      </c>
      <c r="B343" s="105" t="s">
        <v>534</v>
      </c>
      <c r="C343" s="106" t="s">
        <v>535</v>
      </c>
      <c r="D343" s="21">
        <f t="shared" si="5"/>
        <v>5059731.8899999997</v>
      </c>
      <c r="E343" s="24">
        <f t="shared" si="5"/>
        <v>7629143.3399999999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/>
      <c r="K343" s="26"/>
      <c r="L343" s="107"/>
      <c r="M343" s="107"/>
      <c r="N343" s="25"/>
      <c r="O343" s="26"/>
      <c r="P343" s="107"/>
      <c r="Q343" s="107"/>
      <c r="R343" s="25"/>
      <c r="S343" s="26"/>
      <c r="T343" s="107"/>
      <c r="U343" s="107"/>
      <c r="V343" s="25"/>
      <c r="W343" s="26"/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1707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0</v>
      </c>
      <c r="F344" s="98">
        <v>0</v>
      </c>
      <c r="G344" s="98">
        <v>0</v>
      </c>
      <c r="H344" s="107">
        <v>0</v>
      </c>
      <c r="I344" s="107">
        <v>0</v>
      </c>
      <c r="J344" s="25"/>
      <c r="K344" s="26"/>
      <c r="L344" s="107"/>
      <c r="M344" s="107"/>
      <c r="N344" s="25"/>
      <c r="O344" s="26"/>
      <c r="P344" s="107"/>
      <c r="Q344" s="107"/>
      <c r="R344" s="25"/>
      <c r="S344" s="26"/>
      <c r="T344" s="107"/>
      <c r="U344" s="107"/>
      <c r="V344" s="25"/>
      <c r="W344" s="26"/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1707</v>
      </c>
      <c r="B345" s="105" t="s">
        <v>538</v>
      </c>
      <c r="C345" s="106" t="s">
        <v>1671</v>
      </c>
      <c r="D345" s="21">
        <f t="shared" si="5"/>
        <v>215</v>
      </c>
      <c r="E345" s="24">
        <f t="shared" si="5"/>
        <v>4622</v>
      </c>
      <c r="F345" s="98">
        <v>215</v>
      </c>
      <c r="G345" s="98">
        <v>1980</v>
      </c>
      <c r="H345" s="107">
        <v>0</v>
      </c>
      <c r="I345" s="107">
        <v>2642</v>
      </c>
      <c r="J345" s="25"/>
      <c r="K345" s="26"/>
      <c r="L345" s="107"/>
      <c r="M345" s="107"/>
      <c r="N345" s="25"/>
      <c r="O345" s="26"/>
      <c r="P345" s="107"/>
      <c r="Q345" s="107"/>
      <c r="R345" s="25"/>
      <c r="S345" s="26"/>
      <c r="T345" s="107"/>
      <c r="U345" s="107"/>
      <c r="V345" s="25"/>
      <c r="W345" s="26"/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1707</v>
      </c>
      <c r="B346" s="105" t="s">
        <v>539</v>
      </c>
      <c r="C346" s="106" t="s">
        <v>540</v>
      </c>
      <c r="D346" s="21">
        <f t="shared" si="5"/>
        <v>7321</v>
      </c>
      <c r="E346" s="24">
        <f t="shared" si="5"/>
        <v>11833</v>
      </c>
      <c r="F346" s="98">
        <v>7321</v>
      </c>
      <c r="G346" s="98">
        <v>5270</v>
      </c>
      <c r="H346" s="107">
        <v>0</v>
      </c>
      <c r="I346" s="107">
        <v>6563</v>
      </c>
      <c r="J346" s="25"/>
      <c r="K346" s="26"/>
      <c r="L346" s="107"/>
      <c r="M346" s="107"/>
      <c r="N346" s="25"/>
      <c r="O346" s="26"/>
      <c r="P346" s="107"/>
      <c r="Q346" s="107"/>
      <c r="R346" s="25"/>
      <c r="S346" s="26"/>
      <c r="T346" s="107"/>
      <c r="U346" s="107"/>
      <c r="V346" s="25"/>
      <c r="W346" s="26"/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1707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6819</v>
      </c>
      <c r="F347" s="98">
        <v>0</v>
      </c>
      <c r="G347" s="98">
        <v>3122</v>
      </c>
      <c r="H347" s="107">
        <v>0</v>
      </c>
      <c r="I347" s="107">
        <v>3697</v>
      </c>
      <c r="J347" s="25"/>
      <c r="K347" s="26"/>
      <c r="L347" s="107"/>
      <c r="M347" s="107"/>
      <c r="N347" s="25"/>
      <c r="O347" s="26"/>
      <c r="P347" s="107"/>
      <c r="Q347" s="107"/>
      <c r="R347" s="25"/>
      <c r="S347" s="26"/>
      <c r="T347" s="107"/>
      <c r="U347" s="107"/>
      <c r="V347" s="25"/>
      <c r="W347" s="26"/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1707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1707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1707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1707</v>
      </c>
      <c r="B351" s="105" t="s">
        <v>549</v>
      </c>
      <c r="C351" s="106" t="s">
        <v>550</v>
      </c>
      <c r="D351" s="21">
        <f t="shared" si="5"/>
        <v>89800</v>
      </c>
      <c r="E351" s="24">
        <f t="shared" si="5"/>
        <v>25000</v>
      </c>
      <c r="F351" s="98">
        <v>89800</v>
      </c>
      <c r="G351" s="98">
        <v>0</v>
      </c>
      <c r="H351" s="99">
        <v>0</v>
      </c>
      <c r="I351" s="99">
        <v>25000</v>
      </c>
      <c r="J351" s="100"/>
      <c r="K351" s="101"/>
      <c r="L351" s="99"/>
      <c r="M351" s="99"/>
      <c r="N351" s="100"/>
      <c r="O351" s="101"/>
      <c r="P351" s="107"/>
      <c r="Q351" s="107"/>
      <c r="R351" s="100"/>
      <c r="S351" s="101"/>
      <c r="T351" s="99"/>
      <c r="U351" s="99"/>
      <c r="V351" s="100"/>
      <c r="W351" s="101"/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1707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/>
      <c r="K352" s="26"/>
      <c r="L352" s="107"/>
      <c r="M352" s="107"/>
      <c r="N352" s="25"/>
      <c r="O352" s="26"/>
      <c r="P352" s="99"/>
      <c r="Q352" s="99"/>
      <c r="R352" s="25"/>
      <c r="S352" s="26"/>
      <c r="T352" s="107"/>
      <c r="U352" s="107"/>
      <c r="V352" s="25"/>
      <c r="W352" s="26"/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1707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1707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1707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/>
      <c r="K355" s="26"/>
      <c r="L355" s="107"/>
      <c r="M355" s="107"/>
      <c r="N355" s="25"/>
      <c r="O355" s="26"/>
      <c r="P355" s="107"/>
      <c r="Q355" s="107"/>
      <c r="R355" s="25"/>
      <c r="S355" s="26"/>
      <c r="T355" s="107"/>
      <c r="U355" s="107"/>
      <c r="V355" s="25"/>
      <c r="W355" s="26"/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1707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1707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1707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1707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1707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1707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1707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>
        <v>0</v>
      </c>
      <c r="I362" s="107">
        <v>0</v>
      </c>
      <c r="J362" s="25"/>
      <c r="K362" s="26"/>
      <c r="L362" s="107"/>
      <c r="M362" s="107"/>
      <c r="N362" s="25"/>
      <c r="O362" s="26"/>
      <c r="P362" s="99"/>
      <c r="Q362" s="99"/>
      <c r="R362" s="25"/>
      <c r="S362" s="26"/>
      <c r="T362" s="107"/>
      <c r="U362" s="107"/>
      <c r="V362" s="25"/>
      <c r="W362" s="26"/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1707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1707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1707</v>
      </c>
      <c r="B365" s="105" t="s">
        <v>577</v>
      </c>
      <c r="C365" s="106" t="s">
        <v>1590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/>
      <c r="K365" s="101"/>
      <c r="L365" s="99"/>
      <c r="M365" s="99"/>
      <c r="N365" s="100"/>
      <c r="O365" s="101"/>
      <c r="P365" s="107"/>
      <c r="Q365" s="107"/>
      <c r="R365" s="100"/>
      <c r="S365" s="101"/>
      <c r="T365" s="99"/>
      <c r="U365" s="99"/>
      <c r="V365" s="100"/>
      <c r="W365" s="101"/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1707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/>
      <c r="K366" s="26"/>
      <c r="L366" s="107"/>
      <c r="M366" s="107"/>
      <c r="N366" s="25"/>
      <c r="O366" s="26"/>
      <c r="P366" s="99"/>
      <c r="Q366" s="99"/>
      <c r="R366" s="25"/>
      <c r="S366" s="26"/>
      <c r="T366" s="107"/>
      <c r="U366" s="107"/>
      <c r="V366" s="25"/>
      <c r="W366" s="26"/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1707</v>
      </c>
      <c r="B367" s="105" t="s">
        <v>580</v>
      </c>
      <c r="C367" s="106" t="s">
        <v>581</v>
      </c>
      <c r="D367" s="21">
        <f t="shared" si="5"/>
        <v>2637666</v>
      </c>
      <c r="E367" s="24">
        <f t="shared" si="5"/>
        <v>31224655.530000001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/>
      <c r="K367" s="26"/>
      <c r="L367" s="107"/>
      <c r="M367" s="107"/>
      <c r="N367" s="25"/>
      <c r="O367" s="26"/>
      <c r="P367" s="107"/>
      <c r="Q367" s="107"/>
      <c r="R367" s="25"/>
      <c r="S367" s="26"/>
      <c r="T367" s="107"/>
      <c r="U367" s="107"/>
      <c r="V367" s="25"/>
      <c r="W367" s="26"/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1707</v>
      </c>
      <c r="B368" s="105" t="s">
        <v>582</v>
      </c>
      <c r="C368" s="106" t="s">
        <v>1591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/>
      <c r="K368" s="26"/>
      <c r="L368" s="107"/>
      <c r="M368" s="107"/>
      <c r="N368" s="25"/>
      <c r="O368" s="26"/>
      <c r="P368" s="107"/>
      <c r="Q368" s="107"/>
      <c r="R368" s="25"/>
      <c r="S368" s="26"/>
      <c r="T368" s="107"/>
      <c r="U368" s="107"/>
      <c r="V368" s="25"/>
      <c r="W368" s="26"/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1707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/>
      <c r="K369" s="101"/>
      <c r="L369" s="99"/>
      <c r="M369" s="99"/>
      <c r="N369" s="100"/>
      <c r="O369" s="101"/>
      <c r="P369" s="107"/>
      <c r="Q369" s="107"/>
      <c r="R369" s="100"/>
      <c r="S369" s="101"/>
      <c r="T369" s="99"/>
      <c r="U369" s="99"/>
      <c r="V369" s="100"/>
      <c r="W369" s="101"/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1707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1707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0</v>
      </c>
      <c r="F371" s="98"/>
      <c r="G371" s="98"/>
      <c r="H371" s="107"/>
      <c r="I371" s="107"/>
      <c r="J371" s="25"/>
      <c r="K371" s="26"/>
      <c r="L371" s="107"/>
      <c r="M371" s="107"/>
      <c r="N371" s="25"/>
      <c r="O371" s="26"/>
      <c r="P371" s="107"/>
      <c r="Q371" s="107"/>
      <c r="R371" s="25"/>
      <c r="S371" s="26"/>
      <c r="T371" s="107"/>
      <c r="U371" s="107"/>
      <c r="V371" s="25"/>
      <c r="W371" s="26"/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1707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1707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3300</v>
      </c>
      <c r="F373" s="98">
        <v>0</v>
      </c>
      <c r="G373" s="98">
        <v>3300</v>
      </c>
      <c r="H373" s="107">
        <v>0</v>
      </c>
      <c r="I373" s="107">
        <v>0</v>
      </c>
      <c r="J373" s="25"/>
      <c r="K373" s="26"/>
      <c r="L373" s="107"/>
      <c r="M373" s="107"/>
      <c r="N373" s="25"/>
      <c r="O373" s="26"/>
      <c r="P373" s="107"/>
      <c r="Q373" s="107"/>
      <c r="R373" s="25"/>
      <c r="S373" s="26"/>
      <c r="T373" s="107"/>
      <c r="U373" s="107"/>
      <c r="V373" s="25"/>
      <c r="W373" s="26"/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1707</v>
      </c>
      <c r="B374" s="105" t="s">
        <v>593</v>
      </c>
      <c r="C374" s="106" t="s">
        <v>1592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1707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0</v>
      </c>
      <c r="F375" s="98"/>
      <c r="G375" s="98"/>
      <c r="H375" s="99"/>
      <c r="I375" s="99"/>
      <c r="J375" s="100"/>
      <c r="K375" s="101"/>
      <c r="L375" s="99"/>
      <c r="M375" s="99"/>
      <c r="N375" s="100"/>
      <c r="O375" s="101"/>
      <c r="P375" s="107"/>
      <c r="Q375" s="107"/>
      <c r="R375" s="100"/>
      <c r="S375" s="101"/>
      <c r="T375" s="99"/>
      <c r="U375" s="99"/>
      <c r="V375" s="100"/>
      <c r="W375" s="101"/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1707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0</v>
      </c>
      <c r="F376" s="98"/>
      <c r="G376" s="98"/>
      <c r="H376" s="107"/>
      <c r="I376" s="107"/>
      <c r="J376" s="25"/>
      <c r="K376" s="26"/>
      <c r="L376" s="107"/>
      <c r="M376" s="107"/>
      <c r="N376" s="25"/>
      <c r="O376" s="26"/>
      <c r="P376" s="99"/>
      <c r="Q376" s="99"/>
      <c r="R376" s="25"/>
      <c r="S376" s="26"/>
      <c r="T376" s="107"/>
      <c r="U376" s="107"/>
      <c r="V376" s="25"/>
      <c r="W376" s="26"/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1707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1707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1707</v>
      </c>
      <c r="B379" s="105" t="s">
        <v>602</v>
      </c>
      <c r="C379" s="106" t="s">
        <v>1672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1707</v>
      </c>
      <c r="B380" s="105" t="s">
        <v>1593</v>
      </c>
      <c r="C380" s="106" t="s">
        <v>1594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1707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1707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1707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1707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1707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1707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1707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10460</v>
      </c>
      <c r="F387" s="98">
        <v>0</v>
      </c>
      <c r="G387" s="98">
        <v>10460</v>
      </c>
      <c r="H387" s="107">
        <v>0</v>
      </c>
      <c r="I387" s="107">
        <v>0</v>
      </c>
      <c r="J387" s="25"/>
      <c r="K387" s="26"/>
      <c r="L387" s="107"/>
      <c r="M387" s="107"/>
      <c r="N387" s="25"/>
      <c r="O387" s="26"/>
      <c r="P387" s="107"/>
      <c r="Q387" s="107"/>
      <c r="R387" s="25"/>
      <c r="S387" s="26"/>
      <c r="T387" s="107"/>
      <c r="U387" s="107"/>
      <c r="V387" s="25"/>
      <c r="W387" s="26"/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1707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1054850</v>
      </c>
      <c r="F388" s="98">
        <v>0</v>
      </c>
      <c r="G388" s="98">
        <v>393460</v>
      </c>
      <c r="H388" s="107">
        <v>0</v>
      </c>
      <c r="I388" s="107">
        <v>661390</v>
      </c>
      <c r="J388" s="25"/>
      <c r="K388" s="26"/>
      <c r="L388" s="107"/>
      <c r="M388" s="107"/>
      <c r="N388" s="25"/>
      <c r="O388" s="26"/>
      <c r="P388" s="107"/>
      <c r="Q388" s="107"/>
      <c r="R388" s="25"/>
      <c r="S388" s="26"/>
      <c r="T388" s="107"/>
      <c r="U388" s="107"/>
      <c r="V388" s="25"/>
      <c r="W388" s="26"/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1707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111800</v>
      </c>
      <c r="F389" s="98">
        <v>0</v>
      </c>
      <c r="G389" s="98">
        <v>96560</v>
      </c>
      <c r="H389" s="99">
        <v>0</v>
      </c>
      <c r="I389" s="99">
        <v>15240</v>
      </c>
      <c r="J389" s="100"/>
      <c r="K389" s="101"/>
      <c r="L389" s="99"/>
      <c r="M389" s="99"/>
      <c r="N389" s="100"/>
      <c r="O389" s="101"/>
      <c r="P389" s="107"/>
      <c r="Q389" s="107"/>
      <c r="R389" s="100"/>
      <c r="S389" s="101"/>
      <c r="T389" s="99"/>
      <c r="U389" s="99"/>
      <c r="V389" s="100"/>
      <c r="W389" s="101"/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1707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0</v>
      </c>
      <c r="F390" s="98"/>
      <c r="G390" s="98"/>
      <c r="H390" s="99"/>
      <c r="I390" s="99"/>
      <c r="J390" s="100"/>
      <c r="K390" s="101"/>
      <c r="L390" s="99"/>
      <c r="M390" s="99"/>
      <c r="N390" s="100"/>
      <c r="O390" s="101"/>
      <c r="P390" s="99"/>
      <c r="Q390" s="99"/>
      <c r="R390" s="100"/>
      <c r="S390" s="101"/>
      <c r="T390" s="99"/>
      <c r="U390" s="99"/>
      <c r="V390" s="100"/>
      <c r="W390" s="101"/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1707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986247.54</v>
      </c>
      <c r="F391" s="98">
        <v>0</v>
      </c>
      <c r="G391" s="98">
        <v>442859.58</v>
      </c>
      <c r="H391" s="99">
        <v>0</v>
      </c>
      <c r="I391" s="99">
        <v>543387.96</v>
      </c>
      <c r="J391" s="100"/>
      <c r="K391" s="101"/>
      <c r="L391" s="99"/>
      <c r="M391" s="99"/>
      <c r="N391" s="100"/>
      <c r="O391" s="101"/>
      <c r="P391" s="99"/>
      <c r="Q391" s="99"/>
      <c r="R391" s="100"/>
      <c r="S391" s="101"/>
      <c r="T391" s="99"/>
      <c r="U391" s="99"/>
      <c r="V391" s="100"/>
      <c r="W391" s="101"/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1707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1707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566894</v>
      </c>
      <c r="F393" s="98">
        <v>0</v>
      </c>
      <c r="G393" s="98">
        <v>327057</v>
      </c>
      <c r="H393" s="99">
        <v>0</v>
      </c>
      <c r="I393" s="99">
        <v>239837</v>
      </c>
      <c r="J393" s="100"/>
      <c r="K393" s="101"/>
      <c r="L393" s="99"/>
      <c r="M393" s="99"/>
      <c r="N393" s="100"/>
      <c r="O393" s="101"/>
      <c r="P393" s="99"/>
      <c r="Q393" s="99"/>
      <c r="R393" s="100"/>
      <c r="S393" s="101"/>
      <c r="T393" s="99"/>
      <c r="U393" s="99"/>
      <c r="V393" s="100"/>
      <c r="W393" s="101"/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1707</v>
      </c>
      <c r="B394" s="105" t="s">
        <v>629</v>
      </c>
      <c r="C394" s="106" t="s">
        <v>630</v>
      </c>
      <c r="D394" s="21">
        <f t="shared" si="6"/>
        <v>7920</v>
      </c>
      <c r="E394" s="24">
        <f t="shared" si="6"/>
        <v>4228071</v>
      </c>
      <c r="F394" s="98">
        <v>0</v>
      </c>
      <c r="G394" s="98">
        <v>2023513</v>
      </c>
      <c r="H394" s="99">
        <v>7920</v>
      </c>
      <c r="I394" s="99">
        <v>2204558</v>
      </c>
      <c r="J394" s="100"/>
      <c r="K394" s="101"/>
      <c r="L394" s="99"/>
      <c r="M394" s="99"/>
      <c r="N394" s="100"/>
      <c r="O394" s="101"/>
      <c r="P394" s="99"/>
      <c r="Q394" s="99"/>
      <c r="R394" s="100"/>
      <c r="S394" s="101"/>
      <c r="T394" s="99"/>
      <c r="U394" s="99"/>
      <c r="V394" s="100"/>
      <c r="W394" s="101"/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1707</v>
      </c>
      <c r="B395" s="105" t="s">
        <v>631</v>
      </c>
      <c r="C395" s="106" t="s">
        <v>632</v>
      </c>
      <c r="D395" s="21">
        <f t="shared" si="6"/>
        <v>9860</v>
      </c>
      <c r="E395" s="24">
        <f t="shared" si="6"/>
        <v>6094405</v>
      </c>
      <c r="F395" s="98">
        <v>3627</v>
      </c>
      <c r="G395" s="98">
        <v>3038399</v>
      </c>
      <c r="H395" s="99">
        <v>6233</v>
      </c>
      <c r="I395" s="99">
        <v>3056006</v>
      </c>
      <c r="J395" s="100"/>
      <c r="K395" s="101"/>
      <c r="L395" s="99"/>
      <c r="M395" s="99"/>
      <c r="N395" s="100"/>
      <c r="O395" s="101"/>
      <c r="P395" s="99"/>
      <c r="Q395" s="99"/>
      <c r="R395" s="100"/>
      <c r="S395" s="101"/>
      <c r="T395" s="99"/>
      <c r="U395" s="99"/>
      <c r="V395" s="100"/>
      <c r="W395" s="101"/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1707</v>
      </c>
      <c r="B396" s="105" t="s">
        <v>633</v>
      </c>
      <c r="C396" s="106" t="s">
        <v>1595</v>
      </c>
      <c r="D396" s="21">
        <f t="shared" si="6"/>
        <v>0</v>
      </c>
      <c r="E396" s="24">
        <f t="shared" si="6"/>
        <v>35569</v>
      </c>
      <c r="F396" s="98">
        <v>0</v>
      </c>
      <c r="G396" s="98">
        <v>35569</v>
      </c>
      <c r="H396" s="99">
        <v>0</v>
      </c>
      <c r="I396" s="99">
        <v>0</v>
      </c>
      <c r="J396" s="100"/>
      <c r="K396" s="101"/>
      <c r="L396" s="99"/>
      <c r="M396" s="99"/>
      <c r="N396" s="100"/>
      <c r="O396" s="101"/>
      <c r="P396" s="99"/>
      <c r="Q396" s="99"/>
      <c r="R396" s="100"/>
      <c r="S396" s="101"/>
      <c r="T396" s="99"/>
      <c r="U396" s="99"/>
      <c r="V396" s="100"/>
      <c r="W396" s="101"/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1707</v>
      </c>
      <c r="B397" s="105" t="s">
        <v>634</v>
      </c>
      <c r="C397" s="106" t="s">
        <v>1596</v>
      </c>
      <c r="D397" s="21">
        <f t="shared" si="6"/>
        <v>0</v>
      </c>
      <c r="E397" s="24">
        <f t="shared" si="6"/>
        <v>0</v>
      </c>
      <c r="F397" s="98"/>
      <c r="G397" s="98"/>
      <c r="H397" s="99"/>
      <c r="I397" s="99"/>
      <c r="J397" s="100"/>
      <c r="K397" s="101"/>
      <c r="L397" s="99"/>
      <c r="M397" s="99"/>
      <c r="N397" s="100"/>
      <c r="O397" s="101"/>
      <c r="P397" s="99"/>
      <c r="Q397" s="99"/>
      <c r="R397" s="100"/>
      <c r="S397" s="101"/>
      <c r="T397" s="99"/>
      <c r="U397" s="99"/>
      <c r="V397" s="100"/>
      <c r="W397" s="101"/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1707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1707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1707</v>
      </c>
      <c r="B400" s="105" t="s">
        <v>639</v>
      </c>
      <c r="C400" s="106" t="s">
        <v>640</v>
      </c>
      <c r="D400" s="21">
        <f t="shared" si="6"/>
        <v>35569</v>
      </c>
      <c r="E400" s="24">
        <f t="shared" si="6"/>
        <v>13133631.5</v>
      </c>
      <c r="F400" s="98">
        <v>35569</v>
      </c>
      <c r="G400" s="98">
        <v>6651272.75</v>
      </c>
      <c r="H400" s="99">
        <v>0</v>
      </c>
      <c r="I400" s="99">
        <v>6482358.75</v>
      </c>
      <c r="J400" s="100"/>
      <c r="K400" s="101"/>
      <c r="L400" s="99"/>
      <c r="M400" s="99"/>
      <c r="N400" s="100"/>
      <c r="O400" s="101"/>
      <c r="P400" s="99"/>
      <c r="Q400" s="99"/>
      <c r="R400" s="100"/>
      <c r="S400" s="101"/>
      <c r="T400" s="99"/>
      <c r="U400" s="99"/>
      <c r="V400" s="100"/>
      <c r="W400" s="101"/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1707</v>
      </c>
      <c r="B401" s="105" t="s">
        <v>641</v>
      </c>
      <c r="C401" s="106" t="s">
        <v>642</v>
      </c>
      <c r="D401" s="21">
        <f t="shared" si="6"/>
        <v>0</v>
      </c>
      <c r="E401" s="24">
        <f t="shared" si="6"/>
        <v>6155405</v>
      </c>
      <c r="F401" s="98">
        <v>0</v>
      </c>
      <c r="G401" s="98">
        <v>2906821</v>
      </c>
      <c r="H401" s="107">
        <v>0</v>
      </c>
      <c r="I401" s="107">
        <v>3248584</v>
      </c>
      <c r="J401" s="25"/>
      <c r="K401" s="26"/>
      <c r="L401" s="107"/>
      <c r="M401" s="107"/>
      <c r="N401" s="25"/>
      <c r="O401" s="26"/>
      <c r="P401" s="99"/>
      <c r="Q401" s="99"/>
      <c r="R401" s="25"/>
      <c r="S401" s="26"/>
      <c r="T401" s="107"/>
      <c r="U401" s="107"/>
      <c r="V401" s="25"/>
      <c r="W401" s="26"/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1707</v>
      </c>
      <c r="B402" s="105" t="s">
        <v>643</v>
      </c>
      <c r="C402" s="106" t="s">
        <v>644</v>
      </c>
      <c r="D402" s="21">
        <f t="shared" si="6"/>
        <v>0</v>
      </c>
      <c r="E402" s="24">
        <f t="shared" si="6"/>
        <v>0</v>
      </c>
      <c r="F402" s="98"/>
      <c r="G402" s="98"/>
      <c r="H402" s="107"/>
      <c r="I402" s="107"/>
      <c r="J402" s="25"/>
      <c r="K402" s="26"/>
      <c r="L402" s="107"/>
      <c r="M402" s="107"/>
      <c r="N402" s="25"/>
      <c r="O402" s="26"/>
      <c r="P402" s="107"/>
      <c r="Q402" s="107"/>
      <c r="R402" s="25"/>
      <c r="S402" s="26"/>
      <c r="T402" s="107"/>
      <c r="U402" s="107"/>
      <c r="V402" s="25"/>
      <c r="W402" s="26"/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1707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1942432.22</v>
      </c>
      <c r="F403" s="98">
        <v>0</v>
      </c>
      <c r="G403" s="98">
        <v>63053.5</v>
      </c>
      <c r="H403" s="99">
        <v>0</v>
      </c>
      <c r="I403" s="99">
        <v>1879378.72</v>
      </c>
      <c r="J403" s="100"/>
      <c r="K403" s="101"/>
      <c r="L403" s="99"/>
      <c r="M403" s="99"/>
      <c r="N403" s="100"/>
      <c r="O403" s="101"/>
      <c r="P403" s="107"/>
      <c r="Q403" s="107"/>
      <c r="R403" s="100"/>
      <c r="S403" s="101"/>
      <c r="T403" s="99"/>
      <c r="U403" s="99"/>
      <c r="V403" s="100"/>
      <c r="W403" s="101"/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1707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96470</v>
      </c>
      <c r="F404" s="98">
        <v>0</v>
      </c>
      <c r="G404" s="98">
        <v>44773</v>
      </c>
      <c r="H404" s="99">
        <v>0</v>
      </c>
      <c r="I404" s="99">
        <v>51697</v>
      </c>
      <c r="J404" s="100"/>
      <c r="K404" s="101"/>
      <c r="L404" s="99"/>
      <c r="M404" s="99"/>
      <c r="N404" s="100"/>
      <c r="O404" s="101"/>
      <c r="P404" s="99"/>
      <c r="Q404" s="99"/>
      <c r="R404" s="100"/>
      <c r="S404" s="101"/>
      <c r="T404" s="99"/>
      <c r="U404" s="99"/>
      <c r="V404" s="100"/>
      <c r="W404" s="101"/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1707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1674046</v>
      </c>
      <c r="F405" s="98">
        <v>0</v>
      </c>
      <c r="G405" s="98">
        <v>756347</v>
      </c>
      <c r="H405" s="99">
        <v>0</v>
      </c>
      <c r="I405" s="99">
        <v>917699</v>
      </c>
      <c r="J405" s="100"/>
      <c r="K405" s="101"/>
      <c r="L405" s="99"/>
      <c r="M405" s="99"/>
      <c r="N405" s="100"/>
      <c r="O405" s="101"/>
      <c r="P405" s="99"/>
      <c r="Q405" s="99"/>
      <c r="R405" s="100"/>
      <c r="S405" s="101"/>
      <c r="T405" s="99"/>
      <c r="U405" s="99"/>
      <c r="V405" s="100"/>
      <c r="W405" s="101"/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1707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1606007</v>
      </c>
      <c r="F406" s="98">
        <v>0</v>
      </c>
      <c r="G406" s="98">
        <v>839103</v>
      </c>
      <c r="H406" s="99">
        <v>0</v>
      </c>
      <c r="I406" s="99">
        <v>766904</v>
      </c>
      <c r="J406" s="100"/>
      <c r="K406" s="101"/>
      <c r="L406" s="99"/>
      <c r="M406" s="99"/>
      <c r="N406" s="100"/>
      <c r="O406" s="101"/>
      <c r="P406" s="99"/>
      <c r="Q406" s="99"/>
      <c r="R406" s="100"/>
      <c r="S406" s="101"/>
      <c r="T406" s="99"/>
      <c r="U406" s="99"/>
      <c r="V406" s="100"/>
      <c r="W406" s="101"/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1707</v>
      </c>
      <c r="B407" s="105" t="s">
        <v>653</v>
      </c>
      <c r="C407" s="106" t="s">
        <v>1597</v>
      </c>
      <c r="D407" s="21">
        <f t="shared" si="6"/>
        <v>0</v>
      </c>
      <c r="E407" s="24">
        <f t="shared" si="6"/>
        <v>1349512</v>
      </c>
      <c r="F407" s="98">
        <v>0</v>
      </c>
      <c r="G407" s="98">
        <v>714861</v>
      </c>
      <c r="H407" s="99">
        <v>0</v>
      </c>
      <c r="I407" s="99">
        <v>634651</v>
      </c>
      <c r="J407" s="100"/>
      <c r="K407" s="101"/>
      <c r="L407" s="99"/>
      <c r="M407" s="99"/>
      <c r="N407" s="100"/>
      <c r="O407" s="101"/>
      <c r="P407" s="99"/>
      <c r="Q407" s="99"/>
      <c r="R407" s="100"/>
      <c r="S407" s="101"/>
      <c r="T407" s="99"/>
      <c r="U407" s="99"/>
      <c r="V407" s="100"/>
      <c r="W407" s="101"/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1707</v>
      </c>
      <c r="B408" s="105" t="s">
        <v>654</v>
      </c>
      <c r="C408" s="106" t="s">
        <v>1598</v>
      </c>
      <c r="D408" s="21">
        <f t="shared" si="6"/>
        <v>0</v>
      </c>
      <c r="E408" s="24">
        <f t="shared" si="6"/>
        <v>0</v>
      </c>
      <c r="F408" s="98"/>
      <c r="G408" s="98"/>
      <c r="H408" s="107"/>
      <c r="I408" s="107"/>
      <c r="J408" s="25"/>
      <c r="K408" s="26"/>
      <c r="L408" s="107"/>
      <c r="M408" s="107"/>
      <c r="N408" s="25"/>
      <c r="O408" s="26"/>
      <c r="P408" s="99"/>
      <c r="Q408" s="99"/>
      <c r="R408" s="25"/>
      <c r="S408" s="26"/>
      <c r="T408" s="107"/>
      <c r="U408" s="107"/>
      <c r="V408" s="25"/>
      <c r="W408" s="26"/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1707</v>
      </c>
      <c r="B409" s="105" t="s">
        <v>655</v>
      </c>
      <c r="C409" s="106" t="s">
        <v>1599</v>
      </c>
      <c r="D409" s="21">
        <f t="shared" si="6"/>
        <v>0</v>
      </c>
      <c r="E409" s="24">
        <f t="shared" si="6"/>
        <v>0</v>
      </c>
      <c r="F409" s="98"/>
      <c r="G409" s="98"/>
      <c r="H409" s="99"/>
      <c r="I409" s="99"/>
      <c r="J409" s="100"/>
      <c r="K409" s="101"/>
      <c r="L409" s="99"/>
      <c r="M409" s="99"/>
      <c r="N409" s="100"/>
      <c r="O409" s="101"/>
      <c r="P409" s="107"/>
      <c r="Q409" s="107"/>
      <c r="R409" s="100"/>
      <c r="S409" s="101"/>
      <c r="T409" s="99"/>
      <c r="U409" s="99"/>
      <c r="V409" s="100"/>
      <c r="W409" s="101"/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1707</v>
      </c>
      <c r="B410" s="105" t="s">
        <v>656</v>
      </c>
      <c r="C410" s="106" t="s">
        <v>1600</v>
      </c>
      <c r="D410" s="21">
        <f t="shared" si="6"/>
        <v>0</v>
      </c>
      <c r="E410" s="24">
        <f t="shared" si="6"/>
        <v>22199</v>
      </c>
      <c r="F410" s="98">
        <v>0</v>
      </c>
      <c r="G410" s="98">
        <v>19383</v>
      </c>
      <c r="H410" s="107">
        <v>0</v>
      </c>
      <c r="I410" s="107">
        <v>2816</v>
      </c>
      <c r="J410" s="25"/>
      <c r="K410" s="26"/>
      <c r="L410" s="107"/>
      <c r="M410" s="107"/>
      <c r="N410" s="25"/>
      <c r="O410" s="26"/>
      <c r="P410" s="99"/>
      <c r="Q410" s="99"/>
      <c r="R410" s="25"/>
      <c r="S410" s="26"/>
      <c r="T410" s="107"/>
      <c r="U410" s="107"/>
      <c r="V410" s="25"/>
      <c r="W410" s="26"/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1707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0</v>
      </c>
      <c r="F411" s="98"/>
      <c r="G411" s="98"/>
      <c r="H411" s="99"/>
      <c r="I411" s="99"/>
      <c r="J411" s="100"/>
      <c r="K411" s="101"/>
      <c r="L411" s="99"/>
      <c r="M411" s="99"/>
      <c r="N411" s="100"/>
      <c r="O411" s="101"/>
      <c r="P411" s="107"/>
      <c r="Q411" s="107"/>
      <c r="R411" s="100"/>
      <c r="S411" s="101"/>
      <c r="T411" s="99"/>
      <c r="U411" s="99"/>
      <c r="V411" s="100"/>
      <c r="W411" s="101"/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1707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1707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1707</v>
      </c>
      <c r="B414" s="105" t="s">
        <v>663</v>
      </c>
      <c r="C414" s="106" t="s">
        <v>664</v>
      </c>
      <c r="D414" s="21">
        <f t="shared" si="6"/>
        <v>0</v>
      </c>
      <c r="E414" s="24">
        <f t="shared" si="6"/>
        <v>18786595</v>
      </c>
      <c r="F414" s="98">
        <v>0</v>
      </c>
      <c r="G414" s="98">
        <v>9758224</v>
      </c>
      <c r="H414" s="99">
        <v>0</v>
      </c>
      <c r="I414" s="99">
        <v>9028371</v>
      </c>
      <c r="J414" s="100"/>
      <c r="K414" s="101"/>
      <c r="L414" s="99"/>
      <c r="M414" s="99"/>
      <c r="N414" s="100"/>
      <c r="O414" s="101"/>
      <c r="P414" s="99"/>
      <c r="Q414" s="99"/>
      <c r="R414" s="100"/>
      <c r="S414" s="101"/>
      <c r="T414" s="99"/>
      <c r="U414" s="99"/>
      <c r="V414" s="100"/>
      <c r="W414" s="101"/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1707</v>
      </c>
      <c r="B415" s="105" t="s">
        <v>665</v>
      </c>
      <c r="C415" s="106" t="s">
        <v>666</v>
      </c>
      <c r="D415" s="21">
        <f t="shared" si="6"/>
        <v>0</v>
      </c>
      <c r="E415" s="24">
        <f t="shared" si="6"/>
        <v>55598000</v>
      </c>
      <c r="F415" s="98">
        <v>0</v>
      </c>
      <c r="G415" s="98">
        <v>27365606</v>
      </c>
      <c r="H415" s="107">
        <v>0</v>
      </c>
      <c r="I415" s="107">
        <v>28232394</v>
      </c>
      <c r="J415" s="25"/>
      <c r="K415" s="26"/>
      <c r="L415" s="107"/>
      <c r="M415" s="107"/>
      <c r="N415" s="25"/>
      <c r="O415" s="26"/>
      <c r="P415" s="99"/>
      <c r="Q415" s="99"/>
      <c r="R415" s="25"/>
      <c r="S415" s="26"/>
      <c r="T415" s="107"/>
      <c r="U415" s="107"/>
      <c r="V415" s="25"/>
      <c r="W415" s="26"/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1707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9738621</v>
      </c>
      <c r="F416" s="98">
        <v>0</v>
      </c>
      <c r="G416" s="98">
        <v>4988051</v>
      </c>
      <c r="H416" s="99">
        <v>0</v>
      </c>
      <c r="I416" s="99">
        <v>4750570</v>
      </c>
      <c r="J416" s="100"/>
      <c r="K416" s="101"/>
      <c r="L416" s="99"/>
      <c r="M416" s="99"/>
      <c r="N416" s="100"/>
      <c r="O416" s="101"/>
      <c r="P416" s="107"/>
      <c r="Q416" s="107"/>
      <c r="R416" s="100"/>
      <c r="S416" s="101"/>
      <c r="T416" s="99"/>
      <c r="U416" s="99"/>
      <c r="V416" s="100"/>
      <c r="W416" s="101"/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1707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5175</v>
      </c>
      <c r="F417" s="98">
        <v>0</v>
      </c>
      <c r="G417" s="98">
        <v>2994</v>
      </c>
      <c r="H417" s="99">
        <v>0</v>
      </c>
      <c r="I417" s="99">
        <v>2181</v>
      </c>
      <c r="J417" s="100"/>
      <c r="K417" s="101"/>
      <c r="L417" s="99"/>
      <c r="M417" s="99"/>
      <c r="N417" s="100"/>
      <c r="O417" s="101"/>
      <c r="P417" s="99"/>
      <c r="Q417" s="99"/>
      <c r="R417" s="100"/>
      <c r="S417" s="101"/>
      <c r="T417" s="99"/>
      <c r="U417" s="99"/>
      <c r="V417" s="100"/>
      <c r="W417" s="101"/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1707</v>
      </c>
      <c r="B418" s="105" t="s">
        <v>671</v>
      </c>
      <c r="C418" s="106" t="s">
        <v>1601</v>
      </c>
      <c r="D418" s="21">
        <f t="shared" si="6"/>
        <v>0</v>
      </c>
      <c r="E418" s="24">
        <f t="shared" si="6"/>
        <v>20862</v>
      </c>
      <c r="F418" s="98">
        <v>0</v>
      </c>
      <c r="G418" s="98">
        <v>17388</v>
      </c>
      <c r="H418" s="99">
        <v>0</v>
      </c>
      <c r="I418" s="99">
        <v>3474</v>
      </c>
      <c r="J418" s="100"/>
      <c r="K418" s="101"/>
      <c r="L418" s="99"/>
      <c r="M418" s="99"/>
      <c r="N418" s="100"/>
      <c r="O418" s="101"/>
      <c r="P418" s="99"/>
      <c r="Q418" s="99"/>
      <c r="R418" s="100"/>
      <c r="S418" s="101"/>
      <c r="T418" s="99"/>
      <c r="U418" s="99"/>
      <c r="V418" s="100"/>
      <c r="W418" s="101"/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1707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/>
      <c r="Q419" s="99"/>
      <c r="R419" s="100"/>
      <c r="S419" s="101"/>
      <c r="T419" s="99"/>
      <c r="U419" s="99"/>
      <c r="V419" s="100"/>
      <c r="W419" s="101"/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1707</v>
      </c>
      <c r="B420" s="105" t="s">
        <v>674</v>
      </c>
      <c r="C420" s="106" t="s">
        <v>675</v>
      </c>
      <c r="D420" s="21">
        <f t="shared" si="6"/>
        <v>18783195</v>
      </c>
      <c r="E420" s="24">
        <f t="shared" si="6"/>
        <v>71396086.75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/>
      <c r="K420" s="101"/>
      <c r="L420" s="99"/>
      <c r="M420" s="99"/>
      <c r="N420" s="100"/>
      <c r="O420" s="101"/>
      <c r="P420" s="99"/>
      <c r="Q420" s="99"/>
      <c r="R420" s="100"/>
      <c r="S420" s="101"/>
      <c r="T420" s="99"/>
      <c r="U420" s="99"/>
      <c r="V420" s="100"/>
      <c r="W420" s="101"/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1707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1707</v>
      </c>
      <c r="B422" s="105" t="s">
        <v>678</v>
      </c>
      <c r="C422" s="106" t="s">
        <v>679</v>
      </c>
      <c r="D422" s="21">
        <f t="shared" si="6"/>
        <v>0</v>
      </c>
      <c r="E422" s="24">
        <f t="shared" si="6"/>
        <v>11190116.539999999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/>
      <c r="K422" s="101"/>
      <c r="L422" s="99"/>
      <c r="M422" s="99"/>
      <c r="N422" s="100"/>
      <c r="O422" s="101"/>
      <c r="P422" s="107"/>
      <c r="Q422" s="107"/>
      <c r="R422" s="100"/>
      <c r="S422" s="101"/>
      <c r="T422" s="99"/>
      <c r="U422" s="99"/>
      <c r="V422" s="100"/>
      <c r="W422" s="101"/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1707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1792619.58</v>
      </c>
      <c r="F423" s="98">
        <v>0</v>
      </c>
      <c r="G423" s="98">
        <v>1790589.6</v>
      </c>
      <c r="H423" s="99">
        <v>0</v>
      </c>
      <c r="I423" s="99">
        <v>2029.98</v>
      </c>
      <c r="J423" s="100"/>
      <c r="K423" s="101"/>
      <c r="L423" s="99"/>
      <c r="M423" s="99"/>
      <c r="N423" s="100"/>
      <c r="O423" s="101"/>
      <c r="P423" s="99"/>
      <c r="Q423" s="99"/>
      <c r="R423" s="100"/>
      <c r="S423" s="101"/>
      <c r="T423" s="99"/>
      <c r="U423" s="99"/>
      <c r="V423" s="100"/>
      <c r="W423" s="101"/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1707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7004584.46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/>
      <c r="K424" s="101"/>
      <c r="L424" s="99"/>
      <c r="M424" s="99"/>
      <c r="N424" s="100"/>
      <c r="O424" s="101"/>
      <c r="P424" s="99"/>
      <c r="Q424" s="99"/>
      <c r="R424" s="100"/>
      <c r="S424" s="101"/>
      <c r="T424" s="99"/>
      <c r="U424" s="99"/>
      <c r="V424" s="100"/>
      <c r="W424" s="101"/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1707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482537.25</v>
      </c>
      <c r="F425" s="98">
        <v>0</v>
      </c>
      <c r="G425" s="98">
        <v>482537.25</v>
      </c>
      <c r="H425" s="99">
        <v>0</v>
      </c>
      <c r="I425" s="99">
        <v>0</v>
      </c>
      <c r="J425" s="100"/>
      <c r="K425" s="101"/>
      <c r="L425" s="99"/>
      <c r="M425" s="99"/>
      <c r="N425" s="100"/>
      <c r="O425" s="101"/>
      <c r="P425" s="99"/>
      <c r="Q425" s="99"/>
      <c r="R425" s="100"/>
      <c r="S425" s="101"/>
      <c r="T425" s="99"/>
      <c r="U425" s="99"/>
      <c r="V425" s="100"/>
      <c r="W425" s="101"/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1707</v>
      </c>
      <c r="B426" s="105" t="s">
        <v>686</v>
      </c>
      <c r="C426" s="106" t="s">
        <v>687</v>
      </c>
      <c r="D426" s="21">
        <f t="shared" si="6"/>
        <v>9758224</v>
      </c>
      <c r="E426" s="24">
        <f t="shared" si="6"/>
        <v>9758224</v>
      </c>
      <c r="F426" s="98">
        <v>9758224</v>
      </c>
      <c r="G426" s="98">
        <v>9758224</v>
      </c>
      <c r="H426" s="99"/>
      <c r="I426" s="99"/>
      <c r="J426" s="100"/>
      <c r="K426" s="101"/>
      <c r="L426" s="99"/>
      <c r="M426" s="99"/>
      <c r="N426" s="100"/>
      <c r="O426" s="101"/>
      <c r="P426" s="99"/>
      <c r="Q426" s="99"/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1707</v>
      </c>
      <c r="B427" s="105" t="s">
        <v>688</v>
      </c>
      <c r="C427" s="106" t="s">
        <v>689</v>
      </c>
      <c r="D427" s="21">
        <f t="shared" si="6"/>
        <v>27459466.789999999</v>
      </c>
      <c r="E427" s="24">
        <f t="shared" si="6"/>
        <v>0</v>
      </c>
      <c r="F427" s="98"/>
      <c r="G427" s="98"/>
      <c r="H427" s="107">
        <v>27459466.789999999</v>
      </c>
      <c r="I427" s="107">
        <v>0</v>
      </c>
      <c r="J427" s="25"/>
      <c r="K427" s="26"/>
      <c r="L427" s="107"/>
      <c r="M427" s="107"/>
      <c r="N427" s="25"/>
      <c r="O427" s="26"/>
      <c r="P427" s="99"/>
      <c r="Q427" s="99"/>
      <c r="R427" s="25"/>
      <c r="S427" s="26"/>
      <c r="T427" s="107"/>
      <c r="U427" s="107"/>
      <c r="V427" s="25"/>
      <c r="W427" s="26"/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1707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12619138.1</v>
      </c>
      <c r="F428" s="98"/>
      <c r="G428" s="98"/>
      <c r="H428" s="107">
        <v>0</v>
      </c>
      <c r="I428" s="107">
        <v>12619138.1</v>
      </c>
      <c r="J428" s="25"/>
      <c r="K428" s="26"/>
      <c r="L428" s="107"/>
      <c r="M428" s="107"/>
      <c r="N428" s="25"/>
      <c r="O428" s="26"/>
      <c r="P428" s="107"/>
      <c r="Q428" s="107"/>
      <c r="R428" s="25"/>
      <c r="S428" s="26"/>
      <c r="T428" s="107"/>
      <c r="U428" s="107"/>
      <c r="V428" s="25"/>
      <c r="W428" s="26"/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1707</v>
      </c>
      <c r="B429" s="105" t="s">
        <v>692</v>
      </c>
      <c r="C429" s="106" t="s">
        <v>693</v>
      </c>
      <c r="D429" s="21">
        <f t="shared" si="6"/>
        <v>0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/>
      <c r="M429" s="107"/>
      <c r="N429" s="25"/>
      <c r="O429" s="26"/>
      <c r="P429" s="107"/>
      <c r="Q429" s="107"/>
      <c r="R429" s="25"/>
      <c r="S429" s="26"/>
      <c r="T429" s="107"/>
      <c r="U429" s="107"/>
      <c r="V429" s="25"/>
      <c r="W429" s="26"/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1707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0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/>
      <c r="S430" s="101"/>
      <c r="T430" s="99"/>
      <c r="U430" s="99"/>
      <c r="V430" s="100"/>
      <c r="W430" s="101"/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1707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0</v>
      </c>
      <c r="F431" s="98"/>
      <c r="G431" s="98"/>
      <c r="H431" s="99"/>
      <c r="I431" s="99"/>
      <c r="J431" s="100"/>
      <c r="K431" s="101"/>
      <c r="L431" s="99"/>
      <c r="M431" s="99"/>
      <c r="N431" s="100"/>
      <c r="O431" s="101"/>
      <c r="P431" s="99"/>
      <c r="Q431" s="99"/>
      <c r="R431" s="100"/>
      <c r="S431" s="101"/>
      <c r="T431" s="99"/>
      <c r="U431" s="99"/>
      <c r="V431" s="100"/>
      <c r="W431" s="101"/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1707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1707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/>
      <c r="K433" s="101"/>
      <c r="L433" s="99"/>
      <c r="M433" s="99"/>
      <c r="N433" s="100"/>
      <c r="O433" s="101"/>
      <c r="P433" s="99"/>
      <c r="Q433" s="99"/>
      <c r="R433" s="100"/>
      <c r="S433" s="101"/>
      <c r="T433" s="99"/>
      <c r="U433" s="99"/>
      <c r="V433" s="100"/>
      <c r="W433" s="101"/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1707</v>
      </c>
      <c r="B434" s="105" t="s">
        <v>702</v>
      </c>
      <c r="C434" s="106" t="s">
        <v>1602</v>
      </c>
      <c r="D434" s="21">
        <f t="shared" si="6"/>
        <v>0</v>
      </c>
      <c r="E434" s="24">
        <f t="shared" si="6"/>
        <v>169222</v>
      </c>
      <c r="F434" s="98">
        <v>0</v>
      </c>
      <c r="G434" s="98">
        <v>104054</v>
      </c>
      <c r="H434" s="99">
        <v>0</v>
      </c>
      <c r="I434" s="99">
        <v>65168</v>
      </c>
      <c r="J434" s="100"/>
      <c r="K434" s="101"/>
      <c r="L434" s="99"/>
      <c r="M434" s="99"/>
      <c r="N434" s="100"/>
      <c r="O434" s="101"/>
      <c r="P434" s="99"/>
      <c r="Q434" s="99"/>
      <c r="R434" s="100"/>
      <c r="S434" s="101"/>
      <c r="T434" s="99"/>
      <c r="U434" s="99"/>
      <c r="V434" s="100"/>
      <c r="W434" s="101"/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1707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3321387</v>
      </c>
      <c r="F435" s="98">
        <v>0</v>
      </c>
      <c r="G435" s="98">
        <v>1745348</v>
      </c>
      <c r="H435" s="99">
        <v>0</v>
      </c>
      <c r="I435" s="99">
        <v>1576039</v>
      </c>
      <c r="J435" s="100"/>
      <c r="K435" s="101"/>
      <c r="L435" s="99"/>
      <c r="M435" s="99"/>
      <c r="N435" s="100"/>
      <c r="O435" s="101"/>
      <c r="P435" s="99"/>
      <c r="Q435" s="99"/>
      <c r="R435" s="100"/>
      <c r="S435" s="101"/>
      <c r="T435" s="99"/>
      <c r="U435" s="99"/>
      <c r="V435" s="100"/>
      <c r="W435" s="101"/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1707</v>
      </c>
      <c r="B436" s="105" t="s">
        <v>705</v>
      </c>
      <c r="C436" s="106" t="s">
        <v>1673</v>
      </c>
      <c r="D436" s="21">
        <f t="shared" si="6"/>
        <v>260079.2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/>
      <c r="K436" s="26"/>
      <c r="L436" s="107"/>
      <c r="M436" s="107"/>
      <c r="N436" s="25"/>
      <c r="O436" s="26"/>
      <c r="P436" s="99"/>
      <c r="Q436" s="99"/>
      <c r="R436" s="25"/>
      <c r="S436" s="26"/>
      <c r="T436" s="107"/>
      <c r="U436" s="107"/>
      <c r="V436" s="25"/>
      <c r="W436" s="26"/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1707</v>
      </c>
      <c r="B437" s="105" t="s">
        <v>706</v>
      </c>
      <c r="C437" s="106" t="s">
        <v>1674</v>
      </c>
      <c r="D437" s="21">
        <f t="shared" si="6"/>
        <v>0</v>
      </c>
      <c r="E437" s="24">
        <f t="shared" si="6"/>
        <v>0</v>
      </c>
      <c r="F437" s="98"/>
      <c r="G437" s="98"/>
      <c r="H437" s="99"/>
      <c r="I437" s="99"/>
      <c r="J437" s="100"/>
      <c r="K437" s="101"/>
      <c r="L437" s="99"/>
      <c r="M437" s="99"/>
      <c r="N437" s="100"/>
      <c r="O437" s="101"/>
      <c r="P437" s="107"/>
      <c r="Q437" s="107"/>
      <c r="R437" s="100"/>
      <c r="S437" s="101"/>
      <c r="T437" s="99"/>
      <c r="U437" s="99"/>
      <c r="V437" s="100"/>
      <c r="W437" s="101"/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1707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1707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1707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1707</v>
      </c>
      <c r="B441" s="105" t="s">
        <v>713</v>
      </c>
      <c r="C441" s="106" t="s">
        <v>714</v>
      </c>
      <c r="D441" s="21">
        <f t="shared" si="6"/>
        <v>1783712.83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/>
      <c r="K441" s="101"/>
      <c r="L441" s="99"/>
      <c r="M441" s="99"/>
      <c r="N441" s="100"/>
      <c r="O441" s="101"/>
      <c r="P441" s="99"/>
      <c r="Q441" s="99"/>
      <c r="R441" s="100"/>
      <c r="S441" s="101"/>
      <c r="T441" s="99"/>
      <c r="U441" s="99"/>
      <c r="V441" s="100"/>
      <c r="W441" s="101"/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1707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0</v>
      </c>
      <c r="F442" s="98"/>
      <c r="G442" s="98"/>
      <c r="H442" s="99"/>
      <c r="I442" s="99"/>
      <c r="J442" s="100"/>
      <c r="K442" s="101"/>
      <c r="L442" s="99"/>
      <c r="M442" s="99"/>
      <c r="N442" s="100"/>
      <c r="O442" s="101"/>
      <c r="P442" s="99"/>
      <c r="Q442" s="99"/>
      <c r="R442" s="100"/>
      <c r="S442" s="101"/>
      <c r="T442" s="99"/>
      <c r="U442" s="99"/>
      <c r="V442" s="100"/>
      <c r="W442" s="101"/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1707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1707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/>
      <c r="K444" s="101"/>
      <c r="L444" s="99"/>
      <c r="M444" s="99"/>
      <c r="N444" s="100"/>
      <c r="O444" s="101"/>
      <c r="P444" s="99"/>
      <c r="Q444" s="99"/>
      <c r="R444" s="100"/>
      <c r="S444" s="101"/>
      <c r="T444" s="99"/>
      <c r="U444" s="99"/>
      <c r="V444" s="100"/>
      <c r="W444" s="101"/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1707</v>
      </c>
      <c r="B445" s="105" t="s">
        <v>721</v>
      </c>
      <c r="C445" s="106" t="s">
        <v>722</v>
      </c>
      <c r="D445" s="21">
        <f t="shared" si="6"/>
        <v>9459638.3200000003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/>
      <c r="K445" s="101"/>
      <c r="L445" s="99"/>
      <c r="M445" s="99"/>
      <c r="N445" s="100"/>
      <c r="O445" s="101"/>
      <c r="P445" s="99"/>
      <c r="Q445" s="99"/>
      <c r="R445" s="100"/>
      <c r="S445" s="101"/>
      <c r="T445" s="99"/>
      <c r="U445" s="99"/>
      <c r="V445" s="100"/>
      <c r="W445" s="101"/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1707</v>
      </c>
      <c r="B446" s="105" t="s">
        <v>723</v>
      </c>
      <c r="C446" s="106" t="s">
        <v>724</v>
      </c>
      <c r="D446" s="21">
        <f t="shared" si="6"/>
        <v>11190116.539999999</v>
      </c>
      <c r="E446" s="24">
        <f t="shared" si="6"/>
        <v>0</v>
      </c>
      <c r="F446" s="98">
        <v>11190116.539999999</v>
      </c>
      <c r="G446" s="98">
        <v>0</v>
      </c>
      <c r="H446" s="99">
        <v>0</v>
      </c>
      <c r="I446" s="99">
        <v>0</v>
      </c>
      <c r="J446" s="100"/>
      <c r="K446" s="101"/>
      <c r="L446" s="99"/>
      <c r="M446" s="99"/>
      <c r="N446" s="100"/>
      <c r="O446" s="101"/>
      <c r="P446" s="99"/>
      <c r="Q446" s="99"/>
      <c r="R446" s="100"/>
      <c r="S446" s="101"/>
      <c r="T446" s="99"/>
      <c r="U446" s="99"/>
      <c r="V446" s="100"/>
      <c r="W446" s="101"/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1707</v>
      </c>
      <c r="B447" s="105" t="s">
        <v>1603</v>
      </c>
      <c r="C447" s="106" t="s">
        <v>1604</v>
      </c>
      <c r="D447" s="21">
        <f t="shared" si="6"/>
        <v>0</v>
      </c>
      <c r="E447" s="24">
        <f t="shared" si="6"/>
        <v>0</v>
      </c>
      <c r="F447" s="98"/>
      <c r="G447" s="98"/>
      <c r="H447" s="99"/>
      <c r="I447" s="99"/>
      <c r="J447" s="100"/>
      <c r="K447" s="101"/>
      <c r="L447" s="99"/>
      <c r="M447" s="99"/>
      <c r="N447" s="100"/>
      <c r="O447" s="101"/>
      <c r="P447" s="99"/>
      <c r="Q447" s="99"/>
      <c r="R447" s="100"/>
      <c r="S447" s="101"/>
      <c r="T447" s="99"/>
      <c r="U447" s="99"/>
      <c r="V447" s="100"/>
      <c r="W447" s="101"/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1707</v>
      </c>
      <c r="B448" s="105" t="s">
        <v>1605</v>
      </c>
      <c r="C448" s="106" t="s">
        <v>1606</v>
      </c>
      <c r="D448" s="21">
        <f t="shared" si="6"/>
        <v>0</v>
      </c>
      <c r="E448" s="24">
        <f t="shared" si="6"/>
        <v>0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/>
      <c r="S448" s="101"/>
      <c r="T448" s="99"/>
      <c r="U448" s="99"/>
      <c r="V448" s="100"/>
      <c r="W448" s="101"/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1707</v>
      </c>
      <c r="B449" s="105" t="s">
        <v>725</v>
      </c>
      <c r="C449" s="106" t="s">
        <v>726</v>
      </c>
      <c r="D449" s="21">
        <f t="shared" si="6"/>
        <v>0</v>
      </c>
      <c r="E449" s="24">
        <f t="shared" si="6"/>
        <v>18610131.489999998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/>
      <c r="K449" s="26"/>
      <c r="L449" s="107"/>
      <c r="M449" s="107"/>
      <c r="N449" s="25"/>
      <c r="O449" s="26"/>
      <c r="P449" s="99"/>
      <c r="Q449" s="99"/>
      <c r="R449" s="25"/>
      <c r="S449" s="26"/>
      <c r="T449" s="107"/>
      <c r="U449" s="107"/>
      <c r="V449" s="25"/>
      <c r="W449" s="26"/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1707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3598286</v>
      </c>
      <c r="F450" s="98">
        <v>0</v>
      </c>
      <c r="G450" s="98">
        <v>1823159</v>
      </c>
      <c r="H450" s="107">
        <v>0</v>
      </c>
      <c r="I450" s="107">
        <v>1775127</v>
      </c>
      <c r="J450" s="25"/>
      <c r="K450" s="26"/>
      <c r="L450" s="107"/>
      <c r="M450" s="107"/>
      <c r="N450" s="25"/>
      <c r="O450" s="26"/>
      <c r="P450" s="107"/>
      <c r="Q450" s="107"/>
      <c r="R450" s="25"/>
      <c r="S450" s="26"/>
      <c r="T450" s="107"/>
      <c r="U450" s="107"/>
      <c r="V450" s="25"/>
      <c r="W450" s="26"/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1707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2178525</v>
      </c>
      <c r="F451" s="98">
        <v>0</v>
      </c>
      <c r="G451" s="98">
        <v>955200</v>
      </c>
      <c r="H451" s="107">
        <v>0</v>
      </c>
      <c r="I451" s="107">
        <v>1223325</v>
      </c>
      <c r="J451" s="25"/>
      <c r="K451" s="26"/>
      <c r="L451" s="107"/>
      <c r="M451" s="107"/>
      <c r="N451" s="25"/>
      <c r="O451" s="26"/>
      <c r="P451" s="107"/>
      <c r="Q451" s="107"/>
      <c r="R451" s="25"/>
      <c r="S451" s="26"/>
      <c r="T451" s="107"/>
      <c r="U451" s="107"/>
      <c r="V451" s="25"/>
      <c r="W451" s="26"/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1707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37077</v>
      </c>
      <c r="F452" s="98">
        <v>0</v>
      </c>
      <c r="G452" s="98">
        <v>19150</v>
      </c>
      <c r="H452" s="99">
        <v>0</v>
      </c>
      <c r="I452" s="99">
        <v>17927</v>
      </c>
      <c r="J452" s="100"/>
      <c r="K452" s="101"/>
      <c r="L452" s="99"/>
      <c r="M452" s="99"/>
      <c r="N452" s="100"/>
      <c r="O452" s="101"/>
      <c r="P452" s="107"/>
      <c r="Q452" s="107"/>
      <c r="R452" s="100"/>
      <c r="S452" s="101"/>
      <c r="T452" s="99"/>
      <c r="U452" s="99"/>
      <c r="V452" s="100"/>
      <c r="W452" s="101"/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1707</v>
      </c>
      <c r="B453" s="105" t="s">
        <v>733</v>
      </c>
      <c r="C453" s="106" t="s">
        <v>734</v>
      </c>
      <c r="D453" s="21">
        <f t="shared" si="7"/>
        <v>0</v>
      </c>
      <c r="E453" s="24">
        <f t="shared" si="7"/>
        <v>278391</v>
      </c>
      <c r="F453" s="98">
        <v>0</v>
      </c>
      <c r="G453" s="98">
        <v>196398</v>
      </c>
      <c r="H453" s="99">
        <v>0</v>
      </c>
      <c r="I453" s="99">
        <v>81993</v>
      </c>
      <c r="J453" s="100"/>
      <c r="K453" s="101"/>
      <c r="L453" s="99"/>
      <c r="M453" s="99"/>
      <c r="N453" s="100"/>
      <c r="O453" s="101"/>
      <c r="P453" s="99"/>
      <c r="Q453" s="99"/>
      <c r="R453" s="100"/>
      <c r="S453" s="101"/>
      <c r="T453" s="99"/>
      <c r="U453" s="99"/>
      <c r="V453" s="100"/>
      <c r="W453" s="101"/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1707</v>
      </c>
      <c r="B454" s="105" t="s">
        <v>1607</v>
      </c>
      <c r="C454" s="106" t="s">
        <v>1608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1707</v>
      </c>
      <c r="B455" s="105" t="s">
        <v>1609</v>
      </c>
      <c r="C455" s="106" t="s">
        <v>1610</v>
      </c>
      <c r="D455" s="21">
        <f t="shared" si="7"/>
        <v>0</v>
      </c>
      <c r="E455" s="24">
        <f t="shared" si="7"/>
        <v>0</v>
      </c>
      <c r="F455" s="98"/>
      <c r="G455" s="98"/>
      <c r="H455" s="107"/>
      <c r="I455" s="107"/>
      <c r="J455" s="25"/>
      <c r="K455" s="26"/>
      <c r="L455" s="107"/>
      <c r="M455" s="107"/>
      <c r="N455" s="25"/>
      <c r="O455" s="26"/>
      <c r="P455" s="107"/>
      <c r="Q455" s="107"/>
      <c r="R455" s="25"/>
      <c r="S455" s="26"/>
      <c r="T455" s="107"/>
      <c r="U455" s="107"/>
      <c r="V455" s="25"/>
      <c r="W455" s="26"/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1707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270037</v>
      </c>
      <c r="F456" s="98">
        <v>0</v>
      </c>
      <c r="G456" s="98">
        <v>199946</v>
      </c>
      <c r="H456" s="107">
        <v>0</v>
      </c>
      <c r="I456" s="107">
        <v>70091</v>
      </c>
      <c r="J456" s="25"/>
      <c r="K456" s="26"/>
      <c r="L456" s="107"/>
      <c r="M456" s="107"/>
      <c r="N456" s="25"/>
      <c r="O456" s="26"/>
      <c r="P456" s="107"/>
      <c r="Q456" s="107"/>
      <c r="R456" s="25"/>
      <c r="S456" s="26"/>
      <c r="T456" s="107"/>
      <c r="U456" s="107"/>
      <c r="V456" s="25"/>
      <c r="W456" s="26"/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1707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0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/>
      <c r="W457" s="101"/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1707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1707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1707</v>
      </c>
      <c r="B460" s="105" t="s">
        <v>743</v>
      </c>
      <c r="C460" s="106" t="s">
        <v>744</v>
      </c>
      <c r="D460" s="21">
        <f t="shared" si="7"/>
        <v>1630666.68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/>
      <c r="K460" s="101"/>
      <c r="L460" s="99"/>
      <c r="M460" s="99"/>
      <c r="N460" s="100"/>
      <c r="O460" s="101"/>
      <c r="P460" s="99"/>
      <c r="Q460" s="99"/>
      <c r="R460" s="100"/>
      <c r="S460" s="101"/>
      <c r="T460" s="99"/>
      <c r="U460" s="99"/>
      <c r="V460" s="100"/>
      <c r="W460" s="101"/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1707</v>
      </c>
      <c r="B461" s="105" t="s">
        <v>745</v>
      </c>
      <c r="C461" s="106" t="s">
        <v>746</v>
      </c>
      <c r="D461" s="21">
        <f t="shared" si="7"/>
        <v>578197.48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/>
      <c r="K461" s="26"/>
      <c r="L461" s="107"/>
      <c r="M461" s="107"/>
      <c r="N461" s="25"/>
      <c r="O461" s="26"/>
      <c r="P461" s="99"/>
      <c r="Q461" s="99"/>
      <c r="R461" s="25"/>
      <c r="S461" s="26"/>
      <c r="T461" s="107"/>
      <c r="U461" s="107"/>
      <c r="V461" s="25"/>
      <c r="W461" s="26"/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1707</v>
      </c>
      <c r="B462" s="105" t="s">
        <v>747</v>
      </c>
      <c r="C462" s="106" t="s">
        <v>748</v>
      </c>
      <c r="D462" s="21">
        <f t="shared" si="7"/>
        <v>0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/>
      <c r="Q462" s="107"/>
      <c r="R462" s="25"/>
      <c r="S462" s="26"/>
      <c r="T462" s="107"/>
      <c r="U462" s="107"/>
      <c r="V462" s="25"/>
      <c r="W462" s="26"/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1707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1707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1445782.23</v>
      </c>
      <c r="F464" s="98">
        <v>0</v>
      </c>
      <c r="G464" s="98">
        <v>1445782.23</v>
      </c>
      <c r="H464" s="107">
        <v>0</v>
      </c>
      <c r="I464" s="107">
        <v>0</v>
      </c>
      <c r="J464" s="25"/>
      <c r="K464" s="26"/>
      <c r="L464" s="107"/>
      <c r="M464" s="107"/>
      <c r="N464" s="25"/>
      <c r="O464" s="26"/>
      <c r="P464" s="99"/>
      <c r="Q464" s="99"/>
      <c r="R464" s="25"/>
      <c r="S464" s="26"/>
      <c r="T464" s="107"/>
      <c r="U464" s="107"/>
      <c r="V464" s="25"/>
      <c r="W464" s="26"/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1707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1707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1707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41715</v>
      </c>
      <c r="F467" s="98">
        <v>0</v>
      </c>
      <c r="G467" s="98">
        <v>22725</v>
      </c>
      <c r="H467" s="99">
        <v>0</v>
      </c>
      <c r="I467" s="99">
        <v>18990</v>
      </c>
      <c r="J467" s="100"/>
      <c r="K467" s="101"/>
      <c r="L467" s="99"/>
      <c r="M467" s="99"/>
      <c r="N467" s="100"/>
      <c r="O467" s="101"/>
      <c r="P467" s="107"/>
      <c r="Q467" s="107"/>
      <c r="R467" s="100"/>
      <c r="S467" s="101"/>
      <c r="T467" s="99"/>
      <c r="U467" s="99"/>
      <c r="V467" s="100"/>
      <c r="W467" s="101"/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1707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216499</v>
      </c>
      <c r="F468" s="98">
        <v>0</v>
      </c>
      <c r="G468" s="98">
        <v>78068</v>
      </c>
      <c r="H468" s="107">
        <v>0</v>
      </c>
      <c r="I468" s="107">
        <v>138431</v>
      </c>
      <c r="J468" s="25"/>
      <c r="K468" s="26"/>
      <c r="L468" s="107"/>
      <c r="M468" s="107"/>
      <c r="N468" s="25"/>
      <c r="O468" s="26"/>
      <c r="P468" s="99"/>
      <c r="Q468" s="99"/>
      <c r="R468" s="25"/>
      <c r="S468" s="26"/>
      <c r="T468" s="107"/>
      <c r="U468" s="107"/>
      <c r="V468" s="25"/>
      <c r="W468" s="26"/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1707</v>
      </c>
      <c r="B469" s="105" t="s">
        <v>761</v>
      </c>
      <c r="C469" s="106" t="s">
        <v>762</v>
      </c>
      <c r="D469" s="21">
        <f t="shared" si="7"/>
        <v>41715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/>
      <c r="K469" s="26"/>
      <c r="L469" s="107"/>
      <c r="M469" s="107"/>
      <c r="N469" s="25"/>
      <c r="O469" s="26"/>
      <c r="P469" s="107"/>
      <c r="Q469" s="107"/>
      <c r="R469" s="25"/>
      <c r="S469" s="26"/>
      <c r="T469" s="107"/>
      <c r="U469" s="107"/>
      <c r="V469" s="25"/>
      <c r="W469" s="26"/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1707</v>
      </c>
      <c r="B470" s="105" t="s">
        <v>763</v>
      </c>
      <c r="C470" s="106" t="s">
        <v>764</v>
      </c>
      <c r="D470" s="21">
        <f t="shared" si="7"/>
        <v>216499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/>
      <c r="K470" s="101"/>
      <c r="L470" s="99"/>
      <c r="M470" s="99"/>
      <c r="N470" s="100"/>
      <c r="O470" s="101"/>
      <c r="P470" s="107"/>
      <c r="Q470" s="107"/>
      <c r="R470" s="100"/>
      <c r="S470" s="101"/>
      <c r="T470" s="99"/>
      <c r="U470" s="99"/>
      <c r="V470" s="100"/>
      <c r="W470" s="101"/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1707</v>
      </c>
      <c r="B471" s="105" t="s">
        <v>765</v>
      </c>
      <c r="C471" s="106" t="s">
        <v>1675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1707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1707</v>
      </c>
      <c r="B473" s="105" t="s">
        <v>768</v>
      </c>
      <c r="C473" s="106" t="s">
        <v>1676</v>
      </c>
      <c r="D473" s="21">
        <f t="shared" si="7"/>
        <v>0</v>
      </c>
      <c r="E473" s="24">
        <f t="shared" si="7"/>
        <v>0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/>
      <c r="S473" s="101"/>
      <c r="T473" s="99"/>
      <c r="U473" s="99"/>
      <c r="V473" s="100"/>
      <c r="W473" s="101"/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1707</v>
      </c>
      <c r="B474" s="105" t="s">
        <v>769</v>
      </c>
      <c r="C474" s="106" t="s">
        <v>1677</v>
      </c>
      <c r="D474" s="21">
        <f t="shared" si="7"/>
        <v>0</v>
      </c>
      <c r="E474" s="24">
        <f t="shared" si="7"/>
        <v>14526</v>
      </c>
      <c r="F474" s="98"/>
      <c r="G474" s="98"/>
      <c r="H474" s="99">
        <v>0</v>
      </c>
      <c r="I474" s="99">
        <v>14526</v>
      </c>
      <c r="J474" s="100"/>
      <c r="K474" s="101"/>
      <c r="L474" s="99"/>
      <c r="M474" s="99"/>
      <c r="N474" s="100"/>
      <c r="O474" s="101"/>
      <c r="P474" s="99"/>
      <c r="Q474" s="99"/>
      <c r="R474" s="100"/>
      <c r="S474" s="101"/>
      <c r="T474" s="99"/>
      <c r="U474" s="99"/>
      <c r="V474" s="100"/>
      <c r="W474" s="101"/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1707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1707</v>
      </c>
      <c r="B476" s="105" t="s">
        <v>772</v>
      </c>
      <c r="C476" s="106" t="s">
        <v>1678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1707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1707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18500</v>
      </c>
      <c r="F478" s="98">
        <v>0</v>
      </c>
      <c r="G478" s="98">
        <v>8000</v>
      </c>
      <c r="H478" s="107">
        <v>0</v>
      </c>
      <c r="I478" s="107">
        <v>10500</v>
      </c>
      <c r="J478" s="25"/>
      <c r="K478" s="26"/>
      <c r="L478" s="107"/>
      <c r="M478" s="107"/>
      <c r="N478" s="25"/>
      <c r="O478" s="26"/>
      <c r="P478" s="107"/>
      <c r="Q478" s="107"/>
      <c r="R478" s="25"/>
      <c r="S478" s="26"/>
      <c r="T478" s="107"/>
      <c r="U478" s="107"/>
      <c r="V478" s="25"/>
      <c r="W478" s="26"/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1707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1707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1707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1707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5275</v>
      </c>
      <c r="F482" s="98">
        <v>0</v>
      </c>
      <c r="G482" s="98">
        <v>5275</v>
      </c>
      <c r="H482" s="107">
        <v>0</v>
      </c>
      <c r="I482" s="107">
        <v>0</v>
      </c>
      <c r="J482" s="25"/>
      <c r="K482" s="26"/>
      <c r="L482" s="107"/>
      <c r="M482" s="107"/>
      <c r="N482" s="25"/>
      <c r="O482" s="26"/>
      <c r="P482" s="107"/>
      <c r="Q482" s="107"/>
      <c r="R482" s="25"/>
      <c r="S482" s="26"/>
      <c r="T482" s="107"/>
      <c r="U482" s="107"/>
      <c r="V482" s="25"/>
      <c r="W482" s="26"/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1707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145751</v>
      </c>
      <c r="F483" s="98">
        <v>0</v>
      </c>
      <c r="G483" s="98">
        <v>85886</v>
      </c>
      <c r="H483" s="99">
        <v>0</v>
      </c>
      <c r="I483" s="99">
        <v>59865</v>
      </c>
      <c r="J483" s="100"/>
      <c r="K483" s="101"/>
      <c r="L483" s="99"/>
      <c r="M483" s="99"/>
      <c r="N483" s="100"/>
      <c r="O483" s="101"/>
      <c r="P483" s="107"/>
      <c r="Q483" s="107"/>
      <c r="R483" s="100"/>
      <c r="S483" s="101"/>
      <c r="T483" s="99"/>
      <c r="U483" s="99"/>
      <c r="V483" s="100"/>
      <c r="W483" s="101"/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1707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1707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1707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1707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1707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858277</v>
      </c>
      <c r="F488" s="98">
        <v>0</v>
      </c>
      <c r="G488" s="98">
        <v>155743</v>
      </c>
      <c r="H488" s="107">
        <v>0</v>
      </c>
      <c r="I488" s="107">
        <v>702534</v>
      </c>
      <c r="J488" s="25"/>
      <c r="K488" s="26"/>
      <c r="L488" s="107"/>
      <c r="M488" s="107"/>
      <c r="N488" s="25"/>
      <c r="O488" s="26"/>
      <c r="P488" s="107"/>
      <c r="Q488" s="107"/>
      <c r="R488" s="25"/>
      <c r="S488" s="26"/>
      <c r="T488" s="107"/>
      <c r="U488" s="107"/>
      <c r="V488" s="25"/>
      <c r="W488" s="26"/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1707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1707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1707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1707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1707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1707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0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/>
      <c r="W494" s="26"/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1707</v>
      </c>
      <c r="B495" s="105" t="s">
        <v>809</v>
      </c>
      <c r="C495" s="106" t="s">
        <v>1679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1707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1707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1707</v>
      </c>
      <c r="B498" s="105" t="s">
        <v>814</v>
      </c>
      <c r="C498" s="106" t="s">
        <v>815</v>
      </c>
      <c r="D498" s="21">
        <f t="shared" si="7"/>
        <v>0</v>
      </c>
      <c r="E498" s="24">
        <f t="shared" si="7"/>
        <v>24891445.359999999</v>
      </c>
      <c r="F498" s="98">
        <v>0</v>
      </c>
      <c r="G498" s="98">
        <v>24000</v>
      </c>
      <c r="H498" s="99">
        <v>0</v>
      </c>
      <c r="I498" s="99">
        <v>24867445.359999999</v>
      </c>
      <c r="J498" s="100"/>
      <c r="K498" s="101"/>
      <c r="L498" s="99"/>
      <c r="M498" s="99"/>
      <c r="N498" s="100"/>
      <c r="O498" s="101"/>
      <c r="P498" s="107"/>
      <c r="Q498" s="107"/>
      <c r="R498" s="100"/>
      <c r="S498" s="101"/>
      <c r="T498" s="99"/>
      <c r="U498" s="99"/>
      <c r="V498" s="100"/>
      <c r="W498" s="101"/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1707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9350.82</v>
      </c>
      <c r="F499" s="98">
        <v>0</v>
      </c>
      <c r="G499" s="98">
        <v>9350.82</v>
      </c>
      <c r="H499" s="107">
        <v>0</v>
      </c>
      <c r="I499" s="107">
        <v>0</v>
      </c>
      <c r="J499" s="25"/>
      <c r="K499" s="26"/>
      <c r="L499" s="107"/>
      <c r="M499" s="107"/>
      <c r="N499" s="25"/>
      <c r="O499" s="26"/>
      <c r="P499" s="99"/>
      <c r="Q499" s="99"/>
      <c r="R499" s="25"/>
      <c r="S499" s="26"/>
      <c r="T499" s="107"/>
      <c r="U499" s="107"/>
      <c r="V499" s="25"/>
      <c r="W499" s="26"/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1707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1707</v>
      </c>
      <c r="B501" s="105" t="s">
        <v>820</v>
      </c>
      <c r="C501" s="106" t="s">
        <v>821</v>
      </c>
      <c r="D501" s="21">
        <f t="shared" si="7"/>
        <v>0</v>
      </c>
      <c r="E501" s="24">
        <f t="shared" si="7"/>
        <v>0</v>
      </c>
      <c r="F501" s="98"/>
      <c r="G501" s="98"/>
      <c r="H501" s="107"/>
      <c r="I501" s="107"/>
      <c r="J501" s="25"/>
      <c r="K501" s="26"/>
      <c r="L501" s="107"/>
      <c r="M501" s="107"/>
      <c r="N501" s="25"/>
      <c r="O501" s="26"/>
      <c r="P501" s="107"/>
      <c r="Q501" s="107"/>
      <c r="R501" s="25"/>
      <c r="S501" s="26"/>
      <c r="T501" s="107"/>
      <c r="U501" s="107"/>
      <c r="V501" s="25"/>
      <c r="W501" s="26"/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1707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1707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1707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1707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45352016.150000006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/>
      <c r="K505" s="101"/>
      <c r="L505" s="99"/>
      <c r="M505" s="99"/>
      <c r="N505" s="100"/>
      <c r="O505" s="101"/>
      <c r="P505" s="99"/>
      <c r="Q505" s="99"/>
      <c r="R505" s="100"/>
      <c r="S505" s="101"/>
      <c r="T505" s="99"/>
      <c r="U505" s="99"/>
      <c r="V505" s="100"/>
      <c r="W505" s="101"/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1707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34954802.689999998</v>
      </c>
      <c r="F506" s="98"/>
      <c r="G506" s="98"/>
      <c r="H506" s="99">
        <v>0</v>
      </c>
      <c r="I506" s="99">
        <v>34954802.689999998</v>
      </c>
      <c r="J506" s="100"/>
      <c r="K506" s="101"/>
      <c r="L506" s="99"/>
      <c r="M506" s="99"/>
      <c r="N506" s="100"/>
      <c r="O506" s="101"/>
      <c r="P506" s="99"/>
      <c r="Q506" s="99"/>
      <c r="R506" s="100"/>
      <c r="S506" s="101"/>
      <c r="T506" s="99"/>
      <c r="U506" s="99"/>
      <c r="V506" s="100"/>
      <c r="W506" s="101"/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1707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1387781.68</v>
      </c>
      <c r="F507" s="98">
        <v>0</v>
      </c>
      <c r="G507" s="98">
        <v>13176</v>
      </c>
      <c r="H507" s="107">
        <v>0</v>
      </c>
      <c r="I507" s="107">
        <v>1374605.68</v>
      </c>
      <c r="J507" s="25"/>
      <c r="K507" s="26"/>
      <c r="L507" s="107"/>
      <c r="M507" s="107"/>
      <c r="N507" s="25"/>
      <c r="O507" s="26"/>
      <c r="P507" s="99"/>
      <c r="Q507" s="99"/>
      <c r="R507" s="25"/>
      <c r="S507" s="26"/>
      <c r="T507" s="107"/>
      <c r="U507" s="107"/>
      <c r="V507" s="25"/>
      <c r="W507" s="26"/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1707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1707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1707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1799478.67</v>
      </c>
      <c r="F510" s="98">
        <v>0</v>
      </c>
      <c r="G510" s="98">
        <v>929754.05</v>
      </c>
      <c r="H510" s="99">
        <v>0</v>
      </c>
      <c r="I510" s="99">
        <v>869724.62</v>
      </c>
      <c r="J510" s="100"/>
      <c r="K510" s="101"/>
      <c r="L510" s="99"/>
      <c r="M510" s="99"/>
      <c r="N510" s="100"/>
      <c r="O510" s="101"/>
      <c r="P510" s="99"/>
      <c r="Q510" s="99"/>
      <c r="R510" s="100"/>
      <c r="S510" s="101"/>
      <c r="T510" s="99"/>
      <c r="U510" s="99"/>
      <c r="V510" s="100"/>
      <c r="W510" s="101"/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1707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1707</v>
      </c>
      <c r="B512" s="105" t="s">
        <v>1611</v>
      </c>
      <c r="C512" s="106" t="s">
        <v>1612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1707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0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/>
      <c r="S513" s="26"/>
      <c r="T513" s="107"/>
      <c r="U513" s="107"/>
      <c r="V513" s="25"/>
      <c r="W513" s="26"/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1707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0</v>
      </c>
      <c r="F514" s="98"/>
      <c r="G514" s="98"/>
      <c r="H514" s="107"/>
      <c r="I514" s="107"/>
      <c r="J514" s="25"/>
      <c r="K514" s="26"/>
      <c r="L514" s="107"/>
      <c r="M514" s="107"/>
      <c r="N514" s="25"/>
      <c r="O514" s="26"/>
      <c r="P514" s="107"/>
      <c r="Q514" s="107"/>
      <c r="R514" s="25"/>
      <c r="S514" s="26"/>
      <c r="T514" s="107"/>
      <c r="U514" s="107"/>
      <c r="V514" s="25"/>
      <c r="W514" s="26"/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1707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1707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1707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1707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1707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1707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0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/>
      <c r="Q520" s="107"/>
      <c r="R520" s="25"/>
      <c r="S520" s="26"/>
      <c r="T520" s="107"/>
      <c r="U520" s="107"/>
      <c r="V520" s="25"/>
      <c r="W520" s="26"/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1707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1707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1707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1707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1707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1707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295592</v>
      </c>
      <c r="F526" s="98">
        <v>0</v>
      </c>
      <c r="G526" s="98">
        <v>6256</v>
      </c>
      <c r="H526" s="99">
        <v>0</v>
      </c>
      <c r="I526" s="99">
        <v>289336</v>
      </c>
      <c r="J526" s="100"/>
      <c r="K526" s="101"/>
      <c r="L526" s="99"/>
      <c r="M526" s="99"/>
      <c r="N526" s="100"/>
      <c r="O526" s="101"/>
      <c r="P526" s="99"/>
      <c r="Q526" s="99"/>
      <c r="R526" s="100"/>
      <c r="S526" s="101"/>
      <c r="T526" s="99"/>
      <c r="U526" s="99"/>
      <c r="V526" s="100"/>
      <c r="W526" s="101"/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1707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28597</v>
      </c>
      <c r="F527" s="98">
        <v>200</v>
      </c>
      <c r="G527" s="98">
        <v>15397</v>
      </c>
      <c r="H527" s="107">
        <v>0</v>
      </c>
      <c r="I527" s="107">
        <v>13200</v>
      </c>
      <c r="J527" s="25"/>
      <c r="K527" s="26"/>
      <c r="L527" s="107"/>
      <c r="M527" s="107"/>
      <c r="N527" s="25"/>
      <c r="O527" s="26"/>
      <c r="P527" s="99"/>
      <c r="Q527" s="99"/>
      <c r="R527" s="25"/>
      <c r="S527" s="26"/>
      <c r="T527" s="107"/>
      <c r="U527" s="107"/>
      <c r="V527" s="25"/>
      <c r="W527" s="26"/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1707</v>
      </c>
      <c r="B528" s="105" t="s">
        <v>870</v>
      </c>
      <c r="C528" s="106" t="s">
        <v>1680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1707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1707</v>
      </c>
      <c r="B530" s="105" t="s">
        <v>873</v>
      </c>
      <c r="C530" s="106" t="s">
        <v>1681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1707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1707</v>
      </c>
      <c r="B532" s="105" t="s">
        <v>876</v>
      </c>
      <c r="C532" s="106" t="s">
        <v>1682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1707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2677971</v>
      </c>
      <c r="F533" s="98">
        <v>0</v>
      </c>
      <c r="G533" s="98">
        <v>2607566</v>
      </c>
      <c r="H533" s="99">
        <v>0</v>
      </c>
      <c r="I533" s="99">
        <v>70405</v>
      </c>
      <c r="J533" s="100"/>
      <c r="K533" s="101"/>
      <c r="L533" s="99"/>
      <c r="M533" s="99"/>
      <c r="N533" s="100"/>
      <c r="O533" s="101"/>
      <c r="P533" s="99"/>
      <c r="Q533" s="99"/>
      <c r="R533" s="100"/>
      <c r="S533" s="101"/>
      <c r="T533" s="99"/>
      <c r="U533" s="99"/>
      <c r="V533" s="100"/>
      <c r="W533" s="101"/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1707</v>
      </c>
      <c r="B534" s="105" t="s">
        <v>879</v>
      </c>
      <c r="C534" s="106" t="s">
        <v>1683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1707</v>
      </c>
      <c r="B535" s="105" t="s">
        <v>880</v>
      </c>
      <c r="C535" s="106" t="s">
        <v>1684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1707</v>
      </c>
      <c r="B536" s="105" t="s">
        <v>881</v>
      </c>
      <c r="C536" s="106" t="s">
        <v>1685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1707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176150</v>
      </c>
      <c r="F537" s="98">
        <v>0</v>
      </c>
      <c r="G537" s="98">
        <v>89120</v>
      </c>
      <c r="H537" s="99">
        <v>0</v>
      </c>
      <c r="I537" s="99">
        <v>87030</v>
      </c>
      <c r="J537" s="100"/>
      <c r="K537" s="101"/>
      <c r="L537" s="99"/>
      <c r="M537" s="99"/>
      <c r="N537" s="100"/>
      <c r="O537" s="101"/>
      <c r="P537" s="99"/>
      <c r="Q537" s="99"/>
      <c r="R537" s="100"/>
      <c r="S537" s="101"/>
      <c r="T537" s="99"/>
      <c r="U537" s="99"/>
      <c r="V537" s="100"/>
      <c r="W537" s="101"/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1707</v>
      </c>
      <c r="B538" s="105" t="s">
        <v>884</v>
      </c>
      <c r="C538" s="106" t="s">
        <v>885</v>
      </c>
      <c r="D538" s="21">
        <f t="shared" si="8"/>
        <v>36084461.060000002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/>
      <c r="K538" s="26"/>
      <c r="L538" s="107"/>
      <c r="M538" s="107"/>
      <c r="N538" s="25"/>
      <c r="O538" s="26"/>
      <c r="P538" s="99"/>
      <c r="Q538" s="99"/>
      <c r="R538" s="25"/>
      <c r="S538" s="26"/>
      <c r="T538" s="107"/>
      <c r="U538" s="107"/>
      <c r="V538" s="25"/>
      <c r="W538" s="26"/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1707</v>
      </c>
      <c r="B539" s="105" t="s">
        <v>886</v>
      </c>
      <c r="C539" s="106" t="s">
        <v>887</v>
      </c>
      <c r="D539" s="21">
        <f t="shared" si="8"/>
        <v>2463780.9699999997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/>
      <c r="K539" s="26"/>
      <c r="L539" s="107"/>
      <c r="M539" s="107"/>
      <c r="N539" s="25"/>
      <c r="O539" s="26"/>
      <c r="P539" s="107"/>
      <c r="Q539" s="107"/>
      <c r="R539" s="25"/>
      <c r="S539" s="26"/>
      <c r="T539" s="107"/>
      <c r="U539" s="107"/>
      <c r="V539" s="25"/>
      <c r="W539" s="26"/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1707</v>
      </c>
      <c r="B540" s="105" t="s">
        <v>888</v>
      </c>
      <c r="C540" s="106" t="s">
        <v>1686</v>
      </c>
      <c r="D540" s="21">
        <f t="shared" si="8"/>
        <v>0</v>
      </c>
      <c r="E540" s="24">
        <f t="shared" si="8"/>
        <v>0</v>
      </c>
      <c r="F540" s="98"/>
      <c r="G540" s="98"/>
      <c r="H540" s="99"/>
      <c r="I540" s="99"/>
      <c r="J540" s="100"/>
      <c r="K540" s="101"/>
      <c r="L540" s="99"/>
      <c r="M540" s="99"/>
      <c r="N540" s="100"/>
      <c r="O540" s="101"/>
      <c r="P540" s="107"/>
      <c r="Q540" s="107"/>
      <c r="R540" s="100"/>
      <c r="S540" s="101"/>
      <c r="T540" s="99"/>
      <c r="U540" s="99"/>
      <c r="V540" s="100"/>
      <c r="W540" s="101"/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1707</v>
      </c>
      <c r="B541" s="105" t="s">
        <v>889</v>
      </c>
      <c r="C541" s="106" t="s">
        <v>890</v>
      </c>
      <c r="D541" s="21">
        <f t="shared" si="8"/>
        <v>2062876.67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/>
      <c r="K541" s="101"/>
      <c r="L541" s="99"/>
      <c r="M541" s="99"/>
      <c r="N541" s="100"/>
      <c r="O541" s="101"/>
      <c r="P541" s="99"/>
      <c r="Q541" s="99"/>
      <c r="R541" s="100"/>
      <c r="S541" s="101"/>
      <c r="T541" s="99"/>
      <c r="U541" s="99"/>
      <c r="V541" s="100"/>
      <c r="W541" s="101"/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1707</v>
      </c>
      <c r="B542" s="105" t="s">
        <v>891</v>
      </c>
      <c r="C542" s="106" t="s">
        <v>892</v>
      </c>
      <c r="D542" s="21">
        <f t="shared" si="8"/>
        <v>39600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/>
      <c r="K542" s="26"/>
      <c r="L542" s="107"/>
      <c r="M542" s="107"/>
      <c r="N542" s="25"/>
      <c r="O542" s="26"/>
      <c r="P542" s="99"/>
      <c r="Q542" s="99"/>
      <c r="R542" s="25"/>
      <c r="S542" s="26"/>
      <c r="T542" s="107"/>
      <c r="U542" s="107"/>
      <c r="V542" s="25"/>
      <c r="W542" s="26"/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1707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1707</v>
      </c>
      <c r="B544" s="105" t="s">
        <v>895</v>
      </c>
      <c r="C544" s="106" t="s">
        <v>896</v>
      </c>
      <c r="D544" s="21">
        <f t="shared" si="8"/>
        <v>9362.9399999999987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/>
      <c r="K544" s="26"/>
      <c r="L544" s="107"/>
      <c r="M544" s="107"/>
      <c r="N544" s="25"/>
      <c r="O544" s="26"/>
      <c r="P544" s="99"/>
      <c r="Q544" s="99"/>
      <c r="R544" s="25"/>
      <c r="S544" s="26"/>
      <c r="T544" s="107"/>
      <c r="U544" s="107"/>
      <c r="V544" s="25"/>
      <c r="W544" s="26"/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1707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1707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1707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1707</v>
      </c>
      <c r="B548" s="105" t="s">
        <v>903</v>
      </c>
      <c r="C548" s="106" t="s">
        <v>904</v>
      </c>
      <c r="D548" s="21">
        <f t="shared" si="8"/>
        <v>492759.02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/>
      <c r="K548" s="101"/>
      <c r="L548" s="99"/>
      <c r="M548" s="99"/>
      <c r="N548" s="100"/>
      <c r="O548" s="101"/>
      <c r="P548" s="107"/>
      <c r="Q548" s="107"/>
      <c r="R548" s="100"/>
      <c r="S548" s="101"/>
      <c r="T548" s="99"/>
      <c r="U548" s="99"/>
      <c r="V548" s="100"/>
      <c r="W548" s="101"/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1707</v>
      </c>
      <c r="B549" s="105" t="s">
        <v>905</v>
      </c>
      <c r="C549" s="106" t="s">
        <v>906</v>
      </c>
      <c r="D549" s="21">
        <f t="shared" si="8"/>
        <v>1239000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/>
      <c r="K549" s="101"/>
      <c r="L549" s="99"/>
      <c r="M549" s="99"/>
      <c r="N549" s="100"/>
      <c r="O549" s="101"/>
      <c r="P549" s="99"/>
      <c r="Q549" s="99"/>
      <c r="R549" s="100"/>
      <c r="S549" s="101"/>
      <c r="T549" s="99"/>
      <c r="U549" s="99"/>
      <c r="V549" s="100"/>
      <c r="W549" s="101"/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1707</v>
      </c>
      <c r="B550" s="105" t="s">
        <v>907</v>
      </c>
      <c r="C550" s="106" t="s">
        <v>908</v>
      </c>
      <c r="D550" s="21">
        <f t="shared" si="8"/>
        <v>2412635</v>
      </c>
      <c r="E550" s="24">
        <f t="shared" si="8"/>
        <v>1440</v>
      </c>
      <c r="F550" s="98">
        <v>1098149</v>
      </c>
      <c r="G550" s="98">
        <v>0</v>
      </c>
      <c r="H550" s="99">
        <v>1314486</v>
      </c>
      <c r="I550" s="99">
        <v>1440</v>
      </c>
      <c r="J550" s="100"/>
      <c r="K550" s="101"/>
      <c r="L550" s="99"/>
      <c r="M550" s="99"/>
      <c r="N550" s="100"/>
      <c r="O550" s="101"/>
      <c r="P550" s="99"/>
      <c r="Q550" s="99"/>
      <c r="R550" s="100"/>
      <c r="S550" s="101"/>
      <c r="T550" s="99"/>
      <c r="U550" s="99"/>
      <c r="V550" s="100"/>
      <c r="W550" s="101"/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1707</v>
      </c>
      <c r="B551" s="105" t="s">
        <v>909</v>
      </c>
      <c r="C551" s="106" t="s">
        <v>910</v>
      </c>
      <c r="D551" s="21">
        <f t="shared" si="8"/>
        <v>234960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/>
      <c r="K551" s="26"/>
      <c r="L551" s="107"/>
      <c r="M551" s="107"/>
      <c r="N551" s="25"/>
      <c r="O551" s="26"/>
      <c r="P551" s="99"/>
      <c r="Q551" s="99"/>
      <c r="R551" s="25"/>
      <c r="S551" s="26"/>
      <c r="T551" s="107"/>
      <c r="U551" s="107"/>
      <c r="V551" s="25"/>
      <c r="W551" s="26"/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1707</v>
      </c>
      <c r="B552" s="105" t="s">
        <v>911</v>
      </c>
      <c r="C552" s="106" t="s">
        <v>912</v>
      </c>
      <c r="D552" s="21">
        <f t="shared" si="8"/>
        <v>5421905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/>
      <c r="K552" s="26"/>
      <c r="L552" s="107"/>
      <c r="M552" s="107"/>
      <c r="N552" s="25"/>
      <c r="O552" s="26"/>
      <c r="P552" s="107"/>
      <c r="Q552" s="107"/>
      <c r="R552" s="25"/>
      <c r="S552" s="26"/>
      <c r="T552" s="107"/>
      <c r="U552" s="107"/>
      <c r="V552" s="25"/>
      <c r="W552" s="26"/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1707</v>
      </c>
      <c r="B553" s="105" t="s">
        <v>913</v>
      </c>
      <c r="C553" s="106" t="s">
        <v>914</v>
      </c>
      <c r="D553" s="21">
        <f t="shared" si="8"/>
        <v>1112340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/>
      <c r="K553" s="101"/>
      <c r="L553" s="99"/>
      <c r="M553" s="99"/>
      <c r="N553" s="100"/>
      <c r="O553" s="101"/>
      <c r="P553" s="107"/>
      <c r="Q553" s="107"/>
      <c r="R553" s="100"/>
      <c r="S553" s="101"/>
      <c r="T553" s="99"/>
      <c r="U553" s="99"/>
      <c r="V553" s="100"/>
      <c r="W553" s="101"/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1707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1707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1707</v>
      </c>
      <c r="B556" s="105" t="s">
        <v>919</v>
      </c>
      <c r="C556" s="106" t="s">
        <v>920</v>
      </c>
      <c r="D556" s="21">
        <f t="shared" si="8"/>
        <v>722225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/>
      <c r="K556" s="101"/>
      <c r="L556" s="99"/>
      <c r="M556" s="99"/>
      <c r="N556" s="100"/>
      <c r="O556" s="101"/>
      <c r="P556" s="99"/>
      <c r="Q556" s="99"/>
      <c r="R556" s="100"/>
      <c r="S556" s="101"/>
      <c r="T556" s="99"/>
      <c r="U556" s="99"/>
      <c r="V556" s="100"/>
      <c r="W556" s="101"/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1707</v>
      </c>
      <c r="B557" s="105" t="s">
        <v>921</v>
      </c>
      <c r="C557" s="106" t="s">
        <v>922</v>
      </c>
      <c r="D557" s="21">
        <f t="shared" si="8"/>
        <v>902920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/>
      <c r="K557" s="101"/>
      <c r="L557" s="99"/>
      <c r="M557" s="99"/>
      <c r="N557" s="100"/>
      <c r="O557" s="101"/>
      <c r="P557" s="99"/>
      <c r="Q557" s="99"/>
      <c r="R557" s="100"/>
      <c r="S557" s="101"/>
      <c r="T557" s="99"/>
      <c r="U557" s="99"/>
      <c r="V557" s="100"/>
      <c r="W557" s="101"/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1707</v>
      </c>
      <c r="B558" s="105" t="s">
        <v>923</v>
      </c>
      <c r="C558" s="106" t="s">
        <v>924</v>
      </c>
      <c r="D558" s="21">
        <f t="shared" si="8"/>
        <v>41092.57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/>
      <c r="K558" s="26"/>
      <c r="L558" s="107"/>
      <c r="M558" s="107"/>
      <c r="N558" s="25"/>
      <c r="O558" s="26"/>
      <c r="P558" s="99"/>
      <c r="Q558" s="99"/>
      <c r="R558" s="25"/>
      <c r="S558" s="26"/>
      <c r="T558" s="107"/>
      <c r="U558" s="107"/>
      <c r="V558" s="25"/>
      <c r="W558" s="26"/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1707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1707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1707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1707</v>
      </c>
      <c r="B562" s="105" t="s">
        <v>931</v>
      </c>
      <c r="C562" s="106" t="s">
        <v>932</v>
      </c>
      <c r="D562" s="21">
        <f t="shared" si="8"/>
        <v>40425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/>
      <c r="K562" s="26"/>
      <c r="L562" s="107"/>
      <c r="M562" s="107"/>
      <c r="N562" s="25"/>
      <c r="O562" s="26"/>
      <c r="P562" s="99"/>
      <c r="Q562" s="99"/>
      <c r="R562" s="25"/>
      <c r="S562" s="26"/>
      <c r="T562" s="107"/>
      <c r="U562" s="107"/>
      <c r="V562" s="25"/>
      <c r="W562" s="26"/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1707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1707</v>
      </c>
      <c r="B564" s="105" t="s">
        <v>935</v>
      </c>
      <c r="C564" s="106" t="s">
        <v>936</v>
      </c>
      <c r="D564" s="21">
        <f t="shared" si="8"/>
        <v>376983.32999999996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/>
      <c r="K564" s="26"/>
      <c r="L564" s="107"/>
      <c r="M564" s="107"/>
      <c r="N564" s="25"/>
      <c r="O564" s="26"/>
      <c r="P564" s="107"/>
      <c r="Q564" s="107"/>
      <c r="R564" s="25"/>
      <c r="S564" s="26"/>
      <c r="T564" s="107"/>
      <c r="U564" s="107"/>
      <c r="V564" s="25"/>
      <c r="W564" s="26"/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1707</v>
      </c>
      <c r="B565" s="105" t="s">
        <v>937</v>
      </c>
      <c r="C565" s="106" t="s">
        <v>938</v>
      </c>
      <c r="D565" s="21">
        <f t="shared" si="8"/>
        <v>28000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/>
      <c r="K565" s="26"/>
      <c r="L565" s="107"/>
      <c r="M565" s="107"/>
      <c r="N565" s="25"/>
      <c r="O565" s="26"/>
      <c r="P565" s="107"/>
      <c r="Q565" s="107"/>
      <c r="R565" s="25"/>
      <c r="S565" s="26"/>
      <c r="T565" s="107"/>
      <c r="U565" s="107"/>
      <c r="V565" s="25"/>
      <c r="W565" s="26"/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1707</v>
      </c>
      <c r="B566" s="105" t="s">
        <v>939</v>
      </c>
      <c r="C566" s="106" t="s">
        <v>940</v>
      </c>
      <c r="D566" s="21">
        <f t="shared" si="8"/>
        <v>1509399.75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/>
      <c r="K566" s="101"/>
      <c r="L566" s="99"/>
      <c r="M566" s="99"/>
      <c r="N566" s="100"/>
      <c r="O566" s="101"/>
      <c r="P566" s="107"/>
      <c r="Q566" s="107"/>
      <c r="R566" s="100"/>
      <c r="S566" s="101"/>
      <c r="T566" s="99"/>
      <c r="U566" s="99"/>
      <c r="V566" s="100"/>
      <c r="W566" s="101"/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1707</v>
      </c>
      <c r="B567" s="105" t="s">
        <v>941</v>
      </c>
      <c r="C567" s="106" t="s">
        <v>1613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1707</v>
      </c>
      <c r="B568" s="105" t="s">
        <v>1614</v>
      </c>
      <c r="C568" s="106" t="s">
        <v>1615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1707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1707</v>
      </c>
      <c r="B570" s="105" t="s">
        <v>944</v>
      </c>
      <c r="C570" s="106" t="s">
        <v>945</v>
      </c>
      <c r="D570" s="21">
        <f t="shared" si="8"/>
        <v>664251.64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/>
      <c r="K570" s="26"/>
      <c r="L570" s="107"/>
      <c r="M570" s="107"/>
      <c r="N570" s="25"/>
      <c r="O570" s="26"/>
      <c r="P570" s="107"/>
      <c r="Q570" s="107"/>
      <c r="R570" s="25"/>
      <c r="S570" s="26"/>
      <c r="T570" s="107"/>
      <c r="U570" s="107"/>
      <c r="V570" s="25"/>
      <c r="W570" s="26"/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1707</v>
      </c>
      <c r="B571" s="105" t="s">
        <v>946</v>
      </c>
      <c r="C571" s="106" t="s">
        <v>947</v>
      </c>
      <c r="D571" s="21">
        <f t="shared" si="8"/>
        <v>996377.46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/>
      <c r="K571" s="26"/>
      <c r="L571" s="107"/>
      <c r="M571" s="107"/>
      <c r="N571" s="25"/>
      <c r="O571" s="26"/>
      <c r="P571" s="107"/>
      <c r="Q571" s="107"/>
      <c r="R571" s="25"/>
      <c r="S571" s="26"/>
      <c r="T571" s="107"/>
      <c r="U571" s="107"/>
      <c r="V571" s="25"/>
      <c r="W571" s="26"/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1707</v>
      </c>
      <c r="B572" s="105" t="s">
        <v>948</v>
      </c>
      <c r="C572" s="106" t="s">
        <v>949</v>
      </c>
      <c r="D572" s="21">
        <f t="shared" si="8"/>
        <v>42144.57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/>
      <c r="K572" s="26"/>
      <c r="L572" s="107"/>
      <c r="M572" s="107"/>
      <c r="N572" s="25"/>
      <c r="O572" s="26"/>
      <c r="P572" s="107"/>
      <c r="Q572" s="107"/>
      <c r="R572" s="25"/>
      <c r="S572" s="26"/>
      <c r="T572" s="107"/>
      <c r="U572" s="107"/>
      <c r="V572" s="25"/>
      <c r="W572" s="26"/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1707</v>
      </c>
      <c r="B573" s="105" t="s">
        <v>950</v>
      </c>
      <c r="C573" s="106" t="s">
        <v>951</v>
      </c>
      <c r="D573" s="21">
        <f t="shared" si="8"/>
        <v>26572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/>
      <c r="K573" s="26"/>
      <c r="L573" s="107"/>
      <c r="M573" s="107"/>
      <c r="N573" s="25"/>
      <c r="O573" s="26"/>
      <c r="P573" s="107"/>
      <c r="Q573" s="107"/>
      <c r="R573" s="25"/>
      <c r="S573" s="26"/>
      <c r="T573" s="107"/>
      <c r="U573" s="107"/>
      <c r="V573" s="25"/>
      <c r="W573" s="26"/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1707</v>
      </c>
      <c r="B574" s="105" t="s">
        <v>952</v>
      </c>
      <c r="C574" s="106" t="s">
        <v>953</v>
      </c>
      <c r="D574" s="21">
        <f t="shared" si="8"/>
        <v>84942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/>
      <c r="K574" s="26"/>
      <c r="L574" s="107"/>
      <c r="M574" s="107"/>
      <c r="N574" s="25"/>
      <c r="O574" s="26"/>
      <c r="P574" s="107"/>
      <c r="Q574" s="107"/>
      <c r="R574" s="25"/>
      <c r="S574" s="26"/>
      <c r="T574" s="107"/>
      <c r="U574" s="107"/>
      <c r="V574" s="25"/>
      <c r="W574" s="26"/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1707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1707</v>
      </c>
      <c r="B576" s="105" t="s">
        <v>956</v>
      </c>
      <c r="C576" s="106" t="s">
        <v>1616</v>
      </c>
      <c r="D576" s="21">
        <f t="shared" si="8"/>
        <v>90334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/>
      <c r="K576" s="101"/>
      <c r="L576" s="99"/>
      <c r="M576" s="99"/>
      <c r="N576" s="100"/>
      <c r="O576" s="101"/>
      <c r="P576" s="99"/>
      <c r="Q576" s="99"/>
      <c r="R576" s="100"/>
      <c r="S576" s="101"/>
      <c r="T576" s="99"/>
      <c r="U576" s="99"/>
      <c r="V576" s="100"/>
      <c r="W576" s="101"/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1707</v>
      </c>
      <c r="B577" s="105" t="s">
        <v>957</v>
      </c>
      <c r="C577" s="106" t="s">
        <v>1687</v>
      </c>
      <c r="D577" s="21">
        <f t="shared" si="8"/>
        <v>1367709.68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/>
      <c r="K577" s="26"/>
      <c r="L577" s="107"/>
      <c r="M577" s="107"/>
      <c r="N577" s="25"/>
      <c r="O577" s="26"/>
      <c r="P577" s="99"/>
      <c r="Q577" s="99"/>
      <c r="R577" s="25"/>
      <c r="S577" s="26"/>
      <c r="T577" s="107"/>
      <c r="U577" s="107"/>
      <c r="V577" s="25"/>
      <c r="W577" s="26"/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1707</v>
      </c>
      <c r="B578" s="105" t="s">
        <v>958</v>
      </c>
      <c r="C578" s="106" t="s">
        <v>1688</v>
      </c>
      <c r="D578" s="21">
        <f t="shared" si="8"/>
        <v>3000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/>
      <c r="K578" s="26"/>
      <c r="L578" s="107"/>
      <c r="M578" s="107"/>
      <c r="N578" s="25"/>
      <c r="O578" s="26"/>
      <c r="P578" s="107"/>
      <c r="Q578" s="107"/>
      <c r="R578" s="25"/>
      <c r="S578" s="26"/>
      <c r="T578" s="107"/>
      <c r="U578" s="107"/>
      <c r="V578" s="25"/>
      <c r="W578" s="26"/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1707</v>
      </c>
      <c r="B579" s="105" t="s">
        <v>959</v>
      </c>
      <c r="C579" s="106" t="s">
        <v>960</v>
      </c>
      <c r="D579" s="21">
        <f t="shared" si="8"/>
        <v>0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/>
      <c r="Q579" s="107"/>
      <c r="R579" s="100"/>
      <c r="S579" s="101"/>
      <c r="T579" s="99"/>
      <c r="U579" s="99"/>
      <c r="V579" s="100"/>
      <c r="W579" s="101"/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1707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1707</v>
      </c>
      <c r="B581" s="105" t="s">
        <v>963</v>
      </c>
      <c r="C581" s="106" t="s">
        <v>1689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1707</v>
      </c>
      <c r="B582" s="105" t="s">
        <v>964</v>
      </c>
      <c r="C582" s="106" t="s">
        <v>1690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1707</v>
      </c>
      <c r="B583" s="105" t="s">
        <v>965</v>
      </c>
      <c r="C583" s="106" t="s">
        <v>966</v>
      </c>
      <c r="D583" s="21">
        <f t="shared" si="9"/>
        <v>2666477.19</v>
      </c>
      <c r="E583" s="24">
        <f t="shared" si="9"/>
        <v>0</v>
      </c>
      <c r="F583" s="98"/>
      <c r="G583" s="98"/>
      <c r="H583" s="107">
        <v>2666477.19</v>
      </c>
      <c r="I583" s="107">
        <v>0</v>
      </c>
      <c r="J583" s="25"/>
      <c r="K583" s="26"/>
      <c r="L583" s="107"/>
      <c r="M583" s="107"/>
      <c r="N583" s="25"/>
      <c r="O583" s="26"/>
      <c r="P583" s="107"/>
      <c r="Q583" s="107"/>
      <c r="R583" s="25"/>
      <c r="S583" s="26"/>
      <c r="T583" s="107"/>
      <c r="U583" s="107"/>
      <c r="V583" s="25"/>
      <c r="W583" s="26"/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1707</v>
      </c>
      <c r="B584" s="105" t="s">
        <v>967</v>
      </c>
      <c r="C584" s="106" t="s">
        <v>968</v>
      </c>
      <c r="D584" s="21">
        <f t="shared" si="9"/>
        <v>1097865.6499999999</v>
      </c>
      <c r="E584" s="24">
        <f t="shared" si="9"/>
        <v>0</v>
      </c>
      <c r="F584" s="98"/>
      <c r="G584" s="98"/>
      <c r="H584" s="107">
        <v>1097865.6499999999</v>
      </c>
      <c r="I584" s="107">
        <v>0</v>
      </c>
      <c r="J584" s="25"/>
      <c r="K584" s="26"/>
      <c r="L584" s="107"/>
      <c r="M584" s="107"/>
      <c r="N584" s="25"/>
      <c r="O584" s="26"/>
      <c r="P584" s="107"/>
      <c r="Q584" s="107"/>
      <c r="R584" s="25"/>
      <c r="S584" s="26"/>
      <c r="T584" s="107"/>
      <c r="U584" s="107"/>
      <c r="V584" s="25"/>
      <c r="W584" s="26"/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1707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1707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1707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1707</v>
      </c>
      <c r="B588" s="105" t="s">
        <v>975</v>
      </c>
      <c r="C588" s="106" t="s">
        <v>1617</v>
      </c>
      <c r="D588" s="21">
        <f t="shared" si="9"/>
        <v>0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/>
      <c r="M588" s="107"/>
      <c r="N588" s="25"/>
      <c r="O588" s="26"/>
      <c r="P588" s="107"/>
      <c r="Q588" s="107"/>
      <c r="R588" s="25"/>
      <c r="S588" s="26"/>
      <c r="T588" s="107"/>
      <c r="U588" s="107"/>
      <c r="V588" s="25"/>
      <c r="W588" s="26"/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1707</v>
      </c>
      <c r="B589" s="105" t="s">
        <v>976</v>
      </c>
      <c r="C589" s="106" t="s">
        <v>1618</v>
      </c>
      <c r="D589" s="21">
        <f t="shared" si="9"/>
        <v>0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/>
      <c r="M589" s="107"/>
      <c r="N589" s="25"/>
      <c r="O589" s="26"/>
      <c r="P589" s="107"/>
      <c r="Q589" s="107"/>
      <c r="R589" s="25"/>
      <c r="S589" s="26"/>
      <c r="T589" s="107"/>
      <c r="U589" s="107"/>
      <c r="V589" s="25"/>
      <c r="W589" s="26"/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1707</v>
      </c>
      <c r="B590" s="105" t="s">
        <v>977</v>
      </c>
      <c r="C590" s="106" t="s">
        <v>978</v>
      </c>
      <c r="D590" s="21">
        <f t="shared" si="9"/>
        <v>2040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/>
      <c r="K590" s="26"/>
      <c r="L590" s="107"/>
      <c r="M590" s="107"/>
      <c r="N590" s="25"/>
      <c r="O590" s="26"/>
      <c r="P590" s="107"/>
      <c r="Q590" s="107"/>
      <c r="R590" s="25"/>
      <c r="S590" s="26"/>
      <c r="T590" s="107"/>
      <c r="U590" s="107"/>
      <c r="V590" s="25"/>
      <c r="W590" s="26"/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1707</v>
      </c>
      <c r="B591" s="105" t="s">
        <v>979</v>
      </c>
      <c r="C591" s="106" t="s">
        <v>980</v>
      </c>
      <c r="D591" s="21">
        <f t="shared" si="9"/>
        <v>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/>
      <c r="M591" s="99"/>
      <c r="N591" s="100"/>
      <c r="O591" s="101"/>
      <c r="P591" s="107"/>
      <c r="Q591" s="107"/>
      <c r="R591" s="100"/>
      <c r="S591" s="101"/>
      <c r="T591" s="99"/>
      <c r="U591" s="99"/>
      <c r="V591" s="100"/>
      <c r="W591" s="101"/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1707</v>
      </c>
      <c r="B592" s="105" t="s">
        <v>981</v>
      </c>
      <c r="C592" s="106" t="s">
        <v>982</v>
      </c>
      <c r="D592" s="21">
        <f t="shared" si="9"/>
        <v>54580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/>
      <c r="K592" s="26"/>
      <c r="L592" s="107"/>
      <c r="M592" s="107"/>
      <c r="N592" s="25"/>
      <c r="O592" s="26"/>
      <c r="P592" s="99"/>
      <c r="Q592" s="99"/>
      <c r="R592" s="25"/>
      <c r="S592" s="26"/>
      <c r="T592" s="107"/>
      <c r="U592" s="107"/>
      <c r="V592" s="25"/>
      <c r="W592" s="26"/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1707</v>
      </c>
      <c r="B593" s="105" t="s">
        <v>983</v>
      </c>
      <c r="C593" s="106" t="s">
        <v>1619</v>
      </c>
      <c r="D593" s="21">
        <f t="shared" si="9"/>
        <v>20575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/>
      <c r="K593" s="26"/>
      <c r="L593" s="107"/>
      <c r="M593" s="107"/>
      <c r="N593" s="25"/>
      <c r="O593" s="26"/>
      <c r="P593" s="107"/>
      <c r="Q593" s="107"/>
      <c r="R593" s="25"/>
      <c r="S593" s="26"/>
      <c r="T593" s="107"/>
      <c r="U593" s="107"/>
      <c r="V593" s="25"/>
      <c r="W593" s="26"/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1707</v>
      </c>
      <c r="B594" s="105" t="s">
        <v>984</v>
      </c>
      <c r="C594" s="106" t="s">
        <v>1620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1707</v>
      </c>
      <c r="B595" s="105" t="s">
        <v>985</v>
      </c>
      <c r="C595" s="106" t="s">
        <v>1621</v>
      </c>
      <c r="D595" s="21">
        <f t="shared" si="9"/>
        <v>0</v>
      </c>
      <c r="E595" s="24">
        <f t="shared" si="9"/>
        <v>0</v>
      </c>
      <c r="F595" s="98"/>
      <c r="G595" s="98"/>
      <c r="H595" s="107"/>
      <c r="I595" s="107"/>
      <c r="J595" s="25"/>
      <c r="K595" s="26"/>
      <c r="L595" s="107"/>
      <c r="M595" s="107"/>
      <c r="N595" s="25"/>
      <c r="O595" s="26"/>
      <c r="P595" s="107"/>
      <c r="Q595" s="107"/>
      <c r="R595" s="25"/>
      <c r="S595" s="26"/>
      <c r="T595" s="107"/>
      <c r="U595" s="107"/>
      <c r="V595" s="25"/>
      <c r="W595" s="26"/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1707</v>
      </c>
      <c r="B596" s="105" t="s">
        <v>986</v>
      </c>
      <c r="C596" s="106" t="s">
        <v>1622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1707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1707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1707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1707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1707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1707</v>
      </c>
      <c r="B602" s="105" t="s">
        <v>996</v>
      </c>
      <c r="C602" s="106" t="s">
        <v>1691</v>
      </c>
      <c r="D602" s="21">
        <f t="shared" si="9"/>
        <v>21550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/>
      <c r="K602" s="101"/>
      <c r="L602" s="99"/>
      <c r="M602" s="99"/>
      <c r="N602" s="100"/>
      <c r="O602" s="101"/>
      <c r="P602" s="107"/>
      <c r="Q602" s="107"/>
      <c r="R602" s="100"/>
      <c r="S602" s="101"/>
      <c r="T602" s="99"/>
      <c r="U602" s="99"/>
      <c r="V602" s="100"/>
      <c r="W602" s="101"/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1707</v>
      </c>
      <c r="B603" s="105" t="s">
        <v>997</v>
      </c>
      <c r="C603" s="106" t="s">
        <v>1692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1707</v>
      </c>
      <c r="B604" s="105" t="s">
        <v>998</v>
      </c>
      <c r="C604" s="106" t="s">
        <v>1693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1707</v>
      </c>
      <c r="B605" s="105" t="s">
        <v>999</v>
      </c>
      <c r="C605" s="106" t="s">
        <v>1694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1707</v>
      </c>
      <c r="B606" s="105" t="s">
        <v>1000</v>
      </c>
      <c r="C606" s="106" t="s">
        <v>1623</v>
      </c>
      <c r="D606" s="21">
        <f t="shared" si="9"/>
        <v>0</v>
      </c>
      <c r="E606" s="24">
        <f t="shared" si="9"/>
        <v>0</v>
      </c>
      <c r="F606" s="98"/>
      <c r="G606" s="98"/>
      <c r="H606" s="99"/>
      <c r="I606" s="99"/>
      <c r="J606" s="100"/>
      <c r="K606" s="101"/>
      <c r="L606" s="99"/>
      <c r="M606" s="99"/>
      <c r="N606" s="100"/>
      <c r="O606" s="101"/>
      <c r="P606" s="99"/>
      <c r="Q606" s="99"/>
      <c r="R606" s="100"/>
      <c r="S606" s="101"/>
      <c r="T606" s="99"/>
      <c r="U606" s="99"/>
      <c r="V606" s="100"/>
      <c r="W606" s="101"/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1707</v>
      </c>
      <c r="B607" s="105" t="s">
        <v>1001</v>
      </c>
      <c r="C607" s="106" t="s">
        <v>1002</v>
      </c>
      <c r="D607" s="21">
        <f t="shared" si="9"/>
        <v>0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/>
      <c r="U607" s="107"/>
      <c r="V607" s="25"/>
      <c r="W607" s="26"/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1707</v>
      </c>
      <c r="B608" s="105" t="s">
        <v>1003</v>
      </c>
      <c r="C608" s="106" t="s">
        <v>1624</v>
      </c>
      <c r="D608" s="21">
        <f t="shared" si="9"/>
        <v>336909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/>
      <c r="K608" s="26"/>
      <c r="L608" s="107"/>
      <c r="M608" s="107"/>
      <c r="N608" s="25"/>
      <c r="O608" s="26"/>
      <c r="P608" s="107"/>
      <c r="Q608" s="107"/>
      <c r="R608" s="25"/>
      <c r="S608" s="26"/>
      <c r="T608" s="107"/>
      <c r="U608" s="107"/>
      <c r="V608" s="25"/>
      <c r="W608" s="26"/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1707</v>
      </c>
      <c r="B609" s="105" t="s">
        <v>1004</v>
      </c>
      <c r="C609" s="106" t="s">
        <v>1625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1707</v>
      </c>
      <c r="B610" s="105" t="s">
        <v>1005</v>
      </c>
      <c r="C610" s="106" t="s">
        <v>1626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1707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1707</v>
      </c>
      <c r="B612" s="105" t="s">
        <v>1008</v>
      </c>
      <c r="C612" s="106" t="s">
        <v>1009</v>
      </c>
      <c r="D612" s="21">
        <f t="shared" si="9"/>
        <v>36060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/>
      <c r="K612" s="101"/>
      <c r="L612" s="99"/>
      <c r="M612" s="99"/>
      <c r="N612" s="100"/>
      <c r="O612" s="101"/>
      <c r="P612" s="99"/>
      <c r="Q612" s="99"/>
      <c r="R612" s="100"/>
      <c r="S612" s="101"/>
      <c r="T612" s="99"/>
      <c r="U612" s="99"/>
      <c r="V612" s="100"/>
      <c r="W612" s="101"/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1707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1707</v>
      </c>
      <c r="B614" s="105" t="s">
        <v>1012</v>
      </c>
      <c r="C614" s="106" t="s">
        <v>1013</v>
      </c>
      <c r="D614" s="21">
        <f t="shared" si="9"/>
        <v>50443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/>
      <c r="K614" s="101"/>
      <c r="L614" s="99"/>
      <c r="M614" s="99"/>
      <c r="N614" s="100"/>
      <c r="O614" s="101"/>
      <c r="P614" s="107"/>
      <c r="Q614" s="107"/>
      <c r="R614" s="100"/>
      <c r="S614" s="101"/>
      <c r="T614" s="99"/>
      <c r="U614" s="99"/>
      <c r="V614" s="100"/>
      <c r="W614" s="101"/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1707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1707</v>
      </c>
      <c r="B616" s="105" t="s">
        <v>1016</v>
      </c>
      <c r="C616" s="106" t="s">
        <v>1017</v>
      </c>
      <c r="D616" s="21">
        <f t="shared" si="9"/>
        <v>61320.1</v>
      </c>
      <c r="E616" s="24">
        <f t="shared" si="9"/>
        <v>0</v>
      </c>
      <c r="F616" s="98">
        <v>52576.1</v>
      </c>
      <c r="G616" s="98">
        <v>0</v>
      </c>
      <c r="H616" s="107">
        <v>8744</v>
      </c>
      <c r="I616" s="107">
        <v>0</v>
      </c>
      <c r="J616" s="25"/>
      <c r="K616" s="26"/>
      <c r="L616" s="107"/>
      <c r="M616" s="107"/>
      <c r="N616" s="25"/>
      <c r="O616" s="26"/>
      <c r="P616" s="107"/>
      <c r="Q616" s="107"/>
      <c r="R616" s="25"/>
      <c r="S616" s="26"/>
      <c r="T616" s="107"/>
      <c r="U616" s="107"/>
      <c r="V616" s="25"/>
      <c r="W616" s="26"/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1707</v>
      </c>
      <c r="B617" s="105" t="s">
        <v>1018</v>
      </c>
      <c r="C617" s="106" t="s">
        <v>1019</v>
      </c>
      <c r="D617" s="21">
        <f t="shared" si="9"/>
        <v>287037.73</v>
      </c>
      <c r="E617" s="24">
        <f t="shared" si="9"/>
        <v>0</v>
      </c>
      <c r="F617" s="98">
        <v>69100</v>
      </c>
      <c r="G617" s="98">
        <v>0</v>
      </c>
      <c r="H617" s="99">
        <v>217937.73</v>
      </c>
      <c r="I617" s="99">
        <v>0</v>
      </c>
      <c r="J617" s="100"/>
      <c r="K617" s="101"/>
      <c r="L617" s="99"/>
      <c r="M617" s="99"/>
      <c r="N617" s="100"/>
      <c r="O617" s="101"/>
      <c r="P617" s="107"/>
      <c r="Q617" s="107"/>
      <c r="R617" s="100"/>
      <c r="S617" s="101"/>
      <c r="T617" s="99"/>
      <c r="U617" s="99"/>
      <c r="V617" s="100"/>
      <c r="W617" s="101"/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1707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1707</v>
      </c>
      <c r="B619" s="105" t="s">
        <v>1022</v>
      </c>
      <c r="C619" s="106" t="s">
        <v>1023</v>
      </c>
      <c r="D619" s="21">
        <f t="shared" si="9"/>
        <v>44711</v>
      </c>
      <c r="E619" s="24">
        <f t="shared" si="9"/>
        <v>0</v>
      </c>
      <c r="F619" s="98">
        <v>12546</v>
      </c>
      <c r="G619" s="98">
        <v>0</v>
      </c>
      <c r="H619" s="99">
        <v>32165</v>
      </c>
      <c r="I619" s="99">
        <v>0</v>
      </c>
      <c r="J619" s="100"/>
      <c r="K619" s="101"/>
      <c r="L619" s="99"/>
      <c r="M619" s="99"/>
      <c r="N619" s="100"/>
      <c r="O619" s="101"/>
      <c r="P619" s="99"/>
      <c r="Q619" s="99"/>
      <c r="R619" s="100"/>
      <c r="S619" s="101"/>
      <c r="T619" s="99"/>
      <c r="U619" s="99"/>
      <c r="V619" s="100"/>
      <c r="W619" s="101"/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1707</v>
      </c>
      <c r="B620" s="105" t="s">
        <v>1024</v>
      </c>
      <c r="C620" s="106" t="s">
        <v>1025</v>
      </c>
      <c r="D620" s="21">
        <f t="shared" si="9"/>
        <v>8190</v>
      </c>
      <c r="E620" s="24">
        <f t="shared" si="9"/>
        <v>0</v>
      </c>
      <c r="F620" s="98">
        <v>6990</v>
      </c>
      <c r="G620" s="98">
        <v>0</v>
      </c>
      <c r="H620" s="107">
        <v>1200</v>
      </c>
      <c r="I620" s="107">
        <v>0</v>
      </c>
      <c r="J620" s="25"/>
      <c r="K620" s="26"/>
      <c r="L620" s="107"/>
      <c r="M620" s="107"/>
      <c r="N620" s="25"/>
      <c r="O620" s="26"/>
      <c r="P620" s="99"/>
      <c r="Q620" s="99"/>
      <c r="R620" s="25"/>
      <c r="S620" s="26"/>
      <c r="T620" s="107"/>
      <c r="U620" s="107"/>
      <c r="V620" s="25"/>
      <c r="W620" s="26"/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1707</v>
      </c>
      <c r="B621" s="105" t="s">
        <v>1026</v>
      </c>
      <c r="C621" s="106" t="s">
        <v>1027</v>
      </c>
      <c r="D621" s="21">
        <f t="shared" si="9"/>
        <v>75130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/>
      <c r="K621" s="26"/>
      <c r="L621" s="107"/>
      <c r="M621" s="107"/>
      <c r="N621" s="25"/>
      <c r="O621" s="26"/>
      <c r="P621" s="107"/>
      <c r="Q621" s="107"/>
      <c r="R621" s="25"/>
      <c r="S621" s="26"/>
      <c r="T621" s="107"/>
      <c r="U621" s="107"/>
      <c r="V621" s="25"/>
      <c r="W621" s="26"/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1707</v>
      </c>
      <c r="B622" s="105" t="s">
        <v>1028</v>
      </c>
      <c r="C622" s="106" t="s">
        <v>1029</v>
      </c>
      <c r="D622" s="21">
        <f t="shared" si="9"/>
        <v>575866.56999999995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/>
      <c r="K622" s="101"/>
      <c r="L622" s="99"/>
      <c r="M622" s="99"/>
      <c r="N622" s="100"/>
      <c r="O622" s="101"/>
      <c r="P622" s="107"/>
      <c r="Q622" s="107"/>
      <c r="R622" s="100"/>
      <c r="S622" s="101"/>
      <c r="T622" s="99"/>
      <c r="U622" s="99"/>
      <c r="V622" s="100"/>
      <c r="W622" s="101"/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1707</v>
      </c>
      <c r="B623" s="105" t="s">
        <v>1030</v>
      </c>
      <c r="C623" s="106" t="s">
        <v>1031</v>
      </c>
      <c r="D623" s="21">
        <f t="shared" si="9"/>
        <v>120949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/>
      <c r="K623" s="101"/>
      <c r="L623" s="99"/>
      <c r="M623" s="99"/>
      <c r="N623" s="100"/>
      <c r="O623" s="101"/>
      <c r="P623" s="99"/>
      <c r="Q623" s="99"/>
      <c r="R623" s="100"/>
      <c r="S623" s="101"/>
      <c r="T623" s="99"/>
      <c r="U623" s="99"/>
      <c r="V623" s="100"/>
      <c r="W623" s="101"/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1707</v>
      </c>
      <c r="B624" s="105" t="s">
        <v>1032</v>
      </c>
      <c r="C624" s="106" t="s">
        <v>1033</v>
      </c>
      <c r="D624" s="21">
        <f t="shared" si="9"/>
        <v>48000</v>
      </c>
      <c r="E624" s="24">
        <f t="shared" si="9"/>
        <v>0</v>
      </c>
      <c r="F624" s="98">
        <v>24000</v>
      </c>
      <c r="G624" s="98">
        <v>0</v>
      </c>
      <c r="H624" s="107">
        <v>24000</v>
      </c>
      <c r="I624" s="107">
        <v>0</v>
      </c>
      <c r="J624" s="25"/>
      <c r="K624" s="26"/>
      <c r="L624" s="107"/>
      <c r="M624" s="107"/>
      <c r="N624" s="25"/>
      <c r="O624" s="26"/>
      <c r="P624" s="99"/>
      <c r="Q624" s="99"/>
      <c r="R624" s="25"/>
      <c r="S624" s="26"/>
      <c r="T624" s="107"/>
      <c r="U624" s="107"/>
      <c r="V624" s="25"/>
      <c r="W624" s="26"/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1707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1707</v>
      </c>
      <c r="B626" s="105" t="s">
        <v>1036</v>
      </c>
      <c r="C626" s="106" t="s">
        <v>1037</v>
      </c>
      <c r="D626" s="21">
        <f t="shared" si="9"/>
        <v>0</v>
      </c>
      <c r="E626" s="24">
        <f t="shared" si="9"/>
        <v>0</v>
      </c>
      <c r="F626" s="98"/>
      <c r="G626" s="98"/>
      <c r="H626" s="99"/>
      <c r="I626" s="99"/>
      <c r="J626" s="100"/>
      <c r="K626" s="101"/>
      <c r="L626" s="99"/>
      <c r="M626" s="99"/>
      <c r="N626" s="100"/>
      <c r="O626" s="101"/>
      <c r="P626" s="107"/>
      <c r="Q626" s="107"/>
      <c r="R626" s="100"/>
      <c r="S626" s="101"/>
      <c r="T626" s="99"/>
      <c r="U626" s="99"/>
      <c r="V626" s="100"/>
      <c r="W626" s="101"/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1707</v>
      </c>
      <c r="B627" s="105" t="s">
        <v>1038</v>
      </c>
      <c r="C627" s="106" t="s">
        <v>1039</v>
      </c>
      <c r="D627" s="21">
        <f t="shared" si="9"/>
        <v>12800</v>
      </c>
      <c r="E627" s="24">
        <f t="shared" si="9"/>
        <v>0</v>
      </c>
      <c r="F627" s="98"/>
      <c r="G627" s="98"/>
      <c r="H627" s="107">
        <v>12800</v>
      </c>
      <c r="I627" s="107">
        <v>0</v>
      </c>
      <c r="J627" s="25"/>
      <c r="K627" s="26"/>
      <c r="L627" s="107"/>
      <c r="M627" s="107"/>
      <c r="N627" s="25"/>
      <c r="O627" s="26"/>
      <c r="P627" s="99"/>
      <c r="Q627" s="99"/>
      <c r="R627" s="25"/>
      <c r="S627" s="26"/>
      <c r="T627" s="107"/>
      <c r="U627" s="107"/>
      <c r="V627" s="25"/>
      <c r="W627" s="26"/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1707</v>
      </c>
      <c r="B628" s="105" t="s">
        <v>1040</v>
      </c>
      <c r="C628" s="106" t="s">
        <v>1041</v>
      </c>
      <c r="D628" s="21">
        <f t="shared" si="9"/>
        <v>103669.45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/>
      <c r="K628" s="101"/>
      <c r="L628" s="99"/>
      <c r="M628" s="99"/>
      <c r="N628" s="100"/>
      <c r="O628" s="101"/>
      <c r="P628" s="107"/>
      <c r="Q628" s="107"/>
      <c r="R628" s="100"/>
      <c r="S628" s="101"/>
      <c r="T628" s="99"/>
      <c r="U628" s="99"/>
      <c r="V628" s="100"/>
      <c r="W628" s="101"/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1707</v>
      </c>
      <c r="B629" s="105" t="s">
        <v>1042</v>
      </c>
      <c r="C629" s="106" t="s">
        <v>1043</v>
      </c>
      <c r="D629" s="21">
        <f t="shared" si="9"/>
        <v>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/>
      <c r="U629" s="99"/>
      <c r="V629" s="100"/>
      <c r="W629" s="101"/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1707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1707</v>
      </c>
      <c r="B631" s="105" t="s">
        <v>1046</v>
      </c>
      <c r="C631" s="106" t="s">
        <v>1047</v>
      </c>
      <c r="D631" s="21">
        <f t="shared" si="9"/>
        <v>916518</v>
      </c>
      <c r="E631" s="24">
        <f t="shared" si="9"/>
        <v>0</v>
      </c>
      <c r="F631" s="98">
        <v>657048</v>
      </c>
      <c r="G631" s="98">
        <v>0</v>
      </c>
      <c r="H631" s="99">
        <v>259470</v>
      </c>
      <c r="I631" s="99">
        <v>0</v>
      </c>
      <c r="J631" s="100"/>
      <c r="K631" s="101"/>
      <c r="L631" s="99"/>
      <c r="M631" s="99"/>
      <c r="N631" s="100"/>
      <c r="O631" s="101"/>
      <c r="P631" s="99"/>
      <c r="Q631" s="99"/>
      <c r="R631" s="100"/>
      <c r="S631" s="101"/>
      <c r="T631" s="99"/>
      <c r="U631" s="99"/>
      <c r="V631" s="100"/>
      <c r="W631" s="101"/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1707</v>
      </c>
      <c r="B632" s="105" t="s">
        <v>1048</v>
      </c>
      <c r="C632" s="106" t="s">
        <v>1049</v>
      </c>
      <c r="D632" s="21">
        <f t="shared" si="9"/>
        <v>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/>
      <c r="U632" s="99"/>
      <c r="V632" s="100"/>
      <c r="W632" s="101"/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1707</v>
      </c>
      <c r="B633" s="105" t="s">
        <v>1050</v>
      </c>
      <c r="C633" s="106" t="s">
        <v>1051</v>
      </c>
      <c r="D633" s="21">
        <f t="shared" si="9"/>
        <v>249585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/>
      <c r="K633" s="26"/>
      <c r="L633" s="107"/>
      <c r="M633" s="107"/>
      <c r="N633" s="25"/>
      <c r="O633" s="26"/>
      <c r="P633" s="99"/>
      <c r="Q633" s="99"/>
      <c r="R633" s="25"/>
      <c r="S633" s="26"/>
      <c r="T633" s="107"/>
      <c r="U633" s="107"/>
      <c r="V633" s="25"/>
      <c r="W633" s="26"/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1707</v>
      </c>
      <c r="B634" s="105" t="s">
        <v>1052</v>
      </c>
      <c r="C634" s="106" t="s">
        <v>1053</v>
      </c>
      <c r="D634" s="21">
        <f t="shared" si="9"/>
        <v>201035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/>
      <c r="K634" s="101"/>
      <c r="L634" s="99"/>
      <c r="M634" s="99"/>
      <c r="N634" s="100"/>
      <c r="O634" s="101"/>
      <c r="P634" s="107"/>
      <c r="Q634" s="107"/>
      <c r="R634" s="100"/>
      <c r="S634" s="101"/>
      <c r="T634" s="99"/>
      <c r="U634" s="99"/>
      <c r="V634" s="100"/>
      <c r="W634" s="101"/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1707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1707</v>
      </c>
      <c r="B636" s="105" t="s">
        <v>1056</v>
      </c>
      <c r="C636" s="106" t="s">
        <v>1057</v>
      </c>
      <c r="D636" s="21">
        <f t="shared" si="9"/>
        <v>331000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/>
      <c r="K636" s="101"/>
      <c r="L636" s="99"/>
      <c r="M636" s="99"/>
      <c r="N636" s="100"/>
      <c r="O636" s="101"/>
      <c r="P636" s="99"/>
      <c r="Q636" s="99"/>
      <c r="R636" s="100"/>
      <c r="S636" s="101"/>
      <c r="T636" s="99"/>
      <c r="U636" s="99"/>
      <c r="V636" s="100"/>
      <c r="W636" s="101"/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1707</v>
      </c>
      <c r="B637" s="105" t="s">
        <v>1058</v>
      </c>
      <c r="C637" s="106" t="s">
        <v>1059</v>
      </c>
      <c r="D637" s="21">
        <f t="shared" si="9"/>
        <v>0</v>
      </c>
      <c r="E637" s="24">
        <f t="shared" si="9"/>
        <v>0</v>
      </c>
      <c r="F637" s="98"/>
      <c r="G637" s="98"/>
      <c r="H637" s="99"/>
      <c r="I637" s="99"/>
      <c r="J637" s="100"/>
      <c r="K637" s="101"/>
      <c r="L637" s="99"/>
      <c r="M637" s="99"/>
      <c r="N637" s="100"/>
      <c r="O637" s="101"/>
      <c r="P637" s="99"/>
      <c r="Q637" s="99"/>
      <c r="R637" s="100"/>
      <c r="S637" s="101"/>
      <c r="T637" s="99"/>
      <c r="U637" s="99"/>
      <c r="V637" s="100"/>
      <c r="W637" s="101"/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1707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1707</v>
      </c>
      <c r="B639" s="105" t="s">
        <v>1062</v>
      </c>
      <c r="C639" s="106" t="s">
        <v>1063</v>
      </c>
      <c r="D639" s="21">
        <f t="shared" si="9"/>
        <v>268560.70999999996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/>
      <c r="K639" s="101"/>
      <c r="L639" s="99"/>
      <c r="M639" s="99"/>
      <c r="N639" s="100"/>
      <c r="O639" s="101"/>
      <c r="P639" s="99"/>
      <c r="Q639" s="99"/>
      <c r="R639" s="100"/>
      <c r="S639" s="101"/>
      <c r="T639" s="99"/>
      <c r="U639" s="99"/>
      <c r="V639" s="100"/>
      <c r="W639" s="101"/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1707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/>
      <c r="K640" s="101"/>
      <c r="L640" s="99"/>
      <c r="M640" s="99"/>
      <c r="N640" s="100"/>
      <c r="O640" s="101"/>
      <c r="P640" s="99"/>
      <c r="Q640" s="99"/>
      <c r="R640" s="100"/>
      <c r="S640" s="101"/>
      <c r="T640" s="99"/>
      <c r="U640" s="99"/>
      <c r="V640" s="100"/>
      <c r="W640" s="101"/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1707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1707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1707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1707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1707</v>
      </c>
      <c r="B645" s="105" t="s">
        <v>1074</v>
      </c>
      <c r="C645" s="106" t="s">
        <v>1075</v>
      </c>
      <c r="D645" s="21">
        <f t="shared" si="10"/>
        <v>192530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/>
      <c r="K645" s="101"/>
      <c r="L645" s="99"/>
      <c r="M645" s="99"/>
      <c r="N645" s="100"/>
      <c r="O645" s="101"/>
      <c r="P645" s="99"/>
      <c r="Q645" s="99"/>
      <c r="R645" s="100"/>
      <c r="S645" s="101"/>
      <c r="T645" s="99"/>
      <c r="U645" s="99"/>
      <c r="V645" s="100"/>
      <c r="W645" s="101"/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1707</v>
      </c>
      <c r="B646" s="105" t="s">
        <v>1076</v>
      </c>
      <c r="C646" s="106" t="s">
        <v>1077</v>
      </c>
      <c r="D646" s="21">
        <f t="shared" si="10"/>
        <v>319280</v>
      </c>
      <c r="E646" s="24">
        <f t="shared" si="10"/>
        <v>0</v>
      </c>
      <c r="F646" s="98">
        <v>319280</v>
      </c>
      <c r="G646" s="98">
        <v>0</v>
      </c>
      <c r="H646" s="99">
        <v>0</v>
      </c>
      <c r="I646" s="99">
        <v>0</v>
      </c>
      <c r="J646" s="100"/>
      <c r="K646" s="101"/>
      <c r="L646" s="99"/>
      <c r="M646" s="99"/>
      <c r="N646" s="100"/>
      <c r="O646" s="101"/>
      <c r="P646" s="99"/>
      <c r="Q646" s="99"/>
      <c r="R646" s="100"/>
      <c r="S646" s="101"/>
      <c r="T646" s="99"/>
      <c r="U646" s="99"/>
      <c r="V646" s="100"/>
      <c r="W646" s="101"/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1707</v>
      </c>
      <c r="B647" s="105" t="s">
        <v>1078</v>
      </c>
      <c r="C647" s="106" t="s">
        <v>1079</v>
      </c>
      <c r="D647" s="21">
        <f t="shared" si="10"/>
        <v>1165578.06</v>
      </c>
      <c r="E647" s="24">
        <f t="shared" si="10"/>
        <v>10000</v>
      </c>
      <c r="F647" s="98">
        <v>1102780</v>
      </c>
      <c r="G647" s="98">
        <v>0</v>
      </c>
      <c r="H647" s="99">
        <v>62798.06</v>
      </c>
      <c r="I647" s="99">
        <v>10000</v>
      </c>
      <c r="J647" s="100"/>
      <c r="K647" s="101"/>
      <c r="L647" s="99"/>
      <c r="M647" s="99"/>
      <c r="N647" s="100"/>
      <c r="O647" s="101"/>
      <c r="P647" s="99"/>
      <c r="Q647" s="99"/>
      <c r="R647" s="100"/>
      <c r="S647" s="101"/>
      <c r="T647" s="99"/>
      <c r="U647" s="99"/>
      <c r="V647" s="100"/>
      <c r="W647" s="101"/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1707</v>
      </c>
      <c r="B648" s="105" t="s">
        <v>1080</v>
      </c>
      <c r="C648" s="106" t="s">
        <v>1081</v>
      </c>
      <c r="D648" s="21">
        <f t="shared" si="10"/>
        <v>2846461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/>
      <c r="K648" s="101"/>
      <c r="L648" s="99"/>
      <c r="M648" s="99"/>
      <c r="N648" s="100"/>
      <c r="O648" s="101"/>
      <c r="P648" s="99"/>
      <c r="Q648" s="99"/>
      <c r="R648" s="100"/>
      <c r="S648" s="101"/>
      <c r="T648" s="99"/>
      <c r="U648" s="99"/>
      <c r="V648" s="100"/>
      <c r="W648" s="101"/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1707</v>
      </c>
      <c r="B649" s="105" t="s">
        <v>1082</v>
      </c>
      <c r="C649" s="106" t="s">
        <v>1083</v>
      </c>
      <c r="D649" s="21">
        <f t="shared" si="10"/>
        <v>795730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/>
      <c r="K649" s="26"/>
      <c r="L649" s="107"/>
      <c r="M649" s="107"/>
      <c r="N649" s="25"/>
      <c r="O649" s="26"/>
      <c r="P649" s="99"/>
      <c r="Q649" s="99"/>
      <c r="R649" s="25"/>
      <c r="S649" s="26"/>
      <c r="T649" s="107"/>
      <c r="U649" s="107"/>
      <c r="V649" s="25"/>
      <c r="W649" s="26"/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1707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1707</v>
      </c>
      <c r="B651" s="105" t="s">
        <v>1086</v>
      </c>
      <c r="C651" s="106" t="s">
        <v>1087</v>
      </c>
      <c r="D651" s="21">
        <f t="shared" si="10"/>
        <v>78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/>
      <c r="K651" s="26"/>
      <c r="L651" s="107"/>
      <c r="M651" s="107"/>
      <c r="N651" s="25"/>
      <c r="O651" s="26"/>
      <c r="P651" s="99"/>
      <c r="Q651" s="99"/>
      <c r="R651" s="25"/>
      <c r="S651" s="26"/>
      <c r="T651" s="107"/>
      <c r="U651" s="107"/>
      <c r="V651" s="25"/>
      <c r="W651" s="26"/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1707</v>
      </c>
      <c r="B652" s="105" t="s">
        <v>1088</v>
      </c>
      <c r="C652" s="106" t="s">
        <v>1089</v>
      </c>
      <c r="D652" s="21">
        <f t="shared" si="10"/>
        <v>2974015.51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/>
      <c r="K652" s="26"/>
      <c r="L652" s="107"/>
      <c r="M652" s="107"/>
      <c r="N652" s="25"/>
      <c r="O652" s="26"/>
      <c r="P652" s="107"/>
      <c r="Q652" s="107"/>
      <c r="R652" s="25"/>
      <c r="S652" s="26"/>
      <c r="T652" s="107"/>
      <c r="U652" s="107"/>
      <c r="V652" s="25"/>
      <c r="W652" s="26"/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1707</v>
      </c>
      <c r="B653" s="105" t="s">
        <v>1090</v>
      </c>
      <c r="C653" s="106" t="s">
        <v>1091</v>
      </c>
      <c r="D653" s="21">
        <f t="shared" si="10"/>
        <v>105019.7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/>
      <c r="K653" s="101"/>
      <c r="L653" s="99"/>
      <c r="M653" s="99"/>
      <c r="N653" s="100"/>
      <c r="O653" s="101"/>
      <c r="P653" s="107"/>
      <c r="Q653" s="107"/>
      <c r="R653" s="100"/>
      <c r="S653" s="101"/>
      <c r="T653" s="99"/>
      <c r="U653" s="99"/>
      <c r="V653" s="100"/>
      <c r="W653" s="101"/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1707</v>
      </c>
      <c r="B654" s="105" t="s">
        <v>1092</v>
      </c>
      <c r="C654" s="106" t="s">
        <v>1093</v>
      </c>
      <c r="D654" s="21">
        <f t="shared" si="10"/>
        <v>53510.92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/>
      <c r="K654" s="26"/>
      <c r="L654" s="107"/>
      <c r="M654" s="107"/>
      <c r="N654" s="25"/>
      <c r="O654" s="26"/>
      <c r="P654" s="99"/>
      <c r="Q654" s="99"/>
      <c r="R654" s="25"/>
      <c r="S654" s="26"/>
      <c r="T654" s="107"/>
      <c r="U654" s="107"/>
      <c r="V654" s="25"/>
      <c r="W654" s="26"/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1707</v>
      </c>
      <c r="B655" s="105" t="s">
        <v>1094</v>
      </c>
      <c r="C655" s="106" t="s">
        <v>1095</v>
      </c>
      <c r="D655" s="21">
        <f t="shared" si="10"/>
        <v>155086.82999999999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/>
      <c r="K655" s="26"/>
      <c r="L655" s="107"/>
      <c r="M655" s="107"/>
      <c r="N655" s="25"/>
      <c r="O655" s="26"/>
      <c r="P655" s="107"/>
      <c r="Q655" s="107"/>
      <c r="R655" s="25"/>
      <c r="S655" s="26"/>
      <c r="T655" s="107"/>
      <c r="U655" s="107"/>
      <c r="V655" s="25"/>
      <c r="W655" s="26"/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1707</v>
      </c>
      <c r="B656" s="105" t="s">
        <v>1096</v>
      </c>
      <c r="C656" s="106" t="s">
        <v>1097</v>
      </c>
      <c r="D656" s="21">
        <f t="shared" si="10"/>
        <v>36324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/>
      <c r="K656" s="26"/>
      <c r="L656" s="107"/>
      <c r="M656" s="107"/>
      <c r="N656" s="25"/>
      <c r="O656" s="26"/>
      <c r="P656" s="107"/>
      <c r="Q656" s="107"/>
      <c r="R656" s="25"/>
      <c r="S656" s="26"/>
      <c r="T656" s="107"/>
      <c r="U656" s="107"/>
      <c r="V656" s="25"/>
      <c r="W656" s="26"/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1707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1707</v>
      </c>
      <c r="B658" s="105" t="s">
        <v>1100</v>
      </c>
      <c r="C658" s="106" t="s">
        <v>1101</v>
      </c>
      <c r="D658" s="21">
        <f t="shared" si="10"/>
        <v>9997.01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/>
      <c r="K658" s="26"/>
      <c r="L658" s="107"/>
      <c r="M658" s="107"/>
      <c r="N658" s="25"/>
      <c r="O658" s="26"/>
      <c r="P658" s="99"/>
      <c r="Q658" s="99"/>
      <c r="R658" s="25"/>
      <c r="S658" s="26"/>
      <c r="T658" s="107"/>
      <c r="U658" s="107"/>
      <c r="V658" s="25"/>
      <c r="W658" s="26"/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1707</v>
      </c>
      <c r="B659" s="105" t="s">
        <v>1102</v>
      </c>
      <c r="C659" s="106" t="s">
        <v>1103</v>
      </c>
      <c r="D659" s="21">
        <f t="shared" si="10"/>
        <v>18294710.149999999</v>
      </c>
      <c r="E659" s="24">
        <f t="shared" si="10"/>
        <v>0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/>
      <c r="K659" s="26"/>
      <c r="L659" s="107"/>
      <c r="M659" s="107"/>
      <c r="N659" s="25"/>
      <c r="O659" s="26"/>
      <c r="P659" s="107"/>
      <c r="Q659" s="107"/>
      <c r="R659" s="25"/>
      <c r="S659" s="26"/>
      <c r="T659" s="107"/>
      <c r="U659" s="107"/>
      <c r="V659" s="25"/>
      <c r="W659" s="26"/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1707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1707</v>
      </c>
      <c r="B661" s="105" t="s">
        <v>1106</v>
      </c>
      <c r="C661" s="106" t="s">
        <v>1107</v>
      </c>
      <c r="D661" s="21">
        <f t="shared" si="10"/>
        <v>7744970.1899999995</v>
      </c>
      <c r="E661" s="24">
        <f t="shared" si="10"/>
        <v>0</v>
      </c>
      <c r="F661" s="98">
        <v>4039932.19</v>
      </c>
      <c r="G661" s="98">
        <v>0</v>
      </c>
      <c r="H661" s="107">
        <v>3705038</v>
      </c>
      <c r="I661" s="107">
        <v>0</v>
      </c>
      <c r="J661" s="25"/>
      <c r="K661" s="26"/>
      <c r="L661" s="107"/>
      <c r="M661" s="107"/>
      <c r="N661" s="25"/>
      <c r="O661" s="26"/>
      <c r="P661" s="99"/>
      <c r="Q661" s="99"/>
      <c r="R661" s="25"/>
      <c r="S661" s="26"/>
      <c r="T661" s="107"/>
      <c r="U661" s="107"/>
      <c r="V661" s="25"/>
      <c r="W661" s="26"/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1707</v>
      </c>
      <c r="B662" s="105" t="s">
        <v>1108</v>
      </c>
      <c r="C662" s="106" t="s">
        <v>1109</v>
      </c>
      <c r="D662" s="21">
        <f t="shared" si="10"/>
        <v>2889323.6799999997</v>
      </c>
      <c r="E662" s="24">
        <f t="shared" si="10"/>
        <v>0</v>
      </c>
      <c r="F662" s="98">
        <v>481650.07</v>
      </c>
      <c r="G662" s="98">
        <v>0</v>
      </c>
      <c r="H662" s="99">
        <v>2407673.61</v>
      </c>
      <c r="I662" s="99">
        <v>0</v>
      </c>
      <c r="J662" s="100"/>
      <c r="K662" s="101"/>
      <c r="L662" s="99"/>
      <c r="M662" s="99"/>
      <c r="N662" s="100"/>
      <c r="O662" s="101"/>
      <c r="P662" s="107"/>
      <c r="Q662" s="107"/>
      <c r="R662" s="100"/>
      <c r="S662" s="101"/>
      <c r="T662" s="99"/>
      <c r="U662" s="99"/>
      <c r="V662" s="100"/>
      <c r="W662" s="101"/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1707</v>
      </c>
      <c r="B663" s="105" t="s">
        <v>1110</v>
      </c>
      <c r="C663" s="106" t="s">
        <v>1111</v>
      </c>
      <c r="D663" s="21">
        <f t="shared" si="10"/>
        <v>1764175.76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/>
      <c r="K663" s="26"/>
      <c r="L663" s="107"/>
      <c r="M663" s="107"/>
      <c r="N663" s="25"/>
      <c r="O663" s="26"/>
      <c r="P663" s="99"/>
      <c r="Q663" s="99"/>
      <c r="R663" s="25"/>
      <c r="S663" s="26"/>
      <c r="T663" s="107"/>
      <c r="U663" s="107"/>
      <c r="V663" s="25"/>
      <c r="W663" s="26"/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1707</v>
      </c>
      <c r="B664" s="105" t="s">
        <v>1112</v>
      </c>
      <c r="C664" s="106" t="s">
        <v>1113</v>
      </c>
      <c r="D664" s="21">
        <f t="shared" si="10"/>
        <v>42365</v>
      </c>
      <c r="E664" s="24">
        <f t="shared" si="10"/>
        <v>0</v>
      </c>
      <c r="F664" s="98"/>
      <c r="G664" s="98"/>
      <c r="H664" s="99">
        <v>42365</v>
      </c>
      <c r="I664" s="99">
        <v>0</v>
      </c>
      <c r="J664" s="100"/>
      <c r="K664" s="101"/>
      <c r="L664" s="99"/>
      <c r="M664" s="99"/>
      <c r="N664" s="100"/>
      <c r="O664" s="101"/>
      <c r="P664" s="107"/>
      <c r="Q664" s="107"/>
      <c r="R664" s="100"/>
      <c r="S664" s="101"/>
      <c r="T664" s="99"/>
      <c r="U664" s="99"/>
      <c r="V664" s="100"/>
      <c r="W664" s="101"/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1707</v>
      </c>
      <c r="B665" s="105" t="s">
        <v>1114</v>
      </c>
      <c r="C665" s="106" t="s">
        <v>1115</v>
      </c>
      <c r="D665" s="21">
        <f t="shared" si="10"/>
        <v>465957.74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/>
      <c r="K665" s="101"/>
      <c r="L665" s="99"/>
      <c r="M665" s="99"/>
      <c r="N665" s="100"/>
      <c r="O665" s="101"/>
      <c r="P665" s="99"/>
      <c r="Q665" s="99"/>
      <c r="R665" s="100"/>
      <c r="S665" s="101"/>
      <c r="T665" s="99"/>
      <c r="U665" s="99"/>
      <c r="V665" s="100"/>
      <c r="W665" s="101"/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1707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1707</v>
      </c>
      <c r="B667" s="105" t="s">
        <v>1118</v>
      </c>
      <c r="C667" s="106" t="s">
        <v>1119</v>
      </c>
      <c r="D667" s="21">
        <f t="shared" si="10"/>
        <v>59880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/>
      <c r="K667" s="26"/>
      <c r="L667" s="107"/>
      <c r="M667" s="107"/>
      <c r="N667" s="25"/>
      <c r="O667" s="26"/>
      <c r="P667" s="107"/>
      <c r="Q667" s="107"/>
      <c r="R667" s="25"/>
      <c r="S667" s="26"/>
      <c r="T667" s="107"/>
      <c r="U667" s="107"/>
      <c r="V667" s="25"/>
      <c r="W667" s="26"/>
      <c r="X667" s="107"/>
      <c r="Y667" s="107"/>
      <c r="Z667" s="25"/>
      <c r="AA667" s="26"/>
      <c r="AB667" s="107"/>
      <c r="AC667" s="107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1707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1707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1707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1707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1707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1707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1707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1707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1707</v>
      </c>
      <c r="B676" s="105" t="s">
        <v>1136</v>
      </c>
      <c r="C676" s="106" t="s">
        <v>1137</v>
      </c>
      <c r="D676" s="21">
        <f t="shared" si="10"/>
        <v>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/>
      <c r="Q676" s="99"/>
      <c r="R676" s="100"/>
      <c r="S676" s="101"/>
      <c r="T676" s="99"/>
      <c r="U676" s="99"/>
      <c r="V676" s="100"/>
      <c r="W676" s="101"/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1707</v>
      </c>
      <c r="B677" s="105" t="s">
        <v>1138</v>
      </c>
      <c r="C677" s="106" t="s">
        <v>1627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1707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/>
      <c r="K678" s="101"/>
      <c r="L678" s="99"/>
      <c r="M678" s="99"/>
      <c r="N678" s="100"/>
      <c r="O678" s="101"/>
      <c r="P678" s="99"/>
      <c r="Q678" s="99"/>
      <c r="R678" s="100"/>
      <c r="S678" s="101"/>
      <c r="T678" s="99"/>
      <c r="U678" s="99"/>
      <c r="V678" s="100"/>
      <c r="W678" s="101"/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1707</v>
      </c>
      <c r="B679" s="105" t="s">
        <v>1141</v>
      </c>
      <c r="C679" s="106" t="s">
        <v>1628</v>
      </c>
      <c r="D679" s="21">
        <f t="shared" si="10"/>
        <v>94450</v>
      </c>
      <c r="E679" s="24">
        <f t="shared" si="10"/>
        <v>0</v>
      </c>
      <c r="F679" s="98">
        <v>62450</v>
      </c>
      <c r="G679" s="98">
        <v>0</v>
      </c>
      <c r="H679" s="99">
        <v>32000</v>
      </c>
      <c r="I679" s="99">
        <v>0</v>
      </c>
      <c r="J679" s="100"/>
      <c r="K679" s="101"/>
      <c r="L679" s="99"/>
      <c r="M679" s="99"/>
      <c r="N679" s="100"/>
      <c r="O679" s="101"/>
      <c r="P679" s="99"/>
      <c r="Q679" s="99"/>
      <c r="R679" s="100"/>
      <c r="S679" s="101"/>
      <c r="T679" s="99"/>
      <c r="U679" s="99"/>
      <c r="V679" s="100"/>
      <c r="W679" s="101"/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1707</v>
      </c>
      <c r="B680" s="105" t="s">
        <v>1142</v>
      </c>
      <c r="C680" s="106" t="s">
        <v>1143</v>
      </c>
      <c r="D680" s="21">
        <f t="shared" si="10"/>
        <v>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/>
      <c r="W680" s="101"/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1707</v>
      </c>
      <c r="B681" s="105" t="s">
        <v>1144</v>
      </c>
      <c r="C681" s="106" t="s">
        <v>1629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1707</v>
      </c>
      <c r="B682" s="105" t="s">
        <v>1145</v>
      </c>
      <c r="C682" s="106" t="s">
        <v>1630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1707</v>
      </c>
      <c r="B683" s="105" t="s">
        <v>1631</v>
      </c>
      <c r="C683" s="106" t="s">
        <v>1632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1707</v>
      </c>
      <c r="B684" s="105" t="s">
        <v>1146</v>
      </c>
      <c r="C684" s="106" t="s">
        <v>1633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1707</v>
      </c>
      <c r="B685" s="105" t="s">
        <v>1147</v>
      </c>
      <c r="C685" s="106" t="s">
        <v>1634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1707</v>
      </c>
      <c r="B686" s="105" t="s">
        <v>1148</v>
      </c>
      <c r="C686" s="106" t="s">
        <v>1149</v>
      </c>
      <c r="D686" s="21">
        <f t="shared" si="10"/>
        <v>0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/>
      <c r="M686" s="107"/>
      <c r="N686" s="25"/>
      <c r="O686" s="26"/>
      <c r="P686" s="107"/>
      <c r="Q686" s="107"/>
      <c r="R686" s="25"/>
      <c r="S686" s="26"/>
      <c r="T686" s="107"/>
      <c r="U686" s="107"/>
      <c r="V686" s="25"/>
      <c r="W686" s="26"/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1707</v>
      </c>
      <c r="B687" s="105" t="s">
        <v>1150</v>
      </c>
      <c r="C687" s="106" t="s">
        <v>1635</v>
      </c>
      <c r="D687" s="21">
        <f t="shared" si="10"/>
        <v>10444989</v>
      </c>
      <c r="E687" s="24">
        <f t="shared" si="10"/>
        <v>0</v>
      </c>
      <c r="F687" s="98">
        <v>6535836.5</v>
      </c>
      <c r="G687" s="98">
        <v>0</v>
      </c>
      <c r="H687" s="107">
        <v>3909152.5</v>
      </c>
      <c r="I687" s="107">
        <v>0</v>
      </c>
      <c r="J687" s="25"/>
      <c r="K687" s="26"/>
      <c r="L687" s="107"/>
      <c r="M687" s="107"/>
      <c r="N687" s="25"/>
      <c r="O687" s="26"/>
      <c r="P687" s="107"/>
      <c r="Q687" s="107"/>
      <c r="R687" s="25"/>
      <c r="S687" s="26"/>
      <c r="T687" s="107"/>
      <c r="U687" s="107"/>
      <c r="V687" s="25"/>
      <c r="W687" s="26"/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1707</v>
      </c>
      <c r="B688" s="105" t="s">
        <v>1151</v>
      </c>
      <c r="C688" s="106" t="s">
        <v>1636</v>
      </c>
      <c r="D688" s="21">
        <f t="shared" si="10"/>
        <v>793887.5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/>
      <c r="K688" s="26"/>
      <c r="L688" s="107"/>
      <c r="M688" s="107"/>
      <c r="N688" s="25"/>
      <c r="O688" s="26"/>
      <c r="P688" s="107"/>
      <c r="Q688" s="107"/>
      <c r="R688" s="25"/>
      <c r="S688" s="26"/>
      <c r="T688" s="107"/>
      <c r="U688" s="107"/>
      <c r="V688" s="25"/>
      <c r="W688" s="26"/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1707</v>
      </c>
      <c r="B689" s="105" t="s">
        <v>1152</v>
      </c>
      <c r="C689" s="106" t="s">
        <v>1637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1707</v>
      </c>
      <c r="B690" s="105" t="s">
        <v>1153</v>
      </c>
      <c r="C690" s="106" t="s">
        <v>1638</v>
      </c>
      <c r="D690" s="21">
        <f t="shared" si="10"/>
        <v>0</v>
      </c>
      <c r="E690" s="24">
        <f t="shared" si="10"/>
        <v>0</v>
      </c>
      <c r="F690" s="98"/>
      <c r="G690" s="98"/>
      <c r="H690" s="99"/>
      <c r="I690" s="99"/>
      <c r="J690" s="100"/>
      <c r="K690" s="101"/>
      <c r="L690" s="99"/>
      <c r="M690" s="99"/>
      <c r="N690" s="100"/>
      <c r="O690" s="101"/>
      <c r="P690" s="99"/>
      <c r="Q690" s="99"/>
      <c r="R690" s="100"/>
      <c r="S690" s="101"/>
      <c r="T690" s="99"/>
      <c r="U690" s="99"/>
      <c r="V690" s="100"/>
      <c r="W690" s="101"/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1707</v>
      </c>
      <c r="B691" s="105" t="s">
        <v>1154</v>
      </c>
      <c r="C691" s="106" t="s">
        <v>1639</v>
      </c>
      <c r="D691" s="21">
        <f t="shared" si="10"/>
        <v>175000</v>
      </c>
      <c r="E691" s="24">
        <f t="shared" si="10"/>
        <v>0</v>
      </c>
      <c r="F691" s="98">
        <v>120000</v>
      </c>
      <c r="G691" s="98">
        <v>0</v>
      </c>
      <c r="H691" s="99">
        <v>55000</v>
      </c>
      <c r="I691" s="99">
        <v>0</v>
      </c>
      <c r="J691" s="100"/>
      <c r="K691" s="101"/>
      <c r="L691" s="99"/>
      <c r="M691" s="99"/>
      <c r="N691" s="100"/>
      <c r="O691" s="101"/>
      <c r="P691" s="99"/>
      <c r="Q691" s="99"/>
      <c r="R691" s="100"/>
      <c r="S691" s="101"/>
      <c r="T691" s="99"/>
      <c r="U691" s="99"/>
      <c r="V691" s="100"/>
      <c r="W691" s="101"/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1707</v>
      </c>
      <c r="B692" s="105" t="s">
        <v>1155</v>
      </c>
      <c r="C692" s="106" t="s">
        <v>1156</v>
      </c>
      <c r="D692" s="21">
        <f t="shared" si="10"/>
        <v>1370000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/>
      <c r="K692" s="26"/>
      <c r="L692" s="107"/>
      <c r="M692" s="107"/>
      <c r="N692" s="25"/>
      <c r="O692" s="26"/>
      <c r="P692" s="99"/>
      <c r="Q692" s="99"/>
      <c r="R692" s="25"/>
      <c r="S692" s="26"/>
      <c r="T692" s="107"/>
      <c r="U692" s="107"/>
      <c r="V692" s="25"/>
      <c r="W692" s="26"/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1707</v>
      </c>
      <c r="B693" s="105" t="s">
        <v>1157</v>
      </c>
      <c r="C693" s="106" t="s">
        <v>1158</v>
      </c>
      <c r="D693" s="21">
        <f t="shared" si="10"/>
        <v>240000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/>
      <c r="K693" s="26"/>
      <c r="L693" s="107"/>
      <c r="M693" s="107"/>
      <c r="N693" s="25"/>
      <c r="O693" s="26"/>
      <c r="P693" s="107"/>
      <c r="Q693" s="107"/>
      <c r="R693" s="25"/>
      <c r="S693" s="26"/>
      <c r="T693" s="107"/>
      <c r="U693" s="107"/>
      <c r="V693" s="25"/>
      <c r="W693" s="26"/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1707</v>
      </c>
      <c r="B694" s="105" t="s">
        <v>1159</v>
      </c>
      <c r="C694" s="106" t="s">
        <v>1160</v>
      </c>
      <c r="D694" s="21">
        <f t="shared" si="10"/>
        <v>175000</v>
      </c>
      <c r="E694" s="24">
        <f t="shared" si="10"/>
        <v>0</v>
      </c>
      <c r="F694" s="98">
        <v>90000</v>
      </c>
      <c r="G694" s="98">
        <v>0</v>
      </c>
      <c r="H694" s="107">
        <v>85000</v>
      </c>
      <c r="I694" s="107">
        <v>0</v>
      </c>
      <c r="J694" s="25"/>
      <c r="K694" s="26"/>
      <c r="L694" s="107"/>
      <c r="M694" s="107"/>
      <c r="N694" s="25"/>
      <c r="O694" s="26"/>
      <c r="P694" s="107"/>
      <c r="Q694" s="107"/>
      <c r="R694" s="25"/>
      <c r="S694" s="26"/>
      <c r="T694" s="107"/>
      <c r="U694" s="107"/>
      <c r="V694" s="25"/>
      <c r="W694" s="26"/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1707</v>
      </c>
      <c r="B695" s="105" t="s">
        <v>1161</v>
      </c>
      <c r="C695" s="106" t="s">
        <v>1640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1707</v>
      </c>
      <c r="B696" s="105" t="s">
        <v>1162</v>
      </c>
      <c r="C696" s="106" t="s">
        <v>1163</v>
      </c>
      <c r="D696" s="21">
        <f t="shared" si="10"/>
        <v>51240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/>
      <c r="K696" s="101"/>
      <c r="L696" s="99"/>
      <c r="M696" s="99"/>
      <c r="N696" s="100"/>
      <c r="O696" s="101"/>
      <c r="P696" s="99"/>
      <c r="Q696" s="99"/>
      <c r="R696" s="100"/>
      <c r="S696" s="101"/>
      <c r="T696" s="99"/>
      <c r="U696" s="99"/>
      <c r="V696" s="100"/>
      <c r="W696" s="101"/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1707</v>
      </c>
      <c r="B697" s="105" t="s">
        <v>1164</v>
      </c>
      <c r="C697" s="106" t="s">
        <v>1641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1707</v>
      </c>
      <c r="B698" s="105" t="s">
        <v>1165</v>
      </c>
      <c r="C698" s="106" t="s">
        <v>1166</v>
      </c>
      <c r="D698" s="21">
        <f t="shared" si="10"/>
        <v>150633.34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/>
      <c r="K698" s="101"/>
      <c r="L698" s="99"/>
      <c r="M698" s="99"/>
      <c r="N698" s="100"/>
      <c r="O698" s="101"/>
      <c r="P698" s="99"/>
      <c r="Q698" s="99"/>
      <c r="R698" s="100"/>
      <c r="S698" s="101"/>
      <c r="T698" s="99"/>
      <c r="U698" s="99"/>
      <c r="V698" s="100"/>
      <c r="W698" s="101"/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1707</v>
      </c>
      <c r="B699" s="105" t="s">
        <v>1167</v>
      </c>
      <c r="C699" s="106" t="s">
        <v>1642</v>
      </c>
      <c r="D699" s="21">
        <f t="shared" si="10"/>
        <v>4905628.46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/>
      <c r="K699" s="26"/>
      <c r="L699" s="107"/>
      <c r="M699" s="107"/>
      <c r="N699" s="25"/>
      <c r="O699" s="26"/>
      <c r="P699" s="99"/>
      <c r="Q699" s="99"/>
      <c r="R699" s="25"/>
      <c r="S699" s="26"/>
      <c r="T699" s="107"/>
      <c r="U699" s="107"/>
      <c r="V699" s="25"/>
      <c r="W699" s="26"/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1707</v>
      </c>
      <c r="B700" s="105" t="s">
        <v>1168</v>
      </c>
      <c r="C700" s="106" t="s">
        <v>1643</v>
      </c>
      <c r="D700" s="21">
        <f t="shared" si="10"/>
        <v>9266.67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/>
      <c r="K700" s="26"/>
      <c r="L700" s="107"/>
      <c r="M700" s="107"/>
      <c r="N700" s="25"/>
      <c r="O700" s="26"/>
      <c r="P700" s="107"/>
      <c r="Q700" s="107"/>
      <c r="R700" s="25"/>
      <c r="S700" s="26"/>
      <c r="T700" s="107"/>
      <c r="U700" s="107"/>
      <c r="V700" s="25"/>
      <c r="W700" s="26"/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1707</v>
      </c>
      <c r="B701" s="105" t="s">
        <v>1169</v>
      </c>
      <c r="C701" s="106" t="s">
        <v>1644</v>
      </c>
      <c r="D701" s="21">
        <f t="shared" si="10"/>
        <v>6376.95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/>
      <c r="K701" s="26"/>
      <c r="L701" s="107"/>
      <c r="M701" s="107"/>
      <c r="N701" s="25"/>
      <c r="O701" s="26"/>
      <c r="P701" s="107"/>
      <c r="Q701" s="107"/>
      <c r="R701" s="25"/>
      <c r="S701" s="26"/>
      <c r="T701" s="107"/>
      <c r="U701" s="107"/>
      <c r="V701" s="25"/>
      <c r="W701" s="26"/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1707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1707</v>
      </c>
      <c r="B703" s="105" t="s">
        <v>1172</v>
      </c>
      <c r="C703" s="106" t="s">
        <v>1645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1707</v>
      </c>
      <c r="B704" s="105" t="s">
        <v>1173</v>
      </c>
      <c r="C704" s="106" t="s">
        <v>1646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1707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1707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1707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1707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375833.33999999997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/>
      <c r="K708" s="101"/>
      <c r="L708" s="99"/>
      <c r="M708" s="99"/>
      <c r="N708" s="100"/>
      <c r="O708" s="101"/>
      <c r="P708" s="99"/>
      <c r="Q708" s="99"/>
      <c r="R708" s="100"/>
      <c r="S708" s="101"/>
      <c r="T708" s="99"/>
      <c r="U708" s="99"/>
      <c r="V708" s="100"/>
      <c r="W708" s="101"/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1707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1707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1707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1707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1707</v>
      </c>
      <c r="B713" s="105" t="s">
        <v>1190</v>
      </c>
      <c r="C713" s="106" t="s">
        <v>1191</v>
      </c>
      <c r="D713" s="21">
        <f t="shared" si="11"/>
        <v>2902772.0700000003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/>
      <c r="K713" s="101"/>
      <c r="L713" s="99"/>
      <c r="M713" s="99"/>
      <c r="N713" s="100"/>
      <c r="O713" s="101"/>
      <c r="P713" s="99"/>
      <c r="Q713" s="99"/>
      <c r="R713" s="100"/>
      <c r="S713" s="101"/>
      <c r="T713" s="99"/>
      <c r="U713" s="99"/>
      <c r="V713" s="100"/>
      <c r="W713" s="101"/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1707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1707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1707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1707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1707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1707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1707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1707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1707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1707</v>
      </c>
      <c r="B723" s="105" t="s">
        <v>1210</v>
      </c>
      <c r="C723" s="106" t="s">
        <v>1647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1707</v>
      </c>
      <c r="B724" s="105" t="s">
        <v>1211</v>
      </c>
      <c r="C724" s="106" t="s">
        <v>1212</v>
      </c>
      <c r="D724" s="21">
        <f t="shared" si="11"/>
        <v>183333.33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/>
      <c r="K724" s="101"/>
      <c r="L724" s="99"/>
      <c r="M724" s="99"/>
      <c r="N724" s="100"/>
      <c r="O724" s="101"/>
      <c r="P724" s="99"/>
      <c r="Q724" s="99"/>
      <c r="R724" s="100"/>
      <c r="S724" s="101"/>
      <c r="T724" s="99"/>
      <c r="U724" s="99"/>
      <c r="V724" s="100"/>
      <c r="W724" s="101"/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1707</v>
      </c>
      <c r="B725" s="105" t="s">
        <v>1213</v>
      </c>
      <c r="C725" s="106" t="s">
        <v>1214</v>
      </c>
      <c r="D725" s="21">
        <f t="shared" si="11"/>
        <v>5193.33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/>
      <c r="K725" s="26"/>
      <c r="L725" s="107"/>
      <c r="M725" s="107"/>
      <c r="N725" s="25"/>
      <c r="O725" s="26"/>
      <c r="P725" s="99"/>
      <c r="Q725" s="99"/>
      <c r="R725" s="25"/>
      <c r="S725" s="26"/>
      <c r="T725" s="107"/>
      <c r="U725" s="107"/>
      <c r="V725" s="25"/>
      <c r="W725" s="26"/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1707</v>
      </c>
      <c r="B726" s="105" t="s">
        <v>1215</v>
      </c>
      <c r="C726" s="106" t="s">
        <v>1216</v>
      </c>
      <c r="D726" s="21">
        <f t="shared" si="11"/>
        <v>9593.33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/>
      <c r="K726" s="101"/>
      <c r="L726" s="99"/>
      <c r="M726" s="99"/>
      <c r="N726" s="100"/>
      <c r="O726" s="101"/>
      <c r="P726" s="107"/>
      <c r="Q726" s="107"/>
      <c r="R726" s="100"/>
      <c r="S726" s="101"/>
      <c r="T726" s="99"/>
      <c r="U726" s="99"/>
      <c r="V726" s="100"/>
      <c r="W726" s="101"/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1707</v>
      </c>
      <c r="B727" s="105" t="s">
        <v>1217</v>
      </c>
      <c r="C727" s="106" t="s">
        <v>1218</v>
      </c>
      <c r="D727" s="21">
        <f t="shared" si="11"/>
        <v>22595.23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/>
      <c r="K727" s="26"/>
      <c r="L727" s="107"/>
      <c r="M727" s="107"/>
      <c r="N727" s="25"/>
      <c r="O727" s="26"/>
      <c r="P727" s="99"/>
      <c r="Q727" s="99"/>
      <c r="R727" s="25"/>
      <c r="S727" s="26"/>
      <c r="T727" s="107"/>
      <c r="U727" s="107"/>
      <c r="V727" s="25"/>
      <c r="W727" s="26"/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1707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1707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1707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1707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1707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1707</v>
      </c>
      <c r="B733" s="105" t="s">
        <v>1229</v>
      </c>
      <c r="C733" s="106" t="s">
        <v>1230</v>
      </c>
      <c r="D733" s="21">
        <f t="shared" si="11"/>
        <v>62435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/>
      <c r="K733" s="26"/>
      <c r="L733" s="107"/>
      <c r="M733" s="107"/>
      <c r="N733" s="25"/>
      <c r="O733" s="26"/>
      <c r="P733" s="107"/>
      <c r="Q733" s="107"/>
      <c r="R733" s="25"/>
      <c r="S733" s="26"/>
      <c r="T733" s="107"/>
      <c r="U733" s="107"/>
      <c r="V733" s="25"/>
      <c r="W733" s="26"/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1707</v>
      </c>
      <c r="B734" s="105" t="s">
        <v>1231</v>
      </c>
      <c r="C734" s="106" t="s">
        <v>1232</v>
      </c>
      <c r="D734" s="21">
        <f t="shared" si="11"/>
        <v>130193.34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/>
      <c r="K734" s="26"/>
      <c r="L734" s="107"/>
      <c r="M734" s="107"/>
      <c r="N734" s="25"/>
      <c r="O734" s="26"/>
      <c r="P734" s="107"/>
      <c r="Q734" s="107"/>
      <c r="R734" s="25"/>
      <c r="S734" s="26"/>
      <c r="T734" s="107"/>
      <c r="U734" s="107"/>
      <c r="V734" s="25"/>
      <c r="W734" s="26"/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1707</v>
      </c>
      <c r="B735" s="105" t="s">
        <v>1233</v>
      </c>
      <c r="C735" s="106" t="s">
        <v>1234</v>
      </c>
      <c r="D735" s="21">
        <f t="shared" si="11"/>
        <v>48597.8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/>
      <c r="K735" s="26"/>
      <c r="L735" s="107"/>
      <c r="M735" s="107"/>
      <c r="N735" s="25"/>
      <c r="O735" s="26"/>
      <c r="P735" s="107"/>
      <c r="Q735" s="107"/>
      <c r="R735" s="25"/>
      <c r="S735" s="26"/>
      <c r="T735" s="107"/>
      <c r="U735" s="107"/>
      <c r="V735" s="25"/>
      <c r="W735" s="26"/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1707</v>
      </c>
      <c r="B736" s="105" t="s">
        <v>1235</v>
      </c>
      <c r="C736" s="106" t="s">
        <v>1236</v>
      </c>
      <c r="D736" s="21">
        <f t="shared" si="11"/>
        <v>54846.5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/>
      <c r="K736" s="26"/>
      <c r="L736" s="107"/>
      <c r="M736" s="107"/>
      <c r="N736" s="25"/>
      <c r="O736" s="26"/>
      <c r="P736" s="107"/>
      <c r="Q736" s="107"/>
      <c r="R736" s="25"/>
      <c r="S736" s="26"/>
      <c r="T736" s="107"/>
      <c r="U736" s="107"/>
      <c r="V736" s="25"/>
      <c r="W736" s="26"/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1707</v>
      </c>
      <c r="B737" s="105" t="s">
        <v>1237</v>
      </c>
      <c r="C737" s="106" t="s">
        <v>1238</v>
      </c>
      <c r="D737" s="21">
        <f t="shared" si="11"/>
        <v>22006.46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/>
      <c r="K737" s="26"/>
      <c r="L737" s="107"/>
      <c r="M737" s="107"/>
      <c r="N737" s="25"/>
      <c r="O737" s="26"/>
      <c r="P737" s="107"/>
      <c r="Q737" s="107"/>
      <c r="R737" s="25"/>
      <c r="S737" s="26"/>
      <c r="T737" s="107"/>
      <c r="U737" s="107"/>
      <c r="V737" s="25"/>
      <c r="W737" s="26"/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1707</v>
      </c>
      <c r="B738" s="105" t="s">
        <v>1239</v>
      </c>
      <c r="C738" s="106" t="s">
        <v>1240</v>
      </c>
      <c r="D738" s="21">
        <f t="shared" si="11"/>
        <v>575.64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/>
      <c r="K738" s="26"/>
      <c r="L738" s="107"/>
      <c r="M738" s="107"/>
      <c r="N738" s="25"/>
      <c r="O738" s="26"/>
      <c r="P738" s="107"/>
      <c r="Q738" s="107"/>
      <c r="R738" s="25"/>
      <c r="S738" s="26"/>
      <c r="T738" s="107"/>
      <c r="U738" s="107"/>
      <c r="V738" s="25"/>
      <c r="W738" s="26"/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1707</v>
      </c>
      <c r="B739" s="105" t="s">
        <v>1241</v>
      </c>
      <c r="C739" s="106" t="s">
        <v>1242</v>
      </c>
      <c r="D739" s="21">
        <f t="shared" si="11"/>
        <v>3574363.13</v>
      </c>
      <c r="E739" s="24">
        <f t="shared" si="11"/>
        <v>0</v>
      </c>
      <c r="F739" s="98">
        <v>1814002.52</v>
      </c>
      <c r="G739" s="98">
        <v>0</v>
      </c>
      <c r="H739" s="107">
        <v>1760360.61</v>
      </c>
      <c r="I739" s="107">
        <v>0</v>
      </c>
      <c r="J739" s="25"/>
      <c r="K739" s="26"/>
      <c r="L739" s="107"/>
      <c r="M739" s="107"/>
      <c r="N739" s="25"/>
      <c r="O739" s="26"/>
      <c r="P739" s="107"/>
      <c r="Q739" s="107"/>
      <c r="R739" s="25"/>
      <c r="S739" s="26"/>
      <c r="T739" s="107"/>
      <c r="U739" s="107"/>
      <c r="V739" s="25"/>
      <c r="W739" s="26"/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1707</v>
      </c>
      <c r="B740" s="105" t="s">
        <v>1243</v>
      </c>
      <c r="C740" s="106" t="s">
        <v>1244</v>
      </c>
      <c r="D740" s="21">
        <f t="shared" si="11"/>
        <v>153852.34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/>
      <c r="K740" s="26"/>
      <c r="L740" s="107"/>
      <c r="M740" s="107"/>
      <c r="N740" s="25"/>
      <c r="O740" s="26"/>
      <c r="P740" s="107"/>
      <c r="Q740" s="107"/>
      <c r="R740" s="25"/>
      <c r="S740" s="26"/>
      <c r="T740" s="107"/>
      <c r="U740" s="107"/>
      <c r="V740" s="25"/>
      <c r="W740" s="26"/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1707</v>
      </c>
      <c r="B741" s="105" t="s">
        <v>1245</v>
      </c>
      <c r="C741" s="106" t="s">
        <v>1246</v>
      </c>
      <c r="D741" s="21">
        <f t="shared" si="11"/>
        <v>27032.12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/>
      <c r="K741" s="26"/>
      <c r="L741" s="107"/>
      <c r="M741" s="107"/>
      <c r="N741" s="25"/>
      <c r="O741" s="26"/>
      <c r="P741" s="107"/>
      <c r="Q741" s="107"/>
      <c r="R741" s="25"/>
      <c r="S741" s="26"/>
      <c r="T741" s="107"/>
      <c r="U741" s="107"/>
      <c r="V741" s="25"/>
      <c r="W741" s="26"/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1707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1707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1707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1707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1707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1707</v>
      </c>
      <c r="B747" s="105" t="s">
        <v>1648</v>
      </c>
      <c r="C747" s="106" t="s">
        <v>1649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1707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1707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1707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1707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1707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1707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1707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1707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1707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1707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1707</v>
      </c>
      <c r="B758" s="105" t="s">
        <v>1277</v>
      </c>
      <c r="C758" s="106" t="s">
        <v>1278</v>
      </c>
      <c r="D758" s="21">
        <f t="shared" si="11"/>
        <v>235801</v>
      </c>
      <c r="E758" s="24">
        <f t="shared" si="11"/>
        <v>0</v>
      </c>
      <c r="F758" s="98">
        <v>171353</v>
      </c>
      <c r="G758" s="98">
        <v>0</v>
      </c>
      <c r="H758" s="107">
        <v>64448</v>
      </c>
      <c r="I758" s="107">
        <v>0</v>
      </c>
      <c r="J758" s="25"/>
      <c r="K758" s="26"/>
      <c r="L758" s="107"/>
      <c r="M758" s="107"/>
      <c r="N758" s="25"/>
      <c r="O758" s="26"/>
      <c r="P758" s="107"/>
      <c r="Q758" s="107"/>
      <c r="R758" s="25"/>
      <c r="S758" s="26"/>
      <c r="T758" s="107"/>
      <c r="U758" s="107"/>
      <c r="V758" s="25"/>
      <c r="W758" s="26"/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1707</v>
      </c>
      <c r="B759" s="105" t="s">
        <v>1279</v>
      </c>
      <c r="C759" s="106" t="s">
        <v>1280</v>
      </c>
      <c r="D759" s="21">
        <f t="shared" si="11"/>
        <v>19100.010000000002</v>
      </c>
      <c r="E759" s="24">
        <f t="shared" si="11"/>
        <v>0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/>
      <c r="K759" s="26"/>
      <c r="L759" s="107"/>
      <c r="M759" s="107"/>
      <c r="N759" s="25"/>
      <c r="O759" s="26"/>
      <c r="P759" s="107"/>
      <c r="Q759" s="107"/>
      <c r="R759" s="25"/>
      <c r="S759" s="26"/>
      <c r="T759" s="107"/>
      <c r="U759" s="107"/>
      <c r="V759" s="25"/>
      <c r="W759" s="26"/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1707</v>
      </c>
      <c r="B760" s="105" t="s">
        <v>1650</v>
      </c>
      <c r="C760" s="106" t="s">
        <v>1651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1707</v>
      </c>
      <c r="B761" s="105" t="s">
        <v>1281</v>
      </c>
      <c r="C761" s="106" t="s">
        <v>1282</v>
      </c>
      <c r="D761" s="21">
        <f t="shared" si="11"/>
        <v>4404688.3</v>
      </c>
      <c r="E761" s="24">
        <f t="shared" si="11"/>
        <v>0</v>
      </c>
      <c r="F761" s="98">
        <v>4084239.05</v>
      </c>
      <c r="G761" s="98">
        <v>0</v>
      </c>
      <c r="H761" s="107">
        <v>320449.25</v>
      </c>
      <c r="I761" s="107">
        <v>0</v>
      </c>
      <c r="J761" s="25"/>
      <c r="K761" s="26"/>
      <c r="L761" s="107"/>
      <c r="M761" s="107"/>
      <c r="N761" s="25"/>
      <c r="O761" s="26"/>
      <c r="P761" s="107"/>
      <c r="Q761" s="107"/>
      <c r="R761" s="25"/>
      <c r="S761" s="26"/>
      <c r="T761" s="107"/>
      <c r="U761" s="107"/>
      <c r="V761" s="25"/>
      <c r="W761" s="26"/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1707</v>
      </c>
      <c r="B762" s="105" t="s">
        <v>1283</v>
      </c>
      <c r="C762" s="106" t="s">
        <v>1652</v>
      </c>
      <c r="D762" s="21">
        <f t="shared" si="11"/>
        <v>1922520.89</v>
      </c>
      <c r="E762" s="24">
        <f t="shared" si="11"/>
        <v>0</v>
      </c>
      <c r="F762" s="98">
        <v>1661150.24</v>
      </c>
      <c r="G762" s="98">
        <v>0</v>
      </c>
      <c r="H762" s="107">
        <v>261370.65</v>
      </c>
      <c r="I762" s="107">
        <v>0</v>
      </c>
      <c r="J762" s="25"/>
      <c r="K762" s="26"/>
      <c r="L762" s="107"/>
      <c r="M762" s="107"/>
      <c r="N762" s="25"/>
      <c r="O762" s="26"/>
      <c r="P762" s="107"/>
      <c r="Q762" s="107"/>
      <c r="R762" s="25"/>
      <c r="S762" s="26"/>
      <c r="T762" s="107"/>
      <c r="U762" s="107"/>
      <c r="V762" s="25"/>
      <c r="W762" s="26"/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1707</v>
      </c>
      <c r="B763" s="105" t="s">
        <v>1653</v>
      </c>
      <c r="C763" s="106" t="s">
        <v>1654</v>
      </c>
      <c r="D763" s="21">
        <f t="shared" si="11"/>
        <v>0</v>
      </c>
      <c r="E763" s="24">
        <f t="shared" si="11"/>
        <v>0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/>
      <c r="U763" s="107"/>
      <c r="V763" s="25"/>
      <c r="W763" s="26"/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1707</v>
      </c>
      <c r="B764" s="105" t="s">
        <v>1655</v>
      </c>
      <c r="C764" s="106" t="s">
        <v>1656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1707</v>
      </c>
      <c r="B765" s="105" t="s">
        <v>1284</v>
      </c>
      <c r="C765" s="106" t="s">
        <v>1285</v>
      </c>
      <c r="D765" s="21">
        <f t="shared" si="11"/>
        <v>0</v>
      </c>
      <c r="E765" s="24">
        <f t="shared" si="11"/>
        <v>0</v>
      </c>
      <c r="F765" s="98"/>
      <c r="G765" s="98"/>
      <c r="H765" s="107"/>
      <c r="I765" s="107"/>
      <c r="J765" s="25"/>
      <c r="K765" s="26"/>
      <c r="L765" s="107"/>
      <c r="M765" s="107"/>
      <c r="N765" s="25"/>
      <c r="O765" s="26"/>
      <c r="P765" s="107"/>
      <c r="Q765" s="107"/>
      <c r="R765" s="25"/>
      <c r="S765" s="26"/>
      <c r="T765" s="107"/>
      <c r="U765" s="107"/>
      <c r="V765" s="25"/>
      <c r="W765" s="26"/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1707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1707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1707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1707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1707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1707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1707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1707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1707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1707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1707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1707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1707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1707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1707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1707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1707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1707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1707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1707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1707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1707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1707</v>
      </c>
      <c r="B788" s="105" t="s">
        <v>1330</v>
      </c>
      <c r="C788" s="106" t="s">
        <v>1657</v>
      </c>
      <c r="D788" s="21">
        <f t="shared" si="12"/>
        <v>0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/>
      <c r="M788" s="99"/>
      <c r="N788" s="100"/>
      <c r="O788" s="101"/>
      <c r="P788" s="107"/>
      <c r="Q788" s="107"/>
      <c r="R788" s="100"/>
      <c r="S788" s="101"/>
      <c r="T788" s="99"/>
      <c r="U788" s="99"/>
      <c r="V788" s="100"/>
      <c r="W788" s="101"/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1707</v>
      </c>
      <c r="B789" s="105" t="s">
        <v>1331</v>
      </c>
      <c r="C789" s="106" t="s">
        <v>1332</v>
      </c>
      <c r="D789" s="21">
        <f t="shared" si="12"/>
        <v>0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/>
      <c r="O789" s="26"/>
      <c r="P789" s="99"/>
      <c r="Q789" s="99"/>
      <c r="R789" s="25"/>
      <c r="S789" s="26"/>
      <c r="T789" s="107"/>
      <c r="U789" s="107"/>
      <c r="V789" s="25"/>
      <c r="W789" s="26"/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1707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1707</v>
      </c>
      <c r="B791" s="105" t="s">
        <v>1335</v>
      </c>
      <c r="C791" s="106" t="s">
        <v>1658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/>
      <c r="K791" s="26"/>
      <c r="L791" s="107"/>
      <c r="M791" s="107"/>
      <c r="N791" s="25"/>
      <c r="O791" s="26"/>
      <c r="P791" s="99"/>
      <c r="Q791" s="99"/>
      <c r="R791" s="25"/>
      <c r="S791" s="26"/>
      <c r="T791" s="107"/>
      <c r="U791" s="107"/>
      <c r="V791" s="25"/>
      <c r="W791" s="26"/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1707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1707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1707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1707</v>
      </c>
      <c r="B795" s="105" t="s">
        <v>1342</v>
      </c>
      <c r="C795" s="106" t="s">
        <v>1695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1707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1707</v>
      </c>
      <c r="B797" s="105" t="s">
        <v>1345</v>
      </c>
      <c r="C797" s="106" t="s">
        <v>1346</v>
      </c>
      <c r="D797" s="21">
        <f t="shared" si="12"/>
        <v>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/>
      <c r="M797" s="107"/>
      <c r="N797" s="25"/>
      <c r="O797" s="26"/>
      <c r="P797" s="107"/>
      <c r="Q797" s="107"/>
      <c r="R797" s="25"/>
      <c r="S797" s="26"/>
      <c r="T797" s="107"/>
      <c r="U797" s="107"/>
      <c r="V797" s="25"/>
      <c r="W797" s="26"/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1707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1707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1707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1707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1707</v>
      </c>
      <c r="B802" s="105" t="s">
        <v>1355</v>
      </c>
      <c r="C802" s="106" t="s">
        <v>1659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1707</v>
      </c>
      <c r="B803" s="105" t="s">
        <v>1356</v>
      </c>
      <c r="C803" s="106" t="s">
        <v>1660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1707</v>
      </c>
      <c r="B804" s="105" t="s">
        <v>1357</v>
      </c>
      <c r="C804" s="106" t="s">
        <v>1661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1707</v>
      </c>
      <c r="B805" s="105" t="s">
        <v>1358</v>
      </c>
      <c r="C805" s="106" t="s">
        <v>1662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1707</v>
      </c>
      <c r="B806" s="105" t="s">
        <v>1359</v>
      </c>
      <c r="C806" s="106" t="s">
        <v>1663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1707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1708</v>
      </c>
      <c r="B808" s="105" t="s">
        <v>3</v>
      </c>
      <c r="C808" s="106" t="s">
        <v>4</v>
      </c>
      <c r="D808" s="21">
        <f t="shared" si="12"/>
        <v>556100.91</v>
      </c>
      <c r="E808" s="24">
        <f t="shared" si="12"/>
        <v>556100.91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/>
      <c r="K808" s="101"/>
      <c r="L808" s="99"/>
      <c r="M808" s="99"/>
      <c r="N808" s="100"/>
      <c r="O808" s="101"/>
      <c r="P808" s="99"/>
      <c r="Q808" s="99"/>
      <c r="R808" s="100"/>
      <c r="S808" s="101"/>
      <c r="T808" s="99"/>
      <c r="U808" s="99"/>
      <c r="V808" s="100"/>
      <c r="W808" s="101"/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1708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1708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1708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1708</v>
      </c>
      <c r="B812" s="105" t="s">
        <v>11</v>
      </c>
      <c r="C812" s="106" t="s">
        <v>1438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1708</v>
      </c>
      <c r="B813" s="105" t="s">
        <v>12</v>
      </c>
      <c r="C813" s="106" t="s">
        <v>1439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/>
      <c r="K813" s="101"/>
      <c r="L813" s="99"/>
      <c r="M813" s="99"/>
      <c r="N813" s="100"/>
      <c r="O813" s="101"/>
      <c r="P813" s="107"/>
      <c r="Q813" s="107"/>
      <c r="R813" s="100"/>
      <c r="S813" s="101"/>
      <c r="T813" s="99"/>
      <c r="U813" s="99"/>
      <c r="V813" s="100"/>
      <c r="W813" s="101"/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1708</v>
      </c>
      <c r="B814" s="105" t="s">
        <v>1440</v>
      </c>
      <c r="C814" s="106" t="s">
        <v>1441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1708</v>
      </c>
      <c r="B815" s="105" t="s">
        <v>1442</v>
      </c>
      <c r="C815" s="106" t="s">
        <v>1443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1708</v>
      </c>
      <c r="B816" s="105" t="s">
        <v>13</v>
      </c>
      <c r="C816" s="106" t="s">
        <v>1444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1708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1708</v>
      </c>
      <c r="B818" s="105" t="s">
        <v>16</v>
      </c>
      <c r="C818" s="106" t="s">
        <v>1445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1708</v>
      </c>
      <c r="B819" s="105" t="s">
        <v>17</v>
      </c>
      <c r="C819" s="106" t="s">
        <v>1446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1708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1708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1708</v>
      </c>
      <c r="B822" s="105" t="s">
        <v>22</v>
      </c>
      <c r="C822" s="106" t="s">
        <v>1447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1708</v>
      </c>
      <c r="B823" s="105" t="s">
        <v>23</v>
      </c>
      <c r="C823" s="106" t="s">
        <v>1699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1708</v>
      </c>
      <c r="B824" s="105" t="s">
        <v>24</v>
      </c>
      <c r="C824" s="106" t="s">
        <v>1448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1708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1708</v>
      </c>
      <c r="B826" s="105" t="s">
        <v>27</v>
      </c>
      <c r="C826" s="106" t="s">
        <v>1449</v>
      </c>
      <c r="D826" s="21">
        <f t="shared" si="12"/>
        <v>23091666</v>
      </c>
      <c r="E826" s="24">
        <f t="shared" si="12"/>
        <v>13561808.539999999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/>
      <c r="K826" s="26"/>
      <c r="L826" s="107"/>
      <c r="M826" s="107"/>
      <c r="N826" s="25"/>
      <c r="O826" s="26"/>
      <c r="P826" s="107"/>
      <c r="Q826" s="107"/>
      <c r="R826" s="25"/>
      <c r="S826" s="26"/>
      <c r="T826" s="107"/>
      <c r="U826" s="107"/>
      <c r="V826" s="25"/>
      <c r="W826" s="26"/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1708</v>
      </c>
      <c r="B827" s="105" t="s">
        <v>28</v>
      </c>
      <c r="C827" s="106" t="s">
        <v>1450</v>
      </c>
      <c r="D827" s="21">
        <f t="shared" si="12"/>
        <v>2932377.76</v>
      </c>
      <c r="E827" s="24">
        <f t="shared" si="12"/>
        <v>709863.96</v>
      </c>
      <c r="F827" s="98">
        <v>0</v>
      </c>
      <c r="G827" s="98">
        <v>0</v>
      </c>
      <c r="H827" s="99">
        <v>2932377.76</v>
      </c>
      <c r="I827" s="99">
        <v>709863.96</v>
      </c>
      <c r="J827" s="100"/>
      <c r="K827" s="101"/>
      <c r="L827" s="99"/>
      <c r="M827" s="99"/>
      <c r="N827" s="100"/>
      <c r="O827" s="101"/>
      <c r="P827" s="107"/>
      <c r="Q827" s="107"/>
      <c r="R827" s="100"/>
      <c r="S827" s="101"/>
      <c r="T827" s="99"/>
      <c r="U827" s="99"/>
      <c r="V827" s="100"/>
      <c r="W827" s="101"/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1708</v>
      </c>
      <c r="B828" s="105" t="s">
        <v>29</v>
      </c>
      <c r="C828" s="106" t="s">
        <v>1451</v>
      </c>
      <c r="D828" s="21">
        <f t="shared" si="12"/>
        <v>0</v>
      </c>
      <c r="E828" s="24">
        <f t="shared" si="12"/>
        <v>0</v>
      </c>
      <c r="F828" s="98">
        <v>0</v>
      </c>
      <c r="G828" s="98">
        <v>0</v>
      </c>
      <c r="H828" s="99">
        <v>0</v>
      </c>
      <c r="I828" s="99">
        <v>0</v>
      </c>
      <c r="J828" s="100"/>
      <c r="K828" s="101"/>
      <c r="L828" s="99"/>
      <c r="M828" s="99"/>
      <c r="N828" s="100"/>
      <c r="O828" s="101"/>
      <c r="P828" s="99"/>
      <c r="Q828" s="99"/>
      <c r="R828" s="100"/>
      <c r="S828" s="101"/>
      <c r="T828" s="99"/>
      <c r="U828" s="99"/>
      <c r="V828" s="100"/>
      <c r="W828" s="101"/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1708</v>
      </c>
      <c r="B829" s="105" t="s">
        <v>30</v>
      </c>
      <c r="C829" s="106" t="s">
        <v>1452</v>
      </c>
      <c r="D829" s="21">
        <f t="shared" si="12"/>
        <v>0</v>
      </c>
      <c r="E829" s="24">
        <f t="shared" si="12"/>
        <v>501786</v>
      </c>
      <c r="F829" s="98">
        <v>0</v>
      </c>
      <c r="G829" s="98">
        <v>496655.16</v>
      </c>
      <c r="H829" s="107">
        <v>0</v>
      </c>
      <c r="I829" s="107">
        <v>5130.84</v>
      </c>
      <c r="J829" s="25"/>
      <c r="K829" s="26"/>
      <c r="L829" s="107"/>
      <c r="M829" s="107"/>
      <c r="N829" s="25"/>
      <c r="O829" s="26"/>
      <c r="P829" s="99"/>
      <c r="Q829" s="99"/>
      <c r="R829" s="25"/>
      <c r="S829" s="26"/>
      <c r="T829" s="107"/>
      <c r="U829" s="107"/>
      <c r="V829" s="25"/>
      <c r="W829" s="26"/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1708</v>
      </c>
      <c r="B830" s="105" t="s">
        <v>31</v>
      </c>
      <c r="C830" s="106" t="s">
        <v>1664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1708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1708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1708</v>
      </c>
      <c r="B833" s="105" t="s">
        <v>36</v>
      </c>
      <c r="C833" s="106" t="s">
        <v>1453</v>
      </c>
      <c r="D833" s="21">
        <f t="shared" si="12"/>
        <v>48520</v>
      </c>
      <c r="E833" s="24">
        <f t="shared" si="12"/>
        <v>241920</v>
      </c>
      <c r="F833" s="98">
        <v>37700</v>
      </c>
      <c r="G833" s="98">
        <v>206540</v>
      </c>
      <c r="H833" s="107">
        <v>10820</v>
      </c>
      <c r="I833" s="107">
        <v>35380</v>
      </c>
      <c r="J833" s="25"/>
      <c r="K833" s="26"/>
      <c r="L833" s="107"/>
      <c r="M833" s="107"/>
      <c r="N833" s="25"/>
      <c r="O833" s="26"/>
      <c r="P833" s="107"/>
      <c r="Q833" s="107"/>
      <c r="R833" s="25"/>
      <c r="S833" s="26"/>
      <c r="T833" s="107"/>
      <c r="U833" s="107"/>
      <c r="V833" s="25"/>
      <c r="W833" s="26"/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1708</v>
      </c>
      <c r="B834" s="105" t="s">
        <v>37</v>
      </c>
      <c r="C834" s="106" t="s">
        <v>1454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1708</v>
      </c>
      <c r="B835" s="105" t="s">
        <v>38</v>
      </c>
      <c r="C835" s="106" t="s">
        <v>1455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1708</v>
      </c>
      <c r="B836" s="105" t="s">
        <v>39</v>
      </c>
      <c r="C836" s="106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1708</v>
      </c>
      <c r="B837" s="105" t="s">
        <v>40</v>
      </c>
      <c r="C837" s="106" t="s">
        <v>1457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1708</v>
      </c>
      <c r="B838" s="105" t="s">
        <v>1458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1708</v>
      </c>
      <c r="B839" s="105" t="s">
        <v>1459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1708</v>
      </c>
      <c r="B840" s="105" t="s">
        <v>1460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1708</v>
      </c>
      <c r="B841" s="105" t="s">
        <v>1461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1708</v>
      </c>
      <c r="B842" s="105" t="s">
        <v>1462</v>
      </c>
      <c r="C842" s="106" t="s">
        <v>1463</v>
      </c>
      <c r="D842" s="21">
        <f t="shared" si="13"/>
        <v>7000</v>
      </c>
      <c r="E842" s="24">
        <f t="shared" si="13"/>
        <v>9500</v>
      </c>
      <c r="F842" s="98">
        <v>7000</v>
      </c>
      <c r="G842" s="98">
        <v>0</v>
      </c>
      <c r="H842" s="99">
        <v>0</v>
      </c>
      <c r="I842" s="99">
        <v>9500</v>
      </c>
      <c r="J842" s="100"/>
      <c r="K842" s="101"/>
      <c r="L842" s="99"/>
      <c r="M842" s="99"/>
      <c r="N842" s="100"/>
      <c r="O842" s="101"/>
      <c r="P842" s="99"/>
      <c r="Q842" s="99"/>
      <c r="R842" s="100"/>
      <c r="S842" s="101"/>
      <c r="T842" s="99"/>
      <c r="U842" s="99"/>
      <c r="V842" s="100"/>
      <c r="W842" s="101"/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1708</v>
      </c>
      <c r="B843" s="105" t="s">
        <v>1464</v>
      </c>
      <c r="C843" s="106" t="s">
        <v>67</v>
      </c>
      <c r="D843" s="21">
        <f t="shared" si="13"/>
        <v>4984590.75</v>
      </c>
      <c r="E843" s="24">
        <f t="shared" si="13"/>
        <v>4984590.75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/>
      <c r="K843" s="101"/>
      <c r="L843" s="99"/>
      <c r="M843" s="99"/>
      <c r="N843" s="100"/>
      <c r="O843" s="101"/>
      <c r="P843" s="99"/>
      <c r="Q843" s="99"/>
      <c r="R843" s="100"/>
      <c r="S843" s="101"/>
      <c r="T843" s="99"/>
      <c r="U843" s="99"/>
      <c r="V843" s="100"/>
      <c r="W843" s="101"/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1708</v>
      </c>
      <c r="B844" s="105" t="s">
        <v>1465</v>
      </c>
      <c r="C844" s="106" t="s">
        <v>1466</v>
      </c>
      <c r="D844" s="21">
        <f t="shared" si="13"/>
        <v>1340114.79</v>
      </c>
      <c r="E844" s="24">
        <f t="shared" si="13"/>
        <v>1029879.85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/>
      <c r="K844" s="26"/>
      <c r="L844" s="107"/>
      <c r="M844" s="107"/>
      <c r="N844" s="25"/>
      <c r="O844" s="26"/>
      <c r="P844" s="99"/>
      <c r="Q844" s="99"/>
      <c r="R844" s="25"/>
      <c r="S844" s="26"/>
      <c r="T844" s="107"/>
      <c r="U844" s="107"/>
      <c r="V844" s="25"/>
      <c r="W844" s="26"/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1708</v>
      </c>
      <c r="B845" s="105" t="s">
        <v>1467</v>
      </c>
      <c r="C845" s="106" t="s">
        <v>1468</v>
      </c>
      <c r="D845" s="21">
        <f t="shared" si="13"/>
        <v>170941</v>
      </c>
      <c r="E845" s="24">
        <f t="shared" si="13"/>
        <v>61362</v>
      </c>
      <c r="F845" s="98">
        <v>92475</v>
      </c>
      <c r="G845" s="98">
        <v>61234</v>
      </c>
      <c r="H845" s="107">
        <v>78466</v>
      </c>
      <c r="I845" s="107">
        <v>128</v>
      </c>
      <c r="J845" s="25"/>
      <c r="K845" s="26"/>
      <c r="L845" s="107"/>
      <c r="M845" s="107"/>
      <c r="N845" s="25"/>
      <c r="O845" s="26"/>
      <c r="P845" s="107"/>
      <c r="Q845" s="107"/>
      <c r="R845" s="25"/>
      <c r="S845" s="26"/>
      <c r="T845" s="107"/>
      <c r="U845" s="107"/>
      <c r="V845" s="25"/>
      <c r="W845" s="26"/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1708</v>
      </c>
      <c r="B846" s="105" t="s">
        <v>1469</v>
      </c>
      <c r="C846" s="106" t="s">
        <v>1470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1708</v>
      </c>
      <c r="B847" s="105" t="s">
        <v>1471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1708</v>
      </c>
      <c r="B848" s="105" t="s">
        <v>1472</v>
      </c>
      <c r="C848" s="106" t="s">
        <v>1473</v>
      </c>
      <c r="D848" s="21">
        <f t="shared" si="13"/>
        <v>173933.5</v>
      </c>
      <c r="E848" s="24">
        <f t="shared" si="13"/>
        <v>49839</v>
      </c>
      <c r="F848" s="98">
        <v>134818.5</v>
      </c>
      <c r="G848" s="98">
        <v>13377</v>
      </c>
      <c r="H848" s="99">
        <v>39115</v>
      </c>
      <c r="I848" s="99">
        <v>36462</v>
      </c>
      <c r="J848" s="100"/>
      <c r="K848" s="101"/>
      <c r="L848" s="99"/>
      <c r="M848" s="99"/>
      <c r="N848" s="100"/>
      <c r="O848" s="101"/>
      <c r="P848" s="107"/>
      <c r="Q848" s="107"/>
      <c r="R848" s="100"/>
      <c r="S848" s="101"/>
      <c r="T848" s="99"/>
      <c r="U848" s="99"/>
      <c r="V848" s="100"/>
      <c r="W848" s="101"/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1708</v>
      </c>
      <c r="B849" s="105" t="s">
        <v>1474</v>
      </c>
      <c r="C849" s="106" t="s">
        <v>1475</v>
      </c>
      <c r="D849" s="21">
        <f t="shared" si="13"/>
        <v>24753</v>
      </c>
      <c r="E849" s="24">
        <f t="shared" si="13"/>
        <v>18352</v>
      </c>
      <c r="F849" s="98">
        <v>17242</v>
      </c>
      <c r="G849" s="98">
        <v>0</v>
      </c>
      <c r="H849" s="99">
        <v>7511</v>
      </c>
      <c r="I849" s="99">
        <v>18352</v>
      </c>
      <c r="J849" s="100"/>
      <c r="K849" s="101"/>
      <c r="L849" s="99"/>
      <c r="M849" s="99"/>
      <c r="N849" s="100"/>
      <c r="O849" s="101"/>
      <c r="P849" s="99"/>
      <c r="Q849" s="99"/>
      <c r="R849" s="100"/>
      <c r="S849" s="101"/>
      <c r="T849" s="99"/>
      <c r="U849" s="99"/>
      <c r="V849" s="100"/>
      <c r="W849" s="101"/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1708</v>
      </c>
      <c r="B850" s="105" t="s">
        <v>1476</v>
      </c>
      <c r="C850" s="106" t="s">
        <v>1477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1708</v>
      </c>
      <c r="B851" s="105" t="s">
        <v>1478</v>
      </c>
      <c r="C851" s="106" t="s">
        <v>1479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1708</v>
      </c>
      <c r="B852" s="105" t="s">
        <v>1480</v>
      </c>
      <c r="C852" s="106" t="s">
        <v>1481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1708</v>
      </c>
      <c r="B853" s="105" t="s">
        <v>1482</v>
      </c>
      <c r="C853" s="106" t="s">
        <v>1483</v>
      </c>
      <c r="D853" s="21">
        <f t="shared" si="13"/>
        <v>214481.22</v>
      </c>
      <c r="E853" s="24">
        <f t="shared" si="13"/>
        <v>332282.81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/>
      <c r="K853" s="101"/>
      <c r="L853" s="99"/>
      <c r="M853" s="99"/>
      <c r="N853" s="100"/>
      <c r="O853" s="101"/>
      <c r="P853" s="107"/>
      <c r="Q853" s="107"/>
      <c r="R853" s="100"/>
      <c r="S853" s="101"/>
      <c r="T853" s="99"/>
      <c r="U853" s="99"/>
      <c r="V853" s="100"/>
      <c r="W853" s="101"/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1708</v>
      </c>
      <c r="B854" s="105" t="s">
        <v>1484</v>
      </c>
      <c r="C854" s="106" t="s">
        <v>1485</v>
      </c>
      <c r="D854" s="21">
        <f t="shared" si="13"/>
        <v>20419.23</v>
      </c>
      <c r="E854" s="24">
        <f t="shared" si="13"/>
        <v>185543.76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/>
      <c r="K854" s="101"/>
      <c r="L854" s="99"/>
      <c r="M854" s="99"/>
      <c r="N854" s="100"/>
      <c r="O854" s="101"/>
      <c r="P854" s="99"/>
      <c r="Q854" s="99"/>
      <c r="R854" s="100"/>
      <c r="S854" s="101"/>
      <c r="T854" s="99"/>
      <c r="U854" s="99"/>
      <c r="V854" s="100"/>
      <c r="W854" s="101"/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1708</v>
      </c>
      <c r="B855" s="105" t="s">
        <v>1486</v>
      </c>
      <c r="C855" s="106" t="s">
        <v>1487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1708</v>
      </c>
      <c r="B856" s="105" t="s">
        <v>1488</v>
      </c>
      <c r="C856" s="106" t="s">
        <v>1489</v>
      </c>
      <c r="D856" s="21">
        <f t="shared" si="13"/>
        <v>7761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/>
      <c r="K856" s="26"/>
      <c r="L856" s="107"/>
      <c r="M856" s="107"/>
      <c r="N856" s="25"/>
      <c r="O856" s="26"/>
      <c r="P856" s="99"/>
      <c r="Q856" s="99"/>
      <c r="R856" s="25"/>
      <c r="S856" s="26"/>
      <c r="T856" s="107"/>
      <c r="U856" s="107"/>
      <c r="V856" s="25"/>
      <c r="W856" s="26"/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1708</v>
      </c>
      <c r="B857" s="105" t="s">
        <v>1490</v>
      </c>
      <c r="C857" s="106" t="s">
        <v>1491</v>
      </c>
      <c r="D857" s="21">
        <f t="shared" si="13"/>
        <v>14397</v>
      </c>
      <c r="E857" s="24">
        <f t="shared" si="13"/>
        <v>5480</v>
      </c>
      <c r="F857" s="98">
        <v>6639</v>
      </c>
      <c r="G857" s="98">
        <v>3460</v>
      </c>
      <c r="H857" s="99">
        <v>7758</v>
      </c>
      <c r="I857" s="99">
        <v>2020</v>
      </c>
      <c r="J857" s="100"/>
      <c r="K857" s="101"/>
      <c r="L857" s="99"/>
      <c r="M857" s="99"/>
      <c r="N857" s="100"/>
      <c r="O857" s="101"/>
      <c r="P857" s="107"/>
      <c r="Q857" s="107"/>
      <c r="R857" s="100"/>
      <c r="S857" s="101"/>
      <c r="T857" s="99"/>
      <c r="U857" s="99"/>
      <c r="V857" s="100"/>
      <c r="W857" s="101"/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1708</v>
      </c>
      <c r="B858" s="105" t="s">
        <v>1492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1708</v>
      </c>
      <c r="B859" s="105" t="s">
        <v>1493</v>
      </c>
      <c r="C859" s="106" t="s">
        <v>1494</v>
      </c>
      <c r="D859" s="21">
        <f t="shared" si="13"/>
        <v>90474</v>
      </c>
      <c r="E859" s="24">
        <f t="shared" si="13"/>
        <v>9264</v>
      </c>
      <c r="F859" s="98">
        <v>45018</v>
      </c>
      <c r="G859" s="98">
        <v>0</v>
      </c>
      <c r="H859" s="107">
        <v>45456</v>
      </c>
      <c r="I859" s="107">
        <v>9264</v>
      </c>
      <c r="J859" s="25"/>
      <c r="K859" s="26"/>
      <c r="L859" s="107"/>
      <c r="M859" s="107"/>
      <c r="N859" s="25"/>
      <c r="O859" s="26"/>
      <c r="P859" s="99"/>
      <c r="Q859" s="99"/>
      <c r="R859" s="25"/>
      <c r="S859" s="26"/>
      <c r="T859" s="107"/>
      <c r="U859" s="107"/>
      <c r="V859" s="25"/>
      <c r="W859" s="26"/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1708</v>
      </c>
      <c r="B860" s="105" t="s">
        <v>1495</v>
      </c>
      <c r="C860" s="106" t="s">
        <v>1496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1708</v>
      </c>
      <c r="B861" s="105" t="s">
        <v>1497</v>
      </c>
      <c r="C861" s="106" t="s">
        <v>71</v>
      </c>
      <c r="D861" s="21">
        <f t="shared" si="13"/>
        <v>1790789.92</v>
      </c>
      <c r="E861" s="24">
        <f t="shared" si="13"/>
        <v>1756895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/>
      <c r="K861" s="101"/>
      <c r="L861" s="99"/>
      <c r="M861" s="99"/>
      <c r="N861" s="100"/>
      <c r="O861" s="101"/>
      <c r="P861" s="99"/>
      <c r="Q861" s="99"/>
      <c r="R861" s="100"/>
      <c r="S861" s="101"/>
      <c r="T861" s="99"/>
      <c r="U861" s="99"/>
      <c r="V861" s="100"/>
      <c r="W861" s="101"/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1708</v>
      </c>
      <c r="B862" s="105" t="s">
        <v>1498</v>
      </c>
      <c r="C862" s="106" t="s">
        <v>1499</v>
      </c>
      <c r="D862" s="21">
        <f t="shared" si="13"/>
        <v>198824.88</v>
      </c>
      <c r="E862" s="24">
        <f t="shared" si="13"/>
        <v>348726.55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/>
      <c r="K862" s="101"/>
      <c r="L862" s="99"/>
      <c r="M862" s="99"/>
      <c r="N862" s="100"/>
      <c r="O862" s="101"/>
      <c r="P862" s="99"/>
      <c r="Q862" s="99"/>
      <c r="R862" s="100"/>
      <c r="S862" s="101"/>
      <c r="T862" s="99"/>
      <c r="U862" s="99"/>
      <c r="V862" s="100"/>
      <c r="W862" s="101"/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1708</v>
      </c>
      <c r="B863" s="105" t="s">
        <v>1500</v>
      </c>
      <c r="C863" s="106" t="s">
        <v>1501</v>
      </c>
      <c r="D863" s="21">
        <f t="shared" si="13"/>
        <v>6453</v>
      </c>
      <c r="E863" s="24">
        <f t="shared" si="13"/>
        <v>6453</v>
      </c>
      <c r="F863" s="98">
        <v>2024</v>
      </c>
      <c r="G863" s="98">
        <v>2024</v>
      </c>
      <c r="H863" s="107">
        <v>4429</v>
      </c>
      <c r="I863" s="107">
        <v>4429</v>
      </c>
      <c r="J863" s="25"/>
      <c r="K863" s="26"/>
      <c r="L863" s="107"/>
      <c r="M863" s="107"/>
      <c r="N863" s="25"/>
      <c r="O863" s="26"/>
      <c r="P863" s="99"/>
      <c r="Q863" s="99"/>
      <c r="R863" s="25"/>
      <c r="S863" s="26"/>
      <c r="T863" s="107"/>
      <c r="U863" s="107"/>
      <c r="V863" s="25"/>
      <c r="W863" s="26"/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1708</v>
      </c>
      <c r="B864" s="105" t="s">
        <v>1502</v>
      </c>
      <c r="C864" s="106" t="s">
        <v>1503</v>
      </c>
      <c r="D864" s="21">
        <f t="shared" si="13"/>
        <v>0</v>
      </c>
      <c r="E864" s="24">
        <f t="shared" si="13"/>
        <v>0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/>
      <c r="U864" s="107"/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1708</v>
      </c>
      <c r="B865" s="105" t="s">
        <v>1504</v>
      </c>
      <c r="C865" s="106" t="s">
        <v>1505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1708</v>
      </c>
      <c r="B866" s="105" t="s">
        <v>1506</v>
      </c>
      <c r="C866" s="106" t="s">
        <v>1507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1708</v>
      </c>
      <c r="B867" s="105" t="s">
        <v>1508</v>
      </c>
      <c r="C867" s="106" t="s">
        <v>1665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1708</v>
      </c>
      <c r="B868" s="105" t="s">
        <v>1509</v>
      </c>
      <c r="C868" s="106" t="s">
        <v>1510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1708</v>
      </c>
      <c r="B869" s="105" t="s">
        <v>1511</v>
      </c>
      <c r="C869" s="106" t="s">
        <v>1512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1708</v>
      </c>
      <c r="B870" s="105" t="s">
        <v>1513</v>
      </c>
      <c r="C870" s="106" t="s">
        <v>1514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1708</v>
      </c>
      <c r="B871" s="105" t="s">
        <v>1515</v>
      </c>
      <c r="C871" s="106" t="s">
        <v>1516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1708</v>
      </c>
      <c r="B872" s="105" t="s">
        <v>1517</v>
      </c>
      <c r="C872" s="106" t="s">
        <v>1518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1708</v>
      </c>
      <c r="B873" s="105" t="s">
        <v>1519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1708</v>
      </c>
      <c r="B874" s="105" t="s">
        <v>1520</v>
      </c>
      <c r="C874" s="106" t="s">
        <v>1521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1708</v>
      </c>
      <c r="B875" s="105" t="s">
        <v>1522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1708</v>
      </c>
      <c r="B876" s="105" t="s">
        <v>1523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1708</v>
      </c>
      <c r="B877" s="105" t="s">
        <v>1524</v>
      </c>
      <c r="C877" s="106" t="s">
        <v>1525</v>
      </c>
      <c r="D877" s="21">
        <f t="shared" si="13"/>
        <v>163628.78999999998</v>
      </c>
      <c r="E877" s="24">
        <f t="shared" si="13"/>
        <v>18490</v>
      </c>
      <c r="F877" s="98">
        <v>77975</v>
      </c>
      <c r="G877" s="98">
        <v>6058</v>
      </c>
      <c r="H877" s="107">
        <v>85653.79</v>
      </c>
      <c r="I877" s="107">
        <v>12432</v>
      </c>
      <c r="J877" s="25"/>
      <c r="K877" s="26"/>
      <c r="L877" s="107"/>
      <c r="M877" s="107"/>
      <c r="N877" s="25"/>
      <c r="O877" s="26"/>
      <c r="P877" s="107"/>
      <c r="Q877" s="107"/>
      <c r="R877" s="25"/>
      <c r="S877" s="26"/>
      <c r="T877" s="107"/>
      <c r="U877" s="107"/>
      <c r="V877" s="25"/>
      <c r="W877" s="26"/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1708</v>
      </c>
      <c r="B878" s="105" t="s">
        <v>1526</v>
      </c>
      <c r="C878" s="106" t="s">
        <v>1527</v>
      </c>
      <c r="D878" s="21">
        <f t="shared" si="13"/>
        <v>22972</v>
      </c>
      <c r="E878" s="24">
        <f t="shared" si="13"/>
        <v>0</v>
      </c>
      <c r="F878" s="98">
        <v>3555</v>
      </c>
      <c r="G878" s="98">
        <v>0</v>
      </c>
      <c r="H878" s="107">
        <v>19417</v>
      </c>
      <c r="I878" s="107">
        <v>0</v>
      </c>
      <c r="J878" s="25"/>
      <c r="K878" s="26"/>
      <c r="L878" s="107"/>
      <c r="M878" s="107"/>
      <c r="N878" s="25"/>
      <c r="O878" s="26"/>
      <c r="P878" s="107"/>
      <c r="Q878" s="107"/>
      <c r="R878" s="25"/>
      <c r="S878" s="26"/>
      <c r="T878" s="107"/>
      <c r="U878" s="107"/>
      <c r="V878" s="25"/>
      <c r="W878" s="26"/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1708</v>
      </c>
      <c r="B879" s="105" t="s">
        <v>1528</v>
      </c>
      <c r="C879" s="106" t="s">
        <v>1529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1708</v>
      </c>
      <c r="B880" s="105" t="s">
        <v>1530</v>
      </c>
      <c r="C880" s="106" t="s">
        <v>1531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/>
      <c r="K880" s="101"/>
      <c r="L880" s="99"/>
      <c r="M880" s="99"/>
      <c r="N880" s="100"/>
      <c r="O880" s="101"/>
      <c r="P880" s="99"/>
      <c r="Q880" s="99"/>
      <c r="R880" s="100"/>
      <c r="S880" s="101"/>
      <c r="T880" s="99"/>
      <c r="U880" s="99"/>
      <c r="V880" s="100"/>
      <c r="W880" s="101"/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1708</v>
      </c>
      <c r="B881" s="105" t="s">
        <v>1532</v>
      </c>
      <c r="C881" s="106" t="s">
        <v>1533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1708</v>
      </c>
      <c r="B882" s="105" t="s">
        <v>1534</v>
      </c>
      <c r="C882" s="106" t="s">
        <v>1535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1708</v>
      </c>
      <c r="B883" s="105" t="s">
        <v>1536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1708</v>
      </c>
      <c r="B884" s="105" t="s">
        <v>1537</v>
      </c>
      <c r="C884" s="106" t="s">
        <v>1538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1708</v>
      </c>
      <c r="B885" s="105" t="s">
        <v>1539</v>
      </c>
      <c r="C885" s="106" t="s">
        <v>1540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1708</v>
      </c>
      <c r="B886" s="105" t="s">
        <v>1541</v>
      </c>
      <c r="C886" s="106" t="s">
        <v>1542</v>
      </c>
      <c r="D886" s="21">
        <f t="shared" si="13"/>
        <v>18329.5</v>
      </c>
      <c r="E886" s="24">
        <f t="shared" si="13"/>
        <v>10238</v>
      </c>
      <c r="F886" s="98">
        <v>15221.5</v>
      </c>
      <c r="G886" s="98">
        <v>10238</v>
      </c>
      <c r="H886" s="107">
        <v>3108</v>
      </c>
      <c r="I886" s="107">
        <v>0</v>
      </c>
      <c r="J886" s="25"/>
      <c r="K886" s="26"/>
      <c r="L886" s="107"/>
      <c r="M886" s="107"/>
      <c r="N886" s="25"/>
      <c r="O886" s="26"/>
      <c r="P886" s="107"/>
      <c r="Q886" s="107"/>
      <c r="R886" s="25"/>
      <c r="S886" s="26"/>
      <c r="T886" s="107"/>
      <c r="U886" s="107"/>
      <c r="V886" s="25"/>
      <c r="W886" s="26"/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1708</v>
      </c>
      <c r="B887" s="105" t="s">
        <v>1543</v>
      </c>
      <c r="C887" s="106" t="s">
        <v>1544</v>
      </c>
      <c r="D887" s="21">
        <f t="shared" si="13"/>
        <v>0</v>
      </c>
      <c r="E887" s="24">
        <f t="shared" si="13"/>
        <v>6355</v>
      </c>
      <c r="F887" s="98">
        <v>0</v>
      </c>
      <c r="G887" s="98">
        <v>6355</v>
      </c>
      <c r="H887" s="107">
        <v>0</v>
      </c>
      <c r="I887" s="107">
        <v>0</v>
      </c>
      <c r="J887" s="25"/>
      <c r="K887" s="26"/>
      <c r="L887" s="107"/>
      <c r="M887" s="107"/>
      <c r="N887" s="25"/>
      <c r="O887" s="26"/>
      <c r="P887" s="107"/>
      <c r="Q887" s="107"/>
      <c r="R887" s="25"/>
      <c r="S887" s="26"/>
      <c r="T887" s="107"/>
      <c r="U887" s="107"/>
      <c r="V887" s="25"/>
      <c r="W887" s="26"/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1708</v>
      </c>
      <c r="B888" s="105" t="s">
        <v>1545</v>
      </c>
      <c r="C888" s="106" t="s">
        <v>1546</v>
      </c>
      <c r="D888" s="21">
        <f t="shared" si="13"/>
        <v>254316</v>
      </c>
      <c r="E888" s="24">
        <f t="shared" si="13"/>
        <v>1499.95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/>
      <c r="K888" s="101"/>
      <c r="L888" s="99"/>
      <c r="M888" s="99"/>
      <c r="N888" s="100"/>
      <c r="O888" s="101"/>
      <c r="P888" s="107"/>
      <c r="Q888" s="107"/>
      <c r="R888" s="100"/>
      <c r="S888" s="101"/>
      <c r="T888" s="99"/>
      <c r="U888" s="99"/>
      <c r="V888" s="100"/>
      <c r="W888" s="101"/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1708</v>
      </c>
      <c r="B889" s="105" t="s">
        <v>1547</v>
      </c>
      <c r="C889" s="106" t="s">
        <v>1548</v>
      </c>
      <c r="D889" s="21">
        <f t="shared" si="13"/>
        <v>30970.25</v>
      </c>
      <c r="E889" s="24">
        <f t="shared" si="13"/>
        <v>2273.1999999999998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/>
      <c r="K889" s="101"/>
      <c r="L889" s="99"/>
      <c r="M889" s="99"/>
      <c r="N889" s="100"/>
      <c r="O889" s="101"/>
      <c r="P889" s="99"/>
      <c r="Q889" s="99"/>
      <c r="R889" s="100"/>
      <c r="S889" s="101"/>
      <c r="T889" s="99"/>
      <c r="U889" s="99"/>
      <c r="V889" s="100"/>
      <c r="W889" s="101"/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1708</v>
      </c>
      <c r="B890" s="105" t="s">
        <v>1549</v>
      </c>
      <c r="C890" s="106" t="s">
        <v>1550</v>
      </c>
      <c r="D890" s="21">
        <f t="shared" si="13"/>
        <v>321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/>
      <c r="K890" s="101"/>
      <c r="L890" s="99"/>
      <c r="M890" s="99"/>
      <c r="N890" s="100"/>
      <c r="O890" s="101"/>
      <c r="P890" s="99"/>
      <c r="Q890" s="99"/>
      <c r="R890" s="100"/>
      <c r="S890" s="101"/>
      <c r="T890" s="99"/>
      <c r="U890" s="99"/>
      <c r="V890" s="100"/>
      <c r="W890" s="101"/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1708</v>
      </c>
      <c r="B891" s="105" t="s">
        <v>1551</v>
      </c>
      <c r="C891" s="106" t="s">
        <v>1552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/>
      <c r="K891" s="101"/>
      <c r="L891" s="99"/>
      <c r="M891" s="99"/>
      <c r="N891" s="100"/>
      <c r="O891" s="101"/>
      <c r="P891" s="99"/>
      <c r="Q891" s="99"/>
      <c r="R891" s="100"/>
      <c r="S891" s="101"/>
      <c r="T891" s="99"/>
      <c r="U891" s="99"/>
      <c r="V891" s="100"/>
      <c r="W891" s="101"/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1708</v>
      </c>
      <c r="B892" s="105" t="s">
        <v>41</v>
      </c>
      <c r="C892" s="106" t="s">
        <v>1553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1708</v>
      </c>
      <c r="B893" s="105" t="s">
        <v>42</v>
      </c>
      <c r="C893" s="106" t="s">
        <v>1554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1708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1708</v>
      </c>
      <c r="B895" s="105" t="s">
        <v>45</v>
      </c>
      <c r="C895" s="106" t="s">
        <v>1555</v>
      </c>
      <c r="D895" s="21">
        <f t="shared" si="13"/>
        <v>0</v>
      </c>
      <c r="E895" s="24">
        <f t="shared" si="13"/>
        <v>0</v>
      </c>
      <c r="F895" s="98"/>
      <c r="G895" s="98"/>
      <c r="H895" s="107"/>
      <c r="I895" s="107"/>
      <c r="J895" s="25"/>
      <c r="K895" s="26"/>
      <c r="L895" s="107"/>
      <c r="M895" s="107"/>
      <c r="N895" s="25"/>
      <c r="O895" s="26"/>
      <c r="P895" s="107"/>
      <c r="Q895" s="107"/>
      <c r="R895" s="25"/>
      <c r="S895" s="26"/>
      <c r="T895" s="107"/>
      <c r="U895" s="107"/>
      <c r="V895" s="25"/>
      <c r="W895" s="26"/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1708</v>
      </c>
      <c r="B896" s="105" t="s">
        <v>46</v>
      </c>
      <c r="C896" s="106" t="s">
        <v>1556</v>
      </c>
      <c r="D896" s="21">
        <f t="shared" si="13"/>
        <v>0</v>
      </c>
      <c r="E896" s="24">
        <f t="shared" si="13"/>
        <v>859.77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/>
      <c r="M896" s="99"/>
      <c r="N896" s="100"/>
      <c r="O896" s="101"/>
      <c r="P896" s="107"/>
      <c r="Q896" s="107"/>
      <c r="R896" s="100"/>
      <c r="S896" s="101"/>
      <c r="T896" s="99"/>
      <c r="U896" s="99"/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1708</v>
      </c>
      <c r="B897" s="105" t="s">
        <v>47</v>
      </c>
      <c r="C897" s="106" t="s">
        <v>1557</v>
      </c>
      <c r="D897" s="21">
        <f t="shared" si="13"/>
        <v>0</v>
      </c>
      <c r="E897" s="24">
        <f t="shared" si="13"/>
        <v>0</v>
      </c>
      <c r="F897" s="98"/>
      <c r="G897" s="98"/>
      <c r="H897" s="99"/>
      <c r="I897" s="99"/>
      <c r="J897" s="100"/>
      <c r="K897" s="101"/>
      <c r="L897" s="99"/>
      <c r="M897" s="99"/>
      <c r="N897" s="100"/>
      <c r="O897" s="101"/>
      <c r="P897" s="99"/>
      <c r="Q897" s="99"/>
      <c r="R897" s="100"/>
      <c r="S897" s="101"/>
      <c r="T897" s="99"/>
      <c r="U897" s="99"/>
      <c r="V897" s="100"/>
      <c r="W897" s="101"/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1708</v>
      </c>
      <c r="B898" s="105" t="s">
        <v>48</v>
      </c>
      <c r="C898" s="106" t="s">
        <v>1558</v>
      </c>
      <c r="D898" s="21">
        <f t="shared" si="13"/>
        <v>150270.65</v>
      </c>
      <c r="E898" s="24">
        <f t="shared" si="13"/>
        <v>150270.65</v>
      </c>
      <c r="F898" s="98"/>
      <c r="G898" s="98"/>
      <c r="H898" s="99">
        <v>150270.65</v>
      </c>
      <c r="I898" s="99">
        <v>150270.65</v>
      </c>
      <c r="J898" s="100"/>
      <c r="K898" s="101"/>
      <c r="L898" s="99"/>
      <c r="M898" s="99"/>
      <c r="N898" s="100"/>
      <c r="O898" s="101"/>
      <c r="P898" s="99"/>
      <c r="Q898" s="99"/>
      <c r="R898" s="100"/>
      <c r="S898" s="101"/>
      <c r="T898" s="99"/>
      <c r="U898" s="99"/>
      <c r="V898" s="100"/>
      <c r="W898" s="101"/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1708</v>
      </c>
      <c r="B899" s="105" t="s">
        <v>49</v>
      </c>
      <c r="C899" s="106" t="s">
        <v>1559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1708</v>
      </c>
      <c r="B900" s="105" t="s">
        <v>50</v>
      </c>
      <c r="C900" s="106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1708</v>
      </c>
      <c r="B901" s="105" t="s">
        <v>1561</v>
      </c>
      <c r="C901" s="106" t="s">
        <v>1562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1708</v>
      </c>
      <c r="B902" s="105" t="s">
        <v>51</v>
      </c>
      <c r="C902" s="106" t="s">
        <v>1563</v>
      </c>
      <c r="D902" s="21">
        <f t="shared" si="14"/>
        <v>0</v>
      </c>
      <c r="E902" s="24">
        <f t="shared" si="14"/>
        <v>137881.84999999998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/>
      <c r="K902" s="101"/>
      <c r="L902" s="99"/>
      <c r="M902" s="99"/>
      <c r="N902" s="100"/>
      <c r="O902" s="101"/>
      <c r="P902" s="99"/>
      <c r="Q902" s="99"/>
      <c r="R902" s="100"/>
      <c r="S902" s="101"/>
      <c r="T902" s="99"/>
      <c r="U902" s="99"/>
      <c r="V902" s="100"/>
      <c r="W902" s="101"/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1708</v>
      </c>
      <c r="B903" s="105" t="s">
        <v>52</v>
      </c>
      <c r="C903" s="106" t="s">
        <v>1564</v>
      </c>
      <c r="D903" s="21">
        <f t="shared" si="14"/>
        <v>0</v>
      </c>
      <c r="E903" s="24">
        <f t="shared" si="14"/>
        <v>21823.4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/>
      <c r="K903" s="101"/>
      <c r="L903" s="99"/>
      <c r="M903" s="99"/>
      <c r="N903" s="100"/>
      <c r="O903" s="101"/>
      <c r="P903" s="99"/>
      <c r="Q903" s="99"/>
      <c r="R903" s="100"/>
      <c r="S903" s="101"/>
      <c r="T903" s="99"/>
      <c r="U903" s="99"/>
      <c r="V903" s="100"/>
      <c r="W903" s="101"/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1708</v>
      </c>
      <c r="B904" s="105" t="s">
        <v>1700</v>
      </c>
      <c r="C904" s="106" t="s">
        <v>1565</v>
      </c>
      <c r="D904" s="21">
        <f t="shared" si="14"/>
        <v>0</v>
      </c>
      <c r="E904" s="24">
        <f t="shared" si="14"/>
        <v>0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/>
      <c r="U904" s="99"/>
      <c r="V904" s="100"/>
      <c r="W904" s="101"/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1708</v>
      </c>
      <c r="B905" s="105" t="s">
        <v>1701</v>
      </c>
      <c r="C905" s="106" t="s">
        <v>1666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1708</v>
      </c>
      <c r="B906" s="105" t="s">
        <v>53</v>
      </c>
      <c r="C906" s="106" t="s">
        <v>1566</v>
      </c>
      <c r="D906" s="21">
        <f t="shared" si="14"/>
        <v>80125.27</v>
      </c>
      <c r="E906" s="24">
        <f t="shared" si="14"/>
        <v>80125.27</v>
      </c>
      <c r="F906" s="98"/>
      <c r="G906" s="98"/>
      <c r="H906" s="107">
        <v>80125.27</v>
      </c>
      <c r="I906" s="107">
        <v>80125.27</v>
      </c>
      <c r="J906" s="25"/>
      <c r="K906" s="26"/>
      <c r="L906" s="107"/>
      <c r="M906" s="107"/>
      <c r="N906" s="25"/>
      <c r="O906" s="26"/>
      <c r="P906" s="107"/>
      <c r="Q906" s="107"/>
      <c r="R906" s="25"/>
      <c r="S906" s="26"/>
      <c r="T906" s="107"/>
      <c r="U906" s="107"/>
      <c r="V906" s="25"/>
      <c r="W906" s="26"/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1708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1708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1708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1708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1708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1708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1708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1708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1708</v>
      </c>
      <c r="B915" s="105" t="s">
        <v>82</v>
      </c>
      <c r="C915" s="106" t="s">
        <v>83</v>
      </c>
      <c r="D915" s="21">
        <f t="shared" si="14"/>
        <v>1683906.02</v>
      </c>
      <c r="E915" s="24">
        <f t="shared" si="14"/>
        <v>1606429.6400000001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/>
      <c r="K915" s="26"/>
      <c r="L915" s="107"/>
      <c r="M915" s="107"/>
      <c r="N915" s="25"/>
      <c r="O915" s="26"/>
      <c r="P915" s="99"/>
      <c r="Q915" s="99"/>
      <c r="R915" s="25"/>
      <c r="S915" s="26"/>
      <c r="T915" s="107"/>
      <c r="U915" s="107"/>
      <c r="V915" s="25"/>
      <c r="W915" s="26"/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1708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1708</v>
      </c>
      <c r="B917" s="105" t="s">
        <v>86</v>
      </c>
      <c r="C917" s="106" t="s">
        <v>87</v>
      </c>
      <c r="D917" s="21">
        <f t="shared" si="14"/>
        <v>772503.14</v>
      </c>
      <c r="E917" s="24">
        <f t="shared" si="14"/>
        <v>865977.91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/>
      <c r="K917" s="26"/>
      <c r="L917" s="107"/>
      <c r="M917" s="107"/>
      <c r="N917" s="25"/>
      <c r="O917" s="26"/>
      <c r="P917" s="107"/>
      <c r="Q917" s="107"/>
      <c r="R917" s="25"/>
      <c r="S917" s="26"/>
      <c r="T917" s="107"/>
      <c r="U917" s="107"/>
      <c r="V917" s="25"/>
      <c r="W917" s="26"/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1708</v>
      </c>
      <c r="B918" s="105" t="s">
        <v>88</v>
      </c>
      <c r="C918" s="106" t="s">
        <v>89</v>
      </c>
      <c r="D918" s="21">
        <f t="shared" si="14"/>
        <v>213740</v>
      </c>
      <c r="E918" s="24">
        <f t="shared" si="14"/>
        <v>238611</v>
      </c>
      <c r="F918" s="98">
        <v>64640</v>
      </c>
      <c r="G918" s="98">
        <v>72724</v>
      </c>
      <c r="H918" s="99">
        <v>149100</v>
      </c>
      <c r="I918" s="99">
        <v>165887</v>
      </c>
      <c r="J918" s="100"/>
      <c r="K918" s="101"/>
      <c r="L918" s="99"/>
      <c r="M918" s="99"/>
      <c r="N918" s="100"/>
      <c r="O918" s="101"/>
      <c r="P918" s="107"/>
      <c r="Q918" s="107"/>
      <c r="R918" s="100"/>
      <c r="S918" s="101"/>
      <c r="T918" s="99"/>
      <c r="U918" s="99"/>
      <c r="V918" s="100"/>
      <c r="W918" s="101"/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1708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1708</v>
      </c>
      <c r="B920" s="105" t="s">
        <v>92</v>
      </c>
      <c r="C920" s="106" t="s">
        <v>93</v>
      </c>
      <c r="D920" s="21">
        <f t="shared" si="14"/>
        <v>7472.88</v>
      </c>
      <c r="E920" s="24">
        <f t="shared" si="14"/>
        <v>7444.71</v>
      </c>
      <c r="F920" s="98">
        <v>0</v>
      </c>
      <c r="G920" s="98">
        <v>3491.38</v>
      </c>
      <c r="H920" s="99">
        <v>7472.88</v>
      </c>
      <c r="I920" s="99">
        <v>3953.33</v>
      </c>
      <c r="J920" s="100"/>
      <c r="K920" s="101"/>
      <c r="L920" s="99"/>
      <c r="M920" s="99"/>
      <c r="N920" s="100"/>
      <c r="O920" s="101"/>
      <c r="P920" s="107"/>
      <c r="Q920" s="107"/>
      <c r="R920" s="100"/>
      <c r="S920" s="101"/>
      <c r="T920" s="99"/>
      <c r="U920" s="99"/>
      <c r="V920" s="100"/>
      <c r="W920" s="101"/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1708</v>
      </c>
      <c r="B921" s="105" t="s">
        <v>94</v>
      </c>
      <c r="C921" s="106" t="s">
        <v>95</v>
      </c>
      <c r="D921" s="21">
        <f t="shared" si="14"/>
        <v>83553</v>
      </c>
      <c r="E921" s="24">
        <f t="shared" si="14"/>
        <v>83553</v>
      </c>
      <c r="F921" s="98">
        <v>44714</v>
      </c>
      <c r="G921" s="98">
        <v>44714</v>
      </c>
      <c r="H921" s="107">
        <v>38839</v>
      </c>
      <c r="I921" s="107">
        <v>38839</v>
      </c>
      <c r="J921" s="25"/>
      <c r="K921" s="26"/>
      <c r="L921" s="107"/>
      <c r="M921" s="107"/>
      <c r="N921" s="25"/>
      <c r="O921" s="26"/>
      <c r="P921" s="99"/>
      <c r="Q921" s="99"/>
      <c r="R921" s="25"/>
      <c r="S921" s="26"/>
      <c r="T921" s="107"/>
      <c r="U921" s="107"/>
      <c r="V921" s="25"/>
      <c r="W921" s="26"/>
      <c r="X921" s="107"/>
      <c r="Y921" s="107"/>
      <c r="Z921" s="25"/>
      <c r="AA921" s="26"/>
      <c r="AB921" s="107"/>
      <c r="AC921" s="107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1708</v>
      </c>
      <c r="B922" s="105" t="s">
        <v>96</v>
      </c>
      <c r="C922" s="106" t="s">
        <v>97</v>
      </c>
      <c r="D922" s="21">
        <f t="shared" si="14"/>
        <v>0</v>
      </c>
      <c r="E922" s="24">
        <f t="shared" si="14"/>
        <v>0</v>
      </c>
      <c r="F922" s="98"/>
      <c r="G922" s="98"/>
      <c r="H922" s="107"/>
      <c r="I922" s="107"/>
      <c r="J922" s="25"/>
      <c r="K922" s="26"/>
      <c r="L922" s="107"/>
      <c r="M922" s="107"/>
      <c r="N922" s="25"/>
      <c r="O922" s="26"/>
      <c r="P922" s="107"/>
      <c r="Q922" s="107"/>
      <c r="R922" s="25"/>
      <c r="S922" s="26"/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1708</v>
      </c>
      <c r="B923" s="105" t="s">
        <v>98</v>
      </c>
      <c r="C923" s="106" t="s">
        <v>99</v>
      </c>
      <c r="D923" s="21">
        <f t="shared" si="14"/>
        <v>201430</v>
      </c>
      <c r="E923" s="24">
        <f t="shared" si="14"/>
        <v>137834.66999999998</v>
      </c>
      <c r="F923" s="98">
        <v>84690</v>
      </c>
      <c r="G923" s="98">
        <v>32351</v>
      </c>
      <c r="H923" s="107">
        <v>116740</v>
      </c>
      <c r="I923" s="107">
        <v>105483.67</v>
      </c>
      <c r="J923" s="25"/>
      <c r="K923" s="26"/>
      <c r="L923" s="107"/>
      <c r="M923" s="107"/>
      <c r="N923" s="25"/>
      <c r="O923" s="26"/>
      <c r="P923" s="107"/>
      <c r="Q923" s="107"/>
      <c r="R923" s="25"/>
      <c r="S923" s="26"/>
      <c r="T923" s="107"/>
      <c r="U923" s="107"/>
      <c r="V923" s="25"/>
      <c r="W923" s="26"/>
      <c r="X923" s="107"/>
      <c r="Y923" s="107"/>
      <c r="Z923" s="25"/>
      <c r="AA923" s="26"/>
      <c r="AB923" s="107"/>
      <c r="AC923" s="107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1708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1708</v>
      </c>
      <c r="B925" s="105" t="s">
        <v>102</v>
      </c>
      <c r="C925" s="106" t="s">
        <v>103</v>
      </c>
      <c r="D925" s="21">
        <f t="shared" si="14"/>
        <v>80378.3</v>
      </c>
      <c r="E925" s="24">
        <f t="shared" si="14"/>
        <v>80378.3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/>
      <c r="K925" s="26"/>
      <c r="L925" s="107"/>
      <c r="M925" s="107"/>
      <c r="N925" s="25"/>
      <c r="O925" s="26"/>
      <c r="P925" s="99"/>
      <c r="Q925" s="99"/>
      <c r="R925" s="25"/>
      <c r="S925" s="26"/>
      <c r="T925" s="107"/>
      <c r="U925" s="107"/>
      <c r="V925" s="25"/>
      <c r="W925" s="26"/>
      <c r="X925" s="107"/>
      <c r="Y925" s="107"/>
      <c r="Z925" s="25"/>
      <c r="AA925" s="26"/>
      <c r="AB925" s="107"/>
      <c r="AC925" s="107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1708</v>
      </c>
      <c r="B926" s="105" t="s">
        <v>104</v>
      </c>
      <c r="C926" s="106" t="s">
        <v>105</v>
      </c>
      <c r="D926" s="21">
        <f t="shared" si="14"/>
        <v>0</v>
      </c>
      <c r="E926" s="24">
        <f t="shared" si="14"/>
        <v>0</v>
      </c>
      <c r="F926" s="98"/>
      <c r="G926" s="98"/>
      <c r="H926" s="107"/>
      <c r="I926" s="107"/>
      <c r="J926" s="25"/>
      <c r="K926" s="26"/>
      <c r="L926" s="107"/>
      <c r="M926" s="107"/>
      <c r="N926" s="25"/>
      <c r="O926" s="26"/>
      <c r="P926" s="107"/>
      <c r="Q926" s="107"/>
      <c r="R926" s="25"/>
      <c r="S926" s="26"/>
      <c r="T926" s="107"/>
      <c r="U926" s="107"/>
      <c r="V926" s="25"/>
      <c r="W926" s="26"/>
      <c r="X926" s="107"/>
      <c r="Y926" s="107"/>
      <c r="Z926" s="25"/>
      <c r="AA926" s="26"/>
      <c r="AB926" s="107"/>
      <c r="AC926" s="107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1708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1708</v>
      </c>
      <c r="B928" s="105" t="s">
        <v>108</v>
      </c>
      <c r="C928" s="106" t="s">
        <v>109</v>
      </c>
      <c r="D928" s="21">
        <f t="shared" si="14"/>
        <v>31000</v>
      </c>
      <c r="E928" s="24">
        <f t="shared" si="14"/>
        <v>18230</v>
      </c>
      <c r="F928" s="98">
        <v>13300</v>
      </c>
      <c r="G928" s="98">
        <v>10500</v>
      </c>
      <c r="H928" s="99">
        <v>17700</v>
      </c>
      <c r="I928" s="99">
        <v>7730</v>
      </c>
      <c r="J928" s="100"/>
      <c r="K928" s="101"/>
      <c r="L928" s="99"/>
      <c r="M928" s="99"/>
      <c r="N928" s="100"/>
      <c r="O928" s="101"/>
      <c r="P928" s="107"/>
      <c r="Q928" s="107"/>
      <c r="R928" s="100"/>
      <c r="S928" s="101"/>
      <c r="T928" s="99"/>
      <c r="U928" s="99"/>
      <c r="V928" s="100"/>
      <c r="W928" s="101"/>
      <c r="X928" s="99"/>
      <c r="Y928" s="99"/>
      <c r="Z928" s="100"/>
      <c r="AA928" s="101"/>
      <c r="AB928" s="99"/>
      <c r="AC928" s="99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1708</v>
      </c>
      <c r="B929" s="105" t="s">
        <v>110</v>
      </c>
      <c r="C929" s="106" t="s">
        <v>111</v>
      </c>
      <c r="D929" s="21">
        <f t="shared" si="14"/>
        <v>211273</v>
      </c>
      <c r="E929" s="24">
        <f t="shared" si="14"/>
        <v>127526.48999999999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/>
      <c r="K929" s="101"/>
      <c r="L929" s="99"/>
      <c r="M929" s="99"/>
      <c r="N929" s="100"/>
      <c r="O929" s="101"/>
      <c r="P929" s="99"/>
      <c r="Q929" s="99"/>
      <c r="R929" s="100"/>
      <c r="S929" s="101"/>
      <c r="T929" s="99"/>
      <c r="U929" s="99"/>
      <c r="V929" s="100"/>
      <c r="W929" s="101"/>
      <c r="X929" s="99"/>
      <c r="Y929" s="99"/>
      <c r="Z929" s="100"/>
      <c r="AA929" s="101"/>
      <c r="AB929" s="99"/>
      <c r="AC929" s="99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1708</v>
      </c>
      <c r="B930" s="105" t="s">
        <v>112</v>
      </c>
      <c r="C930" s="106" t="s">
        <v>113</v>
      </c>
      <c r="D930" s="21">
        <f t="shared" si="14"/>
        <v>1350</v>
      </c>
      <c r="E930" s="24">
        <f t="shared" si="14"/>
        <v>1350</v>
      </c>
      <c r="F930" s="98"/>
      <c r="G930" s="98"/>
      <c r="H930" s="107">
        <v>1350</v>
      </c>
      <c r="I930" s="107">
        <v>1350</v>
      </c>
      <c r="J930" s="25"/>
      <c r="K930" s="26"/>
      <c r="L930" s="107"/>
      <c r="M930" s="107"/>
      <c r="N930" s="25"/>
      <c r="O930" s="26"/>
      <c r="P930" s="99"/>
      <c r="Q930" s="99"/>
      <c r="R930" s="25"/>
      <c r="S930" s="26"/>
      <c r="T930" s="107"/>
      <c r="U930" s="107"/>
      <c r="V930" s="25"/>
      <c r="W930" s="26"/>
      <c r="X930" s="107"/>
      <c r="Y930" s="107"/>
      <c r="Z930" s="25"/>
      <c r="AA930" s="26"/>
      <c r="AB930" s="107"/>
      <c r="AC930" s="107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1708</v>
      </c>
      <c r="B931" s="105" t="s">
        <v>114</v>
      </c>
      <c r="C931" s="106" t="s">
        <v>115</v>
      </c>
      <c r="D931" s="21">
        <f t="shared" si="14"/>
        <v>6815</v>
      </c>
      <c r="E931" s="24">
        <f t="shared" si="14"/>
        <v>6815</v>
      </c>
      <c r="F931" s="98"/>
      <c r="G931" s="98"/>
      <c r="H931" s="107">
        <v>6815</v>
      </c>
      <c r="I931" s="107">
        <v>6815</v>
      </c>
      <c r="J931" s="25"/>
      <c r="K931" s="26"/>
      <c r="L931" s="107"/>
      <c r="M931" s="107"/>
      <c r="N931" s="25"/>
      <c r="O931" s="26"/>
      <c r="P931" s="107"/>
      <c r="Q931" s="107"/>
      <c r="R931" s="25"/>
      <c r="S931" s="26"/>
      <c r="T931" s="107"/>
      <c r="U931" s="107"/>
      <c r="V931" s="25"/>
      <c r="W931" s="26"/>
      <c r="X931" s="107"/>
      <c r="Y931" s="107"/>
      <c r="Z931" s="25"/>
      <c r="AA931" s="26"/>
      <c r="AB931" s="107"/>
      <c r="AC931" s="107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1708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1708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1708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1708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1708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1708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1708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1708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1708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1708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1708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1708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1708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1708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1708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1708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1708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1708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1708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1708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1708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1708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1708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1708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1708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1708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1708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1708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1708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1708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1708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1708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1708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1708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1708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1708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1708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1708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/>
      <c r="K969" s="26"/>
      <c r="L969" s="107"/>
      <c r="M969" s="107"/>
      <c r="N969" s="25"/>
      <c r="O969" s="26"/>
      <c r="P969" s="99"/>
      <c r="Q969" s="99"/>
      <c r="R969" s="25"/>
      <c r="S969" s="26"/>
      <c r="T969" s="107"/>
      <c r="U969" s="107"/>
      <c r="V969" s="25"/>
      <c r="W969" s="26"/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1708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/>
      <c r="K970" s="101"/>
      <c r="L970" s="99"/>
      <c r="M970" s="99"/>
      <c r="N970" s="100"/>
      <c r="O970" s="101"/>
      <c r="P970" s="107"/>
      <c r="Q970" s="107"/>
      <c r="R970" s="100"/>
      <c r="S970" s="101"/>
      <c r="T970" s="99"/>
      <c r="U970" s="99"/>
      <c r="V970" s="100"/>
      <c r="W970" s="101"/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1708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/>
      <c r="K971" s="26"/>
      <c r="L971" s="107"/>
      <c r="M971" s="107"/>
      <c r="N971" s="25"/>
      <c r="O971" s="26"/>
      <c r="P971" s="99"/>
      <c r="Q971" s="99"/>
      <c r="R971" s="25"/>
      <c r="S971" s="26"/>
      <c r="T971" s="107"/>
      <c r="U971" s="107"/>
      <c r="V971" s="25"/>
      <c r="W971" s="26"/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1708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/>
      <c r="K972" s="26"/>
      <c r="L972" s="107"/>
      <c r="M972" s="107"/>
      <c r="N972" s="25"/>
      <c r="O972" s="26"/>
      <c r="P972" s="107"/>
      <c r="Q972" s="107"/>
      <c r="R972" s="25"/>
      <c r="S972" s="26"/>
      <c r="T972" s="107"/>
      <c r="U972" s="107"/>
      <c r="V972" s="25"/>
      <c r="W972" s="26"/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1708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/>
      <c r="K973" s="26"/>
      <c r="L973" s="107"/>
      <c r="M973" s="107"/>
      <c r="N973" s="25"/>
      <c r="O973" s="26"/>
      <c r="P973" s="107"/>
      <c r="Q973" s="107"/>
      <c r="R973" s="25"/>
      <c r="S973" s="26"/>
      <c r="T973" s="107"/>
      <c r="U973" s="107"/>
      <c r="V973" s="25"/>
      <c r="W973" s="26"/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1708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/>
      <c r="K974" s="26"/>
      <c r="L974" s="107"/>
      <c r="M974" s="107"/>
      <c r="N974" s="25"/>
      <c r="O974" s="26"/>
      <c r="P974" s="107"/>
      <c r="Q974" s="107"/>
      <c r="R974" s="25"/>
      <c r="S974" s="26"/>
      <c r="T974" s="107"/>
      <c r="U974" s="107"/>
      <c r="V974" s="25"/>
      <c r="W974" s="26"/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1708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/>
      <c r="K975" s="26"/>
      <c r="L975" s="107"/>
      <c r="M975" s="107"/>
      <c r="N975" s="25"/>
      <c r="O975" s="26"/>
      <c r="P975" s="107"/>
      <c r="Q975" s="107"/>
      <c r="R975" s="25"/>
      <c r="S975" s="26"/>
      <c r="T975" s="107"/>
      <c r="U975" s="107"/>
      <c r="V975" s="25"/>
      <c r="W975" s="26"/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1708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1708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1708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8957.61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/>
      <c r="K978" s="26"/>
      <c r="L978" s="107"/>
      <c r="M978" s="107"/>
      <c r="N978" s="25"/>
      <c r="O978" s="26"/>
      <c r="P978" s="107"/>
      <c r="Q978" s="107"/>
      <c r="R978" s="25"/>
      <c r="S978" s="26"/>
      <c r="T978" s="107"/>
      <c r="U978" s="107"/>
      <c r="V978" s="25"/>
      <c r="W978" s="26"/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1708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/>
      <c r="K979" s="26"/>
      <c r="L979" s="107"/>
      <c r="M979" s="107"/>
      <c r="N979" s="25"/>
      <c r="O979" s="26"/>
      <c r="P979" s="107"/>
      <c r="Q979" s="107"/>
      <c r="R979" s="25"/>
      <c r="S979" s="26"/>
      <c r="T979" s="107"/>
      <c r="U979" s="107"/>
      <c r="V979" s="25"/>
      <c r="W979" s="26"/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1708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11022.880000000001</v>
      </c>
      <c r="F980" s="98">
        <v>0</v>
      </c>
      <c r="G980" s="98">
        <v>5601.79</v>
      </c>
      <c r="H980" s="99">
        <v>0</v>
      </c>
      <c r="I980" s="99">
        <v>5421.09</v>
      </c>
      <c r="J980" s="100"/>
      <c r="K980" s="101"/>
      <c r="L980" s="99"/>
      <c r="M980" s="99"/>
      <c r="N980" s="100"/>
      <c r="O980" s="101"/>
      <c r="P980" s="107"/>
      <c r="Q980" s="107"/>
      <c r="R980" s="100"/>
      <c r="S980" s="101"/>
      <c r="T980" s="99"/>
      <c r="U980" s="99"/>
      <c r="V980" s="100"/>
      <c r="W980" s="101"/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1708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17759.099999999999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/>
      <c r="K981" s="26"/>
      <c r="L981" s="107"/>
      <c r="M981" s="107"/>
      <c r="N981" s="25"/>
      <c r="O981" s="26"/>
      <c r="P981" s="99"/>
      <c r="Q981" s="99"/>
      <c r="R981" s="25"/>
      <c r="S981" s="26"/>
      <c r="T981" s="107"/>
      <c r="U981" s="107"/>
      <c r="V981" s="25"/>
      <c r="W981" s="26"/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1708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5075.95</v>
      </c>
      <c r="F982" s="98">
        <v>0</v>
      </c>
      <c r="G982" s="98">
        <v>2579.58</v>
      </c>
      <c r="H982" s="99">
        <v>0</v>
      </c>
      <c r="I982" s="99">
        <v>2496.37</v>
      </c>
      <c r="J982" s="100"/>
      <c r="K982" s="101"/>
      <c r="L982" s="99"/>
      <c r="M982" s="99"/>
      <c r="N982" s="100"/>
      <c r="O982" s="101"/>
      <c r="P982" s="107"/>
      <c r="Q982" s="107"/>
      <c r="R982" s="100"/>
      <c r="S982" s="101"/>
      <c r="T982" s="99"/>
      <c r="U982" s="99"/>
      <c r="V982" s="100"/>
      <c r="W982" s="101"/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1708</v>
      </c>
      <c r="B983" s="105" t="s">
        <v>218</v>
      </c>
      <c r="C983" s="106" t="s">
        <v>1567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/>
      <c r="K983" s="101"/>
      <c r="L983" s="99"/>
      <c r="M983" s="99"/>
      <c r="N983" s="100"/>
      <c r="O983" s="101"/>
      <c r="P983" s="99"/>
      <c r="Q983" s="99"/>
      <c r="R983" s="100"/>
      <c r="S983" s="101"/>
      <c r="T983" s="99"/>
      <c r="U983" s="99"/>
      <c r="V983" s="100"/>
      <c r="W983" s="101"/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1708</v>
      </c>
      <c r="B984" s="105" t="s">
        <v>219</v>
      </c>
      <c r="C984" s="106" t="s">
        <v>1568</v>
      </c>
      <c r="D984" s="21">
        <f t="shared" si="15"/>
        <v>0</v>
      </c>
      <c r="E984" s="24">
        <f t="shared" si="15"/>
        <v>55391.28</v>
      </c>
      <c r="F984" s="98">
        <v>0</v>
      </c>
      <c r="G984" s="98">
        <v>28149.66</v>
      </c>
      <c r="H984" s="107">
        <v>0</v>
      </c>
      <c r="I984" s="107">
        <v>27241.62</v>
      </c>
      <c r="J984" s="25"/>
      <c r="K984" s="26"/>
      <c r="L984" s="107"/>
      <c r="M984" s="107"/>
      <c r="N984" s="25"/>
      <c r="O984" s="26"/>
      <c r="P984" s="99"/>
      <c r="Q984" s="99"/>
      <c r="R984" s="25"/>
      <c r="S984" s="26"/>
      <c r="T984" s="107"/>
      <c r="U984" s="107"/>
      <c r="V984" s="25"/>
      <c r="W984" s="26"/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1708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1708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1708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1708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1708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1708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1708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1708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1708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1708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1708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1708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1708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1708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1708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1708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1708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1708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1708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1708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1708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1708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1708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1708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1708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1708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1708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1708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1708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1708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1708</v>
      </c>
      <c r="B1015" s="105" t="s">
        <v>280</v>
      </c>
      <c r="C1015" s="106" t="s">
        <v>1569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1708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1708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1708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1708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1708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1708</v>
      </c>
      <c r="B1021" s="105" t="s">
        <v>291</v>
      </c>
      <c r="C1021" s="106" t="s">
        <v>1570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1708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1708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1708</v>
      </c>
      <c r="B1024" s="105" t="s">
        <v>296</v>
      </c>
      <c r="C1024" s="106" t="s">
        <v>1571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1708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1708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1708</v>
      </c>
      <c r="B1027" s="105" t="s">
        <v>301</v>
      </c>
      <c r="C1027" s="106" t="s">
        <v>1572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1708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1708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1708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1708</v>
      </c>
      <c r="B1031" s="105" t="s">
        <v>308</v>
      </c>
      <c r="C1031" s="106" t="s">
        <v>309</v>
      </c>
      <c r="D1031" s="21">
        <f t="shared" si="16"/>
        <v>76200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/>
      <c r="K1031" s="101"/>
      <c r="L1031" s="99"/>
      <c r="M1031" s="99"/>
      <c r="N1031" s="100"/>
      <c r="O1031" s="101"/>
      <c r="P1031" s="107"/>
      <c r="Q1031" s="107"/>
      <c r="R1031" s="100"/>
      <c r="S1031" s="101"/>
      <c r="T1031" s="99"/>
      <c r="U1031" s="99"/>
      <c r="V1031" s="100"/>
      <c r="W1031" s="101"/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1708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/>
      <c r="K1032" s="26"/>
      <c r="L1032" s="107"/>
      <c r="M1032" s="107"/>
      <c r="N1032" s="25"/>
      <c r="O1032" s="26"/>
      <c r="P1032" s="99"/>
      <c r="Q1032" s="99"/>
      <c r="R1032" s="25"/>
      <c r="S1032" s="26"/>
      <c r="T1032" s="107"/>
      <c r="U1032" s="107"/>
      <c r="V1032" s="25"/>
      <c r="W1032" s="26"/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1708</v>
      </c>
      <c r="B1033" s="105" t="s">
        <v>312</v>
      </c>
      <c r="C1033" s="106" t="s">
        <v>313</v>
      </c>
      <c r="D1033" s="21">
        <f t="shared" si="16"/>
        <v>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/>
      <c r="K1033" s="26"/>
      <c r="L1033" s="107"/>
      <c r="M1033" s="107"/>
      <c r="N1033" s="25"/>
      <c r="O1033" s="26"/>
      <c r="P1033" s="107"/>
      <c r="Q1033" s="107"/>
      <c r="R1033" s="25"/>
      <c r="S1033" s="26"/>
      <c r="T1033" s="107"/>
      <c r="U1033" s="107"/>
      <c r="V1033" s="25"/>
      <c r="W1033" s="26"/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1708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/>
      <c r="K1034" s="26"/>
      <c r="L1034" s="107"/>
      <c r="M1034" s="107"/>
      <c r="N1034" s="25"/>
      <c r="O1034" s="26"/>
      <c r="P1034" s="107"/>
      <c r="Q1034" s="107"/>
      <c r="R1034" s="25"/>
      <c r="S1034" s="26"/>
      <c r="T1034" s="107"/>
      <c r="U1034" s="107"/>
      <c r="V1034" s="25"/>
      <c r="W1034" s="26"/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1708</v>
      </c>
      <c r="B1035" s="105" t="s">
        <v>316</v>
      </c>
      <c r="C1035" s="106" t="s">
        <v>317</v>
      </c>
      <c r="D1035" s="21">
        <f t="shared" si="16"/>
        <v>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/>
      <c r="K1035" s="26"/>
      <c r="L1035" s="107"/>
      <c r="M1035" s="107"/>
      <c r="N1035" s="25"/>
      <c r="O1035" s="26"/>
      <c r="P1035" s="107"/>
      <c r="Q1035" s="107"/>
      <c r="R1035" s="25"/>
      <c r="S1035" s="26"/>
      <c r="T1035" s="107"/>
      <c r="U1035" s="107"/>
      <c r="V1035" s="25"/>
      <c r="W1035" s="26"/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1708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/>
      <c r="K1036" s="26"/>
      <c r="L1036" s="107"/>
      <c r="M1036" s="107"/>
      <c r="N1036" s="25"/>
      <c r="O1036" s="26"/>
      <c r="P1036" s="107"/>
      <c r="Q1036" s="107"/>
      <c r="R1036" s="25"/>
      <c r="S1036" s="26"/>
      <c r="T1036" s="107"/>
      <c r="U1036" s="107"/>
      <c r="V1036" s="25"/>
      <c r="W1036" s="26"/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1708</v>
      </c>
      <c r="B1037" s="105" t="s">
        <v>320</v>
      </c>
      <c r="C1037" s="106" t="s">
        <v>321</v>
      </c>
      <c r="D1037" s="21">
        <f t="shared" si="16"/>
        <v>549000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/>
      <c r="K1037" s="26"/>
      <c r="L1037" s="107"/>
      <c r="M1037" s="107"/>
      <c r="N1037" s="25"/>
      <c r="O1037" s="26"/>
      <c r="P1037" s="107"/>
      <c r="Q1037" s="107"/>
      <c r="R1037" s="25"/>
      <c r="S1037" s="26"/>
      <c r="T1037" s="107"/>
      <c r="U1037" s="107"/>
      <c r="V1037" s="25"/>
      <c r="W1037" s="26"/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1708</v>
      </c>
      <c r="B1038" s="105" t="s">
        <v>322</v>
      </c>
      <c r="C1038" s="106" t="s">
        <v>323</v>
      </c>
      <c r="D1038" s="21">
        <f t="shared" si="16"/>
        <v>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/>
      <c r="K1038" s="26"/>
      <c r="L1038" s="107"/>
      <c r="M1038" s="107"/>
      <c r="N1038" s="25"/>
      <c r="O1038" s="26"/>
      <c r="P1038" s="107"/>
      <c r="Q1038" s="107"/>
      <c r="R1038" s="25"/>
      <c r="S1038" s="26"/>
      <c r="T1038" s="107"/>
      <c r="U1038" s="107"/>
      <c r="V1038" s="25"/>
      <c r="W1038" s="26"/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1708</v>
      </c>
      <c r="B1039" s="105" t="s">
        <v>324</v>
      </c>
      <c r="C1039" s="106" t="s">
        <v>325</v>
      </c>
      <c r="D1039" s="21">
        <f t="shared" si="16"/>
        <v>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/>
      <c r="K1039" s="26"/>
      <c r="L1039" s="107"/>
      <c r="M1039" s="107"/>
      <c r="N1039" s="25"/>
      <c r="O1039" s="26"/>
      <c r="P1039" s="107"/>
      <c r="Q1039" s="107"/>
      <c r="R1039" s="25"/>
      <c r="S1039" s="26"/>
      <c r="T1039" s="107"/>
      <c r="U1039" s="107"/>
      <c r="V1039" s="25"/>
      <c r="W1039" s="26"/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1708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/>
      <c r="K1040" s="26"/>
      <c r="L1040" s="107"/>
      <c r="M1040" s="107"/>
      <c r="N1040" s="25"/>
      <c r="O1040" s="26"/>
      <c r="P1040" s="107"/>
      <c r="Q1040" s="107"/>
      <c r="R1040" s="25"/>
      <c r="S1040" s="26"/>
      <c r="T1040" s="107"/>
      <c r="U1040" s="107"/>
      <c r="V1040" s="25"/>
      <c r="W1040" s="26"/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1708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34348.270000000004</v>
      </c>
      <c r="F1041" s="98">
        <v>0</v>
      </c>
      <c r="G1041" s="98">
        <v>16995.23</v>
      </c>
      <c r="H1041" s="107">
        <v>0</v>
      </c>
      <c r="I1041" s="107">
        <v>17353.04</v>
      </c>
      <c r="J1041" s="25"/>
      <c r="K1041" s="26"/>
      <c r="L1041" s="107"/>
      <c r="M1041" s="107"/>
      <c r="N1041" s="25"/>
      <c r="O1041" s="26"/>
      <c r="P1041" s="107"/>
      <c r="Q1041" s="107"/>
      <c r="R1041" s="25"/>
      <c r="S1041" s="26"/>
      <c r="T1041" s="107"/>
      <c r="U1041" s="107"/>
      <c r="V1041" s="25"/>
      <c r="W1041" s="26"/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1708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66745.859999999986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/>
      <c r="K1042" s="26"/>
      <c r="L1042" s="107"/>
      <c r="M1042" s="107"/>
      <c r="N1042" s="25"/>
      <c r="O1042" s="26"/>
      <c r="P1042" s="107"/>
      <c r="Q1042" s="107"/>
      <c r="R1042" s="25"/>
      <c r="S1042" s="26"/>
      <c r="T1042" s="107"/>
      <c r="U1042" s="107"/>
      <c r="V1042" s="25"/>
      <c r="W1042" s="26"/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1708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40105.199999999997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/>
      <c r="K1043" s="26"/>
      <c r="L1043" s="107"/>
      <c r="M1043" s="107"/>
      <c r="N1043" s="25"/>
      <c r="O1043" s="26"/>
      <c r="P1043" s="107"/>
      <c r="Q1043" s="107"/>
      <c r="R1043" s="25"/>
      <c r="S1043" s="26"/>
      <c r="T1043" s="107"/>
      <c r="U1043" s="107"/>
      <c r="V1043" s="25"/>
      <c r="W1043" s="26"/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1708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4524.29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/>
      <c r="K1044" s="26"/>
      <c r="L1044" s="107"/>
      <c r="M1044" s="107"/>
      <c r="N1044" s="25"/>
      <c r="O1044" s="26"/>
      <c r="P1044" s="107"/>
      <c r="Q1044" s="107"/>
      <c r="R1044" s="25"/>
      <c r="S1044" s="26"/>
      <c r="T1044" s="107"/>
      <c r="U1044" s="107"/>
      <c r="V1044" s="25"/>
      <c r="W1044" s="26"/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1708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18970.57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/>
      <c r="K1045" s="26"/>
      <c r="L1045" s="107"/>
      <c r="M1045" s="107"/>
      <c r="N1045" s="25"/>
      <c r="O1045" s="26"/>
      <c r="P1045" s="107"/>
      <c r="Q1045" s="107"/>
      <c r="R1045" s="25"/>
      <c r="S1045" s="26"/>
      <c r="T1045" s="107"/>
      <c r="U1045" s="107"/>
      <c r="V1045" s="25"/>
      <c r="W1045" s="26"/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1708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874.04</v>
      </c>
      <c r="F1046" s="98">
        <v>0</v>
      </c>
      <c r="G1046" s="98">
        <v>444.19</v>
      </c>
      <c r="H1046" s="107">
        <v>0</v>
      </c>
      <c r="I1046" s="107">
        <v>429.85</v>
      </c>
      <c r="J1046" s="25"/>
      <c r="K1046" s="26"/>
      <c r="L1046" s="107"/>
      <c r="M1046" s="107"/>
      <c r="N1046" s="25"/>
      <c r="O1046" s="26"/>
      <c r="P1046" s="107"/>
      <c r="Q1046" s="107"/>
      <c r="R1046" s="25"/>
      <c r="S1046" s="26"/>
      <c r="T1046" s="107"/>
      <c r="U1046" s="107"/>
      <c r="V1046" s="25"/>
      <c r="W1046" s="26"/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1708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483864.66000000003</v>
      </c>
      <c r="F1047" s="98">
        <v>0</v>
      </c>
      <c r="G1047" s="98">
        <v>245973.9</v>
      </c>
      <c r="H1047" s="107">
        <v>0</v>
      </c>
      <c r="I1047" s="107">
        <v>237890.76</v>
      </c>
      <c r="J1047" s="25"/>
      <c r="K1047" s="26"/>
      <c r="L1047" s="107"/>
      <c r="M1047" s="107"/>
      <c r="N1047" s="25"/>
      <c r="O1047" s="26"/>
      <c r="P1047" s="107"/>
      <c r="Q1047" s="107"/>
      <c r="R1047" s="25"/>
      <c r="S1047" s="26"/>
      <c r="T1047" s="107"/>
      <c r="U1047" s="107"/>
      <c r="V1047" s="25"/>
      <c r="W1047" s="26"/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1708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32029.41</v>
      </c>
      <c r="F1048" s="98">
        <v>0</v>
      </c>
      <c r="G1048" s="98">
        <v>16277.26</v>
      </c>
      <c r="H1048" s="107">
        <v>0</v>
      </c>
      <c r="I1048" s="107">
        <v>15752.15</v>
      </c>
      <c r="J1048" s="25"/>
      <c r="K1048" s="26"/>
      <c r="L1048" s="107"/>
      <c r="M1048" s="107"/>
      <c r="N1048" s="25"/>
      <c r="O1048" s="26"/>
      <c r="P1048" s="107"/>
      <c r="Q1048" s="107"/>
      <c r="R1048" s="25"/>
      <c r="S1048" s="26"/>
      <c r="T1048" s="107"/>
      <c r="U1048" s="107"/>
      <c r="V1048" s="25"/>
      <c r="W1048" s="26"/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1708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8422.99</v>
      </c>
      <c r="F1049" s="98">
        <v>0</v>
      </c>
      <c r="G1049" s="98">
        <v>4630.84</v>
      </c>
      <c r="H1049" s="107">
        <v>0</v>
      </c>
      <c r="I1049" s="107">
        <v>3792.15</v>
      </c>
      <c r="J1049" s="25"/>
      <c r="K1049" s="26"/>
      <c r="L1049" s="107"/>
      <c r="M1049" s="107"/>
      <c r="N1049" s="25"/>
      <c r="O1049" s="26"/>
      <c r="P1049" s="107"/>
      <c r="Q1049" s="107"/>
      <c r="R1049" s="25"/>
      <c r="S1049" s="26"/>
      <c r="T1049" s="107"/>
      <c r="U1049" s="107"/>
      <c r="V1049" s="25"/>
      <c r="W1049" s="26"/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1708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/>
      <c r="K1050" s="26"/>
      <c r="L1050" s="107"/>
      <c r="M1050" s="107"/>
      <c r="N1050" s="25"/>
      <c r="O1050" s="26"/>
      <c r="P1050" s="107"/>
      <c r="Q1050" s="107"/>
      <c r="R1050" s="25"/>
      <c r="S1050" s="26"/>
      <c r="T1050" s="107"/>
      <c r="U1050" s="107"/>
      <c r="V1050" s="25"/>
      <c r="W1050" s="26"/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1708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1708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1708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1708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1708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1708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1708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1708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1708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1708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1708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1708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1708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1708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8" t="s">
        <v>1708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4" t="s">
        <v>1708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4" t="s">
        <v>1708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1407</v>
      </c>
      <c r="AG1067" s="28" t="s">
        <v>1413</v>
      </c>
    </row>
    <row r="1068" spans="1:52" ht="14.4" customHeight="1" x14ac:dyDescent="0.3">
      <c r="A1068" s="104" t="s">
        <v>1708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1708</v>
      </c>
      <c r="B1069" s="105" t="s">
        <v>384</v>
      </c>
      <c r="C1069" s="106" t="s">
        <v>1573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1708</v>
      </c>
      <c r="B1070" s="105" t="s">
        <v>386</v>
      </c>
      <c r="C1070" s="106" t="s">
        <v>1667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1708</v>
      </c>
      <c r="B1071" s="105" t="s">
        <v>388</v>
      </c>
      <c r="C1071" s="106" t="s">
        <v>1668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1708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1708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1708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1708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1" customFormat="1" ht="14.4" customHeight="1" x14ac:dyDescent="0.3">
      <c r="A1076" s="58" t="s">
        <v>1708</v>
      </c>
      <c r="B1076" s="59" t="s">
        <v>398</v>
      </c>
      <c r="C1076" s="60" t="s">
        <v>1574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8" t="s">
        <v>1708</v>
      </c>
      <c r="B1077" s="59" t="s">
        <v>400</v>
      </c>
      <c r="C1077" s="60" t="s">
        <v>1669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1708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1407</v>
      </c>
      <c r="AG1078" s="28" t="s">
        <v>1413</v>
      </c>
    </row>
    <row r="1079" spans="1:52" s="61" customFormat="1" ht="14.4" customHeight="1" x14ac:dyDescent="0.3">
      <c r="A1079" s="58" t="s">
        <v>1708</v>
      </c>
      <c r="B1079" s="59" t="s">
        <v>404</v>
      </c>
      <c r="C1079" s="60" t="s">
        <v>1575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1415</v>
      </c>
      <c r="AG1079" s="28" t="s">
        <v>1413</v>
      </c>
    </row>
    <row r="1080" spans="1:52" s="61" customFormat="1" ht="14.4" customHeight="1" x14ac:dyDescent="0.3">
      <c r="A1080" s="58" t="s">
        <v>1708</v>
      </c>
      <c r="B1080" s="59" t="s">
        <v>406</v>
      </c>
      <c r="C1080" s="60" t="s">
        <v>1576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8" t="s">
        <v>1708</v>
      </c>
      <c r="B1081" s="59" t="s">
        <v>408</v>
      </c>
      <c r="C1081" s="60" t="s">
        <v>1577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1708</v>
      </c>
      <c r="B1082" s="105" t="s">
        <v>410</v>
      </c>
      <c r="C1082" s="106" t="s">
        <v>1578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1708</v>
      </c>
      <c r="B1083" s="105" t="s">
        <v>412</v>
      </c>
      <c r="C1083" s="106" t="s">
        <v>413</v>
      </c>
      <c r="D1083" s="21">
        <f t="shared" si="16"/>
        <v>1815655.62</v>
      </c>
      <c r="E1083" s="24">
        <f t="shared" si="16"/>
        <v>1475049.7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/>
      <c r="K1083" s="26"/>
      <c r="L1083" s="107"/>
      <c r="M1083" s="107"/>
      <c r="N1083" s="25"/>
      <c r="O1083" s="26"/>
      <c r="P1083" s="107"/>
      <c r="Q1083" s="107"/>
      <c r="R1083" s="25"/>
      <c r="S1083" s="26"/>
      <c r="T1083" s="107"/>
      <c r="U1083" s="107"/>
      <c r="V1083" s="25"/>
      <c r="W1083" s="26"/>
      <c r="X1083" s="107"/>
      <c r="Y1083" s="107"/>
      <c r="Z1083" s="25"/>
      <c r="AA1083" s="26"/>
      <c r="AB1083" s="107"/>
      <c r="AC1083" s="107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1708</v>
      </c>
      <c r="B1084" s="105" t="s">
        <v>414</v>
      </c>
      <c r="C1084" s="106" t="s">
        <v>415</v>
      </c>
      <c r="D1084" s="21">
        <f t="shared" si="16"/>
        <v>942161.45</v>
      </c>
      <c r="E1084" s="24">
        <f t="shared" si="16"/>
        <v>772503.14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/>
      <c r="K1084" s="26"/>
      <c r="L1084" s="107"/>
      <c r="M1084" s="107"/>
      <c r="N1084" s="25"/>
      <c r="O1084" s="26"/>
      <c r="P1084" s="107"/>
      <c r="Q1084" s="107"/>
      <c r="R1084" s="25"/>
      <c r="S1084" s="26"/>
      <c r="T1084" s="107"/>
      <c r="U1084" s="107"/>
      <c r="V1084" s="25"/>
      <c r="W1084" s="26"/>
      <c r="X1084" s="107"/>
      <c r="Y1084" s="107"/>
      <c r="Z1084" s="25"/>
      <c r="AA1084" s="26"/>
      <c r="AB1084" s="107"/>
      <c r="AC1084" s="107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1708</v>
      </c>
      <c r="B1085" s="105" t="s">
        <v>416</v>
      </c>
      <c r="C1085" s="106" t="s">
        <v>417</v>
      </c>
      <c r="D1085" s="21">
        <f t="shared" si="16"/>
        <v>220215</v>
      </c>
      <c r="E1085" s="24">
        <f t="shared" si="16"/>
        <v>213740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/>
      <c r="K1085" s="26"/>
      <c r="L1085" s="107"/>
      <c r="M1085" s="107"/>
      <c r="N1085" s="25"/>
      <c r="O1085" s="26"/>
      <c r="P1085" s="107"/>
      <c r="Q1085" s="107"/>
      <c r="R1085" s="25"/>
      <c r="S1085" s="26"/>
      <c r="T1085" s="107"/>
      <c r="U1085" s="107"/>
      <c r="V1085" s="25"/>
      <c r="W1085" s="26"/>
      <c r="X1085" s="107"/>
      <c r="Y1085" s="107"/>
      <c r="Z1085" s="25"/>
      <c r="AA1085" s="26"/>
      <c r="AB1085" s="107"/>
      <c r="AC1085" s="107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1708</v>
      </c>
      <c r="B1086" s="105" t="s">
        <v>418</v>
      </c>
      <c r="C1086" s="106" t="s">
        <v>419</v>
      </c>
      <c r="D1086" s="21">
        <f t="shared" si="16"/>
        <v>393420.30000000005</v>
      </c>
      <c r="E1086" s="24">
        <f t="shared" si="16"/>
        <v>629299.30000000005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/>
      <c r="K1086" s="101"/>
      <c r="L1086" s="99"/>
      <c r="M1086" s="99"/>
      <c r="N1086" s="100"/>
      <c r="O1086" s="101"/>
      <c r="P1086" s="107"/>
      <c r="Q1086" s="107"/>
      <c r="R1086" s="100"/>
      <c r="S1086" s="101"/>
      <c r="T1086" s="99"/>
      <c r="U1086" s="99"/>
      <c r="V1086" s="100"/>
      <c r="W1086" s="101"/>
      <c r="X1086" s="99"/>
      <c r="Y1086" s="99"/>
      <c r="Z1086" s="100"/>
      <c r="AA1086" s="101"/>
      <c r="AB1086" s="99"/>
      <c r="AC1086" s="99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1708</v>
      </c>
      <c r="B1087" s="105" t="s">
        <v>420</v>
      </c>
      <c r="C1087" s="106" t="s">
        <v>421</v>
      </c>
      <c r="D1087" s="21">
        <f t="shared" si="16"/>
        <v>684057.84</v>
      </c>
      <c r="E1087" s="24">
        <f t="shared" si="16"/>
        <v>720153.97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/>
      <c r="K1087" s="26"/>
      <c r="L1087" s="107"/>
      <c r="M1087" s="107"/>
      <c r="N1087" s="25"/>
      <c r="O1087" s="26"/>
      <c r="P1087" s="99"/>
      <c r="Q1087" s="99"/>
      <c r="R1087" s="25"/>
      <c r="S1087" s="26"/>
      <c r="T1087" s="107"/>
      <c r="U1087" s="107"/>
      <c r="V1087" s="25"/>
      <c r="W1087" s="26"/>
      <c r="X1087" s="107"/>
      <c r="Y1087" s="107"/>
      <c r="Z1087" s="25"/>
      <c r="AA1087" s="26"/>
      <c r="AB1087" s="107"/>
      <c r="AC1087" s="107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1708</v>
      </c>
      <c r="B1088" s="105" t="s">
        <v>422</v>
      </c>
      <c r="C1088" s="106" t="s">
        <v>423</v>
      </c>
      <c r="D1088" s="21">
        <f t="shared" si="16"/>
        <v>243130</v>
      </c>
      <c r="E1088" s="24">
        <f t="shared" si="16"/>
        <v>102590</v>
      </c>
      <c r="F1088" s="98">
        <v>220830</v>
      </c>
      <c r="G1088" s="98">
        <v>92800</v>
      </c>
      <c r="H1088" s="99">
        <v>22300</v>
      </c>
      <c r="I1088" s="99">
        <v>9790</v>
      </c>
      <c r="J1088" s="100"/>
      <c r="K1088" s="101"/>
      <c r="L1088" s="99"/>
      <c r="M1088" s="99"/>
      <c r="N1088" s="100"/>
      <c r="O1088" s="101"/>
      <c r="P1088" s="107"/>
      <c r="Q1088" s="107"/>
      <c r="R1088" s="100"/>
      <c r="S1088" s="101"/>
      <c r="T1088" s="99"/>
      <c r="U1088" s="99"/>
      <c r="V1088" s="100"/>
      <c r="W1088" s="101"/>
      <c r="X1088" s="99"/>
      <c r="Y1088" s="99"/>
      <c r="Z1088" s="100"/>
      <c r="AA1088" s="101"/>
      <c r="AB1088" s="99"/>
      <c r="AC1088" s="99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1708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1708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1708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1708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1708</v>
      </c>
      <c r="B1093" s="105" t="s">
        <v>432</v>
      </c>
      <c r="C1093" s="106" t="s">
        <v>433</v>
      </c>
      <c r="D1093" s="21">
        <f t="shared" si="17"/>
        <v>68770</v>
      </c>
      <c r="E1093" s="24">
        <f t="shared" si="17"/>
        <v>7472.88</v>
      </c>
      <c r="F1093" s="98">
        <v>35490</v>
      </c>
      <c r="G1093" s="98">
        <v>0</v>
      </c>
      <c r="H1093" s="99">
        <v>33280</v>
      </c>
      <c r="I1093" s="99">
        <v>7472.88</v>
      </c>
      <c r="J1093" s="100"/>
      <c r="K1093" s="101"/>
      <c r="L1093" s="99"/>
      <c r="M1093" s="99"/>
      <c r="N1093" s="100"/>
      <c r="O1093" s="101"/>
      <c r="P1093" s="107"/>
      <c r="Q1093" s="107"/>
      <c r="R1093" s="100"/>
      <c r="S1093" s="101"/>
      <c r="T1093" s="99"/>
      <c r="U1093" s="99"/>
      <c r="V1093" s="100"/>
      <c r="W1093" s="101"/>
      <c r="X1093" s="99"/>
      <c r="Y1093" s="99"/>
      <c r="Z1093" s="100"/>
      <c r="AA1093" s="101"/>
      <c r="AB1093" s="99"/>
      <c r="AC1093" s="99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1708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1708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1708</v>
      </c>
      <c r="B1096" s="105" t="s">
        <v>438</v>
      </c>
      <c r="C1096" s="106" t="s">
        <v>1579</v>
      </c>
      <c r="D1096" s="21">
        <f t="shared" si="17"/>
        <v>122015</v>
      </c>
      <c r="E1096" s="24">
        <f t="shared" si="17"/>
        <v>173915</v>
      </c>
      <c r="F1096" s="98">
        <v>122015</v>
      </c>
      <c r="G1096" s="98">
        <v>100470</v>
      </c>
      <c r="H1096" s="107">
        <v>0</v>
      </c>
      <c r="I1096" s="107">
        <v>73445</v>
      </c>
      <c r="J1096" s="25"/>
      <c r="K1096" s="26"/>
      <c r="L1096" s="107"/>
      <c r="M1096" s="107"/>
      <c r="N1096" s="25"/>
      <c r="O1096" s="26"/>
      <c r="P1096" s="99"/>
      <c r="Q1096" s="99"/>
      <c r="R1096" s="25"/>
      <c r="S1096" s="26"/>
      <c r="T1096" s="107"/>
      <c r="U1096" s="107"/>
      <c r="V1096" s="25"/>
      <c r="W1096" s="26"/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1708</v>
      </c>
      <c r="B1097" s="105" t="s">
        <v>439</v>
      </c>
      <c r="C1097" s="106" t="s">
        <v>1580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1708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1708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1708</v>
      </c>
      <c r="B1100" s="105" t="s">
        <v>1581</v>
      </c>
      <c r="C1100" s="106" t="s">
        <v>1582</v>
      </c>
      <c r="D1100" s="21">
        <f t="shared" si="17"/>
        <v>0</v>
      </c>
      <c r="E1100" s="24">
        <f t="shared" si="17"/>
        <v>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/>
      <c r="Q1100" s="107"/>
      <c r="R1100" s="100"/>
      <c r="S1100" s="101"/>
      <c r="T1100" s="99"/>
      <c r="U1100" s="99"/>
      <c r="V1100" s="100"/>
      <c r="W1100" s="101"/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1708</v>
      </c>
      <c r="B1101" s="105" t="s">
        <v>444</v>
      </c>
      <c r="C1101" s="106" t="s">
        <v>445</v>
      </c>
      <c r="D1101" s="21">
        <f t="shared" si="17"/>
        <v>549000</v>
      </c>
      <c r="E1101" s="24">
        <f t="shared" si="17"/>
        <v>549000</v>
      </c>
      <c r="F1101" s="98">
        <v>549000</v>
      </c>
      <c r="G1101" s="98">
        <v>549000</v>
      </c>
      <c r="H1101" s="107">
        <v>0</v>
      </c>
      <c r="I1101" s="107">
        <v>0</v>
      </c>
      <c r="J1101" s="25"/>
      <c r="K1101" s="26"/>
      <c r="L1101" s="107"/>
      <c r="M1101" s="107"/>
      <c r="N1101" s="25"/>
      <c r="O1101" s="26"/>
      <c r="P1101" s="99"/>
      <c r="Q1101" s="99"/>
      <c r="R1101" s="25"/>
      <c r="S1101" s="26"/>
      <c r="T1101" s="107"/>
      <c r="U1101" s="107"/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1708</v>
      </c>
      <c r="B1102" s="105" t="s">
        <v>446</v>
      </c>
      <c r="C1102" s="106" t="s">
        <v>447</v>
      </c>
      <c r="D1102" s="21">
        <f t="shared" si="17"/>
        <v>0</v>
      </c>
      <c r="E1102" s="24">
        <f t="shared" si="17"/>
        <v>0</v>
      </c>
      <c r="F1102" s="98"/>
      <c r="G1102" s="98"/>
      <c r="H1102" s="107"/>
      <c r="I1102" s="107"/>
      <c r="J1102" s="25"/>
      <c r="K1102" s="26"/>
      <c r="L1102" s="107"/>
      <c r="M1102" s="107"/>
      <c r="N1102" s="25"/>
      <c r="O1102" s="26"/>
      <c r="P1102" s="107"/>
      <c r="Q1102" s="107"/>
      <c r="R1102" s="25"/>
      <c r="S1102" s="26"/>
      <c r="T1102" s="107"/>
      <c r="U1102" s="107"/>
      <c r="V1102" s="25"/>
      <c r="W1102" s="26"/>
      <c r="X1102" s="107"/>
      <c r="Y1102" s="107"/>
      <c r="Z1102" s="25"/>
      <c r="AA1102" s="26"/>
      <c r="AB1102" s="107"/>
      <c r="AC1102" s="107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1708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1708</v>
      </c>
      <c r="B1104" s="105" t="s">
        <v>450</v>
      </c>
      <c r="C1104" s="106" t="s">
        <v>1583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1708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1708</v>
      </c>
      <c r="B1106" s="105" t="s">
        <v>454</v>
      </c>
      <c r="C1106" s="106" t="s">
        <v>1584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1708</v>
      </c>
      <c r="B1107" s="105" t="s">
        <v>456</v>
      </c>
      <c r="C1107" s="106" t="s">
        <v>1585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1708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1708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1708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1708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1708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1708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1708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1708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1708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1708</v>
      </c>
      <c r="B1117" s="105" t="s">
        <v>476</v>
      </c>
      <c r="C1117" s="106" t="s">
        <v>477</v>
      </c>
      <c r="D1117" s="21">
        <f t="shared" si="17"/>
        <v>90310</v>
      </c>
      <c r="E1117" s="24">
        <f t="shared" si="17"/>
        <v>45155</v>
      </c>
      <c r="F1117" s="98">
        <v>45155</v>
      </c>
      <c r="G1117" s="98">
        <v>45155</v>
      </c>
      <c r="H1117" s="99">
        <v>45155</v>
      </c>
      <c r="I1117" s="99">
        <v>0</v>
      </c>
      <c r="J1117" s="100"/>
      <c r="K1117" s="101"/>
      <c r="L1117" s="99"/>
      <c r="M1117" s="99"/>
      <c r="N1117" s="100"/>
      <c r="O1117" s="101"/>
      <c r="P1117" s="107"/>
      <c r="Q1117" s="107"/>
      <c r="R1117" s="100"/>
      <c r="S1117" s="101"/>
      <c r="T1117" s="99"/>
      <c r="U1117" s="99"/>
      <c r="V1117" s="100"/>
      <c r="W1117" s="101"/>
      <c r="X1117" s="99"/>
      <c r="Y1117" s="99"/>
      <c r="Z1117" s="100"/>
      <c r="AA1117" s="101"/>
      <c r="AB1117" s="99"/>
      <c r="AC1117" s="99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1708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1708</v>
      </c>
      <c r="B1119" s="105" t="s">
        <v>480</v>
      </c>
      <c r="C1119" s="106" t="s">
        <v>481</v>
      </c>
      <c r="D1119" s="21">
        <f t="shared" si="17"/>
        <v>1068320</v>
      </c>
      <c r="E1119" s="24">
        <f t="shared" si="17"/>
        <v>534160</v>
      </c>
      <c r="F1119" s="98">
        <v>534160</v>
      </c>
      <c r="G1119" s="98">
        <v>534160</v>
      </c>
      <c r="H1119" s="107">
        <v>534160</v>
      </c>
      <c r="I1119" s="107">
        <v>0</v>
      </c>
      <c r="J1119" s="25"/>
      <c r="K1119" s="26"/>
      <c r="L1119" s="107"/>
      <c r="M1119" s="107"/>
      <c r="N1119" s="25"/>
      <c r="O1119" s="26"/>
      <c r="P1119" s="99"/>
      <c r="Q1119" s="99"/>
      <c r="R1119" s="25"/>
      <c r="S1119" s="26"/>
      <c r="T1119" s="107"/>
      <c r="U1119" s="107"/>
      <c r="V1119" s="25"/>
      <c r="W1119" s="26"/>
      <c r="X1119" s="107"/>
      <c r="Y1119" s="107"/>
      <c r="Z1119" s="25"/>
      <c r="AA1119" s="26"/>
      <c r="AB1119" s="107"/>
      <c r="AC1119" s="107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1708</v>
      </c>
      <c r="B1120" s="105" t="s">
        <v>482</v>
      </c>
      <c r="C1120" s="106" t="s">
        <v>483</v>
      </c>
      <c r="D1120" s="21">
        <f t="shared" si="17"/>
        <v>528400</v>
      </c>
      <c r="E1120" s="24">
        <f t="shared" si="17"/>
        <v>264200</v>
      </c>
      <c r="F1120" s="98">
        <v>264200</v>
      </c>
      <c r="G1120" s="98">
        <v>264200</v>
      </c>
      <c r="H1120" s="107">
        <v>264200</v>
      </c>
      <c r="I1120" s="107">
        <v>0</v>
      </c>
      <c r="J1120" s="25"/>
      <c r="K1120" s="26"/>
      <c r="L1120" s="107"/>
      <c r="M1120" s="107"/>
      <c r="N1120" s="25"/>
      <c r="O1120" s="26"/>
      <c r="P1120" s="107"/>
      <c r="Q1120" s="107"/>
      <c r="R1120" s="25"/>
      <c r="S1120" s="26"/>
      <c r="T1120" s="107"/>
      <c r="U1120" s="107"/>
      <c r="V1120" s="25"/>
      <c r="W1120" s="26"/>
      <c r="X1120" s="107"/>
      <c r="Y1120" s="107"/>
      <c r="Z1120" s="25"/>
      <c r="AA1120" s="26"/>
      <c r="AB1120" s="107"/>
      <c r="AC1120" s="107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1708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1708</v>
      </c>
      <c r="B1122" s="105" t="s">
        <v>486</v>
      </c>
      <c r="C1122" s="106" t="s">
        <v>1586</v>
      </c>
      <c r="D1122" s="21">
        <f t="shared" si="17"/>
        <v>1333710</v>
      </c>
      <c r="E1122" s="24">
        <f t="shared" si="17"/>
        <v>1288720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/>
      <c r="K1122" s="26"/>
      <c r="L1122" s="107"/>
      <c r="M1122" s="107"/>
      <c r="N1122" s="25"/>
      <c r="O1122" s="26"/>
      <c r="P1122" s="107"/>
      <c r="Q1122" s="107"/>
      <c r="R1122" s="25"/>
      <c r="S1122" s="26"/>
      <c r="T1122" s="107"/>
      <c r="U1122" s="107"/>
      <c r="V1122" s="25"/>
      <c r="W1122" s="26"/>
      <c r="X1122" s="107"/>
      <c r="Y1122" s="107"/>
      <c r="Z1122" s="25"/>
      <c r="AA1122" s="26"/>
      <c r="AB1122" s="107"/>
      <c r="AC1122" s="107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1708</v>
      </c>
      <c r="B1123" s="105" t="s">
        <v>488</v>
      </c>
      <c r="C1123" s="106" t="s">
        <v>489</v>
      </c>
      <c r="D1123" s="21">
        <f t="shared" si="17"/>
        <v>119300</v>
      </c>
      <c r="E1123" s="24">
        <f t="shared" si="17"/>
        <v>112450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/>
      <c r="K1123" s="26"/>
      <c r="L1123" s="107"/>
      <c r="M1123" s="107"/>
      <c r="N1123" s="25"/>
      <c r="O1123" s="26"/>
      <c r="P1123" s="107"/>
      <c r="Q1123" s="107"/>
      <c r="R1123" s="25"/>
      <c r="S1123" s="26"/>
      <c r="T1123" s="107"/>
      <c r="U1123" s="107"/>
      <c r="V1123" s="25"/>
      <c r="W1123" s="26"/>
      <c r="X1123" s="107"/>
      <c r="Y1123" s="107"/>
      <c r="Z1123" s="25"/>
      <c r="AA1123" s="26"/>
      <c r="AB1123" s="107"/>
      <c r="AC1123" s="107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1708</v>
      </c>
      <c r="B1124" s="105" t="s">
        <v>490</v>
      </c>
      <c r="C1124" s="106" t="s">
        <v>1587</v>
      </c>
      <c r="D1124" s="21">
        <f t="shared" si="17"/>
        <v>4000</v>
      </c>
      <c r="E1124" s="24">
        <f t="shared" si="17"/>
        <v>4000</v>
      </c>
      <c r="F1124" s="98">
        <v>2000</v>
      </c>
      <c r="G1124" s="98">
        <v>2000</v>
      </c>
      <c r="H1124" s="107">
        <v>2000</v>
      </c>
      <c r="I1124" s="107">
        <v>2000</v>
      </c>
      <c r="J1124" s="25"/>
      <c r="K1124" s="26"/>
      <c r="L1124" s="107"/>
      <c r="M1124" s="107"/>
      <c r="N1124" s="25"/>
      <c r="O1124" s="26"/>
      <c r="P1124" s="107"/>
      <c r="Q1124" s="107"/>
      <c r="R1124" s="25"/>
      <c r="S1124" s="26"/>
      <c r="T1124" s="107"/>
      <c r="U1124" s="107"/>
      <c r="V1124" s="25"/>
      <c r="W1124" s="26"/>
      <c r="X1124" s="107"/>
      <c r="Y1124" s="107"/>
      <c r="Z1124" s="25"/>
      <c r="AA1124" s="26"/>
      <c r="AB1124" s="107"/>
      <c r="AC1124" s="107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1708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1708</v>
      </c>
      <c r="B1126" s="105" t="s">
        <v>494</v>
      </c>
      <c r="C1126" s="106" t="s">
        <v>495</v>
      </c>
      <c r="D1126" s="21">
        <f t="shared" si="17"/>
        <v>1018400</v>
      </c>
      <c r="E1126" s="24">
        <f t="shared" si="17"/>
        <v>618800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/>
      <c r="K1126" s="26"/>
      <c r="L1126" s="107"/>
      <c r="M1126" s="107"/>
      <c r="N1126" s="25"/>
      <c r="O1126" s="26"/>
      <c r="P1126" s="107"/>
      <c r="Q1126" s="107"/>
      <c r="R1126" s="25"/>
      <c r="S1126" s="26"/>
      <c r="T1126" s="107"/>
      <c r="U1126" s="107"/>
      <c r="V1126" s="25"/>
      <c r="W1126" s="26"/>
      <c r="X1126" s="107"/>
      <c r="Y1126" s="107"/>
      <c r="Z1126" s="25"/>
      <c r="AA1126" s="26"/>
      <c r="AB1126" s="107"/>
      <c r="AC1126" s="107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1708</v>
      </c>
      <c r="B1127" s="105" t="s">
        <v>496</v>
      </c>
      <c r="C1127" s="106" t="s">
        <v>497</v>
      </c>
      <c r="D1127" s="21">
        <f t="shared" si="17"/>
        <v>52360</v>
      </c>
      <c r="E1127" s="24">
        <f t="shared" si="17"/>
        <v>42360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/>
      <c r="K1127" s="26"/>
      <c r="L1127" s="107"/>
      <c r="M1127" s="107"/>
      <c r="N1127" s="25"/>
      <c r="O1127" s="26"/>
      <c r="P1127" s="107"/>
      <c r="Q1127" s="107"/>
      <c r="R1127" s="25"/>
      <c r="S1127" s="26"/>
      <c r="T1127" s="107"/>
      <c r="U1127" s="107"/>
      <c r="V1127" s="25"/>
      <c r="W1127" s="26"/>
      <c r="X1127" s="107"/>
      <c r="Y1127" s="107"/>
      <c r="Z1127" s="25"/>
      <c r="AA1127" s="26"/>
      <c r="AB1127" s="107"/>
      <c r="AC1127" s="107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1708</v>
      </c>
      <c r="B1128" s="105" t="s">
        <v>498</v>
      </c>
      <c r="C1128" s="106" t="s">
        <v>461</v>
      </c>
      <c r="D1128" s="21">
        <f t="shared" si="17"/>
        <v>491036.03</v>
      </c>
      <c r="E1128" s="24">
        <f t="shared" si="17"/>
        <v>491036.03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/>
      <c r="K1128" s="101"/>
      <c r="L1128" s="99"/>
      <c r="M1128" s="99"/>
      <c r="N1128" s="100"/>
      <c r="O1128" s="101"/>
      <c r="P1128" s="107"/>
      <c r="Q1128" s="107"/>
      <c r="R1128" s="100"/>
      <c r="S1128" s="101"/>
      <c r="T1128" s="99"/>
      <c r="U1128" s="99"/>
      <c r="V1128" s="100"/>
      <c r="W1128" s="101"/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1708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1708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1708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1708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1708</v>
      </c>
      <c r="B1133" s="105" t="s">
        <v>507</v>
      </c>
      <c r="C1133" s="106" t="s">
        <v>508</v>
      </c>
      <c r="D1133" s="21">
        <f t="shared" si="17"/>
        <v>0</v>
      </c>
      <c r="E1133" s="24">
        <f t="shared" si="17"/>
        <v>0</v>
      </c>
      <c r="F1133" s="98">
        <v>0</v>
      </c>
      <c r="G1133" s="98">
        <v>0</v>
      </c>
      <c r="H1133" s="107">
        <v>0</v>
      </c>
      <c r="I1133" s="107">
        <v>0</v>
      </c>
      <c r="J1133" s="25"/>
      <c r="K1133" s="26"/>
      <c r="L1133" s="107"/>
      <c r="M1133" s="107"/>
      <c r="N1133" s="25"/>
      <c r="O1133" s="26"/>
      <c r="P1133" s="107"/>
      <c r="Q1133" s="107"/>
      <c r="R1133" s="25"/>
      <c r="S1133" s="26"/>
      <c r="T1133" s="107"/>
      <c r="U1133" s="107"/>
      <c r="V1133" s="25"/>
      <c r="W1133" s="26"/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1708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/>
      <c r="K1134" s="26"/>
      <c r="L1134" s="107"/>
      <c r="M1134" s="107"/>
      <c r="N1134" s="25"/>
      <c r="O1134" s="26"/>
      <c r="P1134" s="107"/>
      <c r="Q1134" s="107"/>
      <c r="R1134" s="25"/>
      <c r="S1134" s="26"/>
      <c r="T1134" s="107"/>
      <c r="U1134" s="107"/>
      <c r="V1134" s="25"/>
      <c r="W1134" s="26"/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1708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1708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1708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0</v>
      </c>
      <c r="F1137" s="98"/>
      <c r="G1137" s="98"/>
      <c r="H1137" s="107"/>
      <c r="I1137" s="107"/>
      <c r="J1137" s="25"/>
      <c r="K1137" s="26"/>
      <c r="L1137" s="107"/>
      <c r="M1137" s="107"/>
      <c r="N1137" s="25"/>
      <c r="O1137" s="26"/>
      <c r="P1137" s="107"/>
      <c r="Q1137" s="107"/>
      <c r="R1137" s="25"/>
      <c r="S1137" s="26"/>
      <c r="T1137" s="107"/>
      <c r="U1137" s="107"/>
      <c r="V1137" s="25"/>
      <c r="W1137" s="26"/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1708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1708</v>
      </c>
      <c r="B1139" s="105" t="s">
        <v>519</v>
      </c>
      <c r="C1139" s="106" t="s">
        <v>520</v>
      </c>
      <c r="D1139" s="21">
        <f t="shared" si="17"/>
        <v>79041.66</v>
      </c>
      <c r="E1139" s="24">
        <f t="shared" si="17"/>
        <v>85822.93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/>
      <c r="K1139" s="26"/>
      <c r="L1139" s="107"/>
      <c r="M1139" s="107"/>
      <c r="N1139" s="25"/>
      <c r="O1139" s="26"/>
      <c r="P1139" s="99"/>
      <c r="Q1139" s="99"/>
      <c r="R1139" s="25"/>
      <c r="S1139" s="26"/>
      <c r="T1139" s="107"/>
      <c r="U1139" s="107"/>
      <c r="V1139" s="25"/>
      <c r="W1139" s="26"/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1708</v>
      </c>
      <c r="B1140" s="105" t="s">
        <v>521</v>
      </c>
      <c r="C1140" s="106" t="s">
        <v>1588</v>
      </c>
      <c r="D1140" s="21">
        <f t="shared" si="17"/>
        <v>70952</v>
      </c>
      <c r="E1140" s="24">
        <f t="shared" si="17"/>
        <v>70952</v>
      </c>
      <c r="F1140" s="98">
        <v>30572</v>
      </c>
      <c r="G1140" s="98">
        <v>30572</v>
      </c>
      <c r="H1140" s="107">
        <v>40380</v>
      </c>
      <c r="I1140" s="107">
        <v>40380</v>
      </c>
      <c r="J1140" s="25"/>
      <c r="K1140" s="26"/>
      <c r="L1140" s="107"/>
      <c r="M1140" s="107"/>
      <c r="N1140" s="25"/>
      <c r="O1140" s="26"/>
      <c r="P1140" s="107"/>
      <c r="Q1140" s="107"/>
      <c r="R1140" s="25"/>
      <c r="S1140" s="26"/>
      <c r="T1140" s="107"/>
      <c r="U1140" s="107"/>
      <c r="V1140" s="25"/>
      <c r="W1140" s="26"/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1708</v>
      </c>
      <c r="B1141" s="105" t="s">
        <v>522</v>
      </c>
      <c r="C1141" s="106" t="s">
        <v>1589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1708</v>
      </c>
      <c r="B1142" s="105" t="s">
        <v>523</v>
      </c>
      <c r="C1142" s="106" t="s">
        <v>1670</v>
      </c>
      <c r="D1142" s="21">
        <f t="shared" si="17"/>
        <v>33246</v>
      </c>
      <c r="E1142" s="24">
        <f t="shared" si="17"/>
        <v>33246</v>
      </c>
      <c r="F1142" s="98">
        <v>16623</v>
      </c>
      <c r="G1142" s="98">
        <v>16623</v>
      </c>
      <c r="H1142" s="107">
        <v>16623</v>
      </c>
      <c r="I1142" s="107">
        <v>16623</v>
      </c>
      <c r="J1142" s="25"/>
      <c r="K1142" s="26"/>
      <c r="L1142" s="107"/>
      <c r="M1142" s="107"/>
      <c r="N1142" s="25"/>
      <c r="O1142" s="26"/>
      <c r="P1142" s="107"/>
      <c r="Q1142" s="107"/>
      <c r="R1142" s="25"/>
      <c r="S1142" s="26"/>
      <c r="T1142" s="107"/>
      <c r="U1142" s="107"/>
      <c r="V1142" s="25"/>
      <c r="W1142" s="26"/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1708</v>
      </c>
      <c r="B1143" s="105" t="s">
        <v>524</v>
      </c>
      <c r="C1143" s="106" t="s">
        <v>525</v>
      </c>
      <c r="D1143" s="21">
        <f t="shared" si="17"/>
        <v>18701957.210000001</v>
      </c>
      <c r="E1143" s="24">
        <f t="shared" si="17"/>
        <v>18701957.210000001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/>
      <c r="M1143" s="99"/>
      <c r="N1143" s="100"/>
      <c r="O1143" s="101"/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1708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1708</v>
      </c>
      <c r="B1145" s="105" t="s">
        <v>528</v>
      </c>
      <c r="C1145" s="106" t="s">
        <v>529</v>
      </c>
      <c r="D1145" s="21">
        <f t="shared" si="17"/>
        <v>709863.96</v>
      </c>
      <c r="E1145" s="24">
        <f t="shared" si="17"/>
        <v>1212377.76</v>
      </c>
      <c r="F1145" s="98"/>
      <c r="G1145" s="98"/>
      <c r="H1145" s="99">
        <v>709863.96</v>
      </c>
      <c r="I1145" s="99">
        <v>1212377.76</v>
      </c>
      <c r="J1145" s="100"/>
      <c r="K1145" s="101"/>
      <c r="L1145" s="99"/>
      <c r="M1145" s="99"/>
      <c r="N1145" s="100"/>
      <c r="O1145" s="101"/>
      <c r="P1145" s="99"/>
      <c r="Q1145" s="99"/>
      <c r="R1145" s="100"/>
      <c r="S1145" s="101"/>
      <c r="T1145" s="99"/>
      <c r="U1145" s="99"/>
      <c r="V1145" s="100"/>
      <c r="W1145" s="101"/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1708</v>
      </c>
      <c r="B1146" s="105" t="s">
        <v>530</v>
      </c>
      <c r="C1146" s="106" t="s">
        <v>531</v>
      </c>
      <c r="D1146" s="21">
        <f t="shared" si="17"/>
        <v>0</v>
      </c>
      <c r="E1146" s="24">
        <f t="shared" si="17"/>
        <v>1720000</v>
      </c>
      <c r="F1146" s="98"/>
      <c r="G1146" s="98"/>
      <c r="H1146" s="99">
        <v>0</v>
      </c>
      <c r="I1146" s="99">
        <v>1720000</v>
      </c>
      <c r="J1146" s="100"/>
      <c r="K1146" s="101"/>
      <c r="L1146" s="99"/>
      <c r="M1146" s="99"/>
      <c r="N1146" s="100"/>
      <c r="O1146" s="101"/>
      <c r="P1146" s="99"/>
      <c r="Q1146" s="99"/>
      <c r="R1146" s="100"/>
      <c r="S1146" s="101"/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1708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1708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1708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1708</v>
      </c>
      <c r="B1150" s="105" t="s">
        <v>538</v>
      </c>
      <c r="C1150" s="106" t="s">
        <v>1671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/>
      <c r="K1150" s="26"/>
      <c r="L1150" s="107"/>
      <c r="M1150" s="107"/>
      <c r="N1150" s="25"/>
      <c r="O1150" s="26"/>
      <c r="P1150" s="107"/>
      <c r="Q1150" s="107"/>
      <c r="R1150" s="25"/>
      <c r="S1150" s="26"/>
      <c r="T1150" s="107"/>
      <c r="U1150" s="107"/>
      <c r="V1150" s="25"/>
      <c r="W1150" s="26"/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1708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1708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1708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1708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1708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1708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>
        <v>0</v>
      </c>
      <c r="I1156" s="107">
        <v>0</v>
      </c>
      <c r="J1156" s="25"/>
      <c r="K1156" s="26"/>
      <c r="L1156" s="107"/>
      <c r="M1156" s="107"/>
      <c r="N1156" s="25"/>
      <c r="O1156" s="26"/>
      <c r="P1156" s="107"/>
      <c r="Q1156" s="107"/>
      <c r="R1156" s="25"/>
      <c r="S1156" s="26"/>
      <c r="T1156" s="107"/>
      <c r="U1156" s="107"/>
      <c r="V1156" s="25"/>
      <c r="W1156" s="26"/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1708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1708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1708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1708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1708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1708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1708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1708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1708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1708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1708</v>
      </c>
      <c r="B1167" s="105" t="s">
        <v>571</v>
      </c>
      <c r="C1167" s="106" t="s">
        <v>572</v>
      </c>
      <c r="D1167" s="21">
        <f t="shared" si="18"/>
        <v>2500</v>
      </c>
      <c r="E1167" s="24">
        <f t="shared" si="18"/>
        <v>2500</v>
      </c>
      <c r="F1167" s="98">
        <v>0</v>
      </c>
      <c r="G1167" s="98">
        <v>2500</v>
      </c>
      <c r="H1167" s="107">
        <v>2500</v>
      </c>
      <c r="I1167" s="107">
        <v>0</v>
      </c>
      <c r="J1167" s="25"/>
      <c r="K1167" s="26"/>
      <c r="L1167" s="107"/>
      <c r="M1167" s="107"/>
      <c r="N1167" s="25"/>
      <c r="O1167" s="26"/>
      <c r="P1167" s="99"/>
      <c r="Q1167" s="99"/>
      <c r="R1167" s="25"/>
      <c r="S1167" s="26"/>
      <c r="T1167" s="107"/>
      <c r="U1167" s="107"/>
      <c r="V1167" s="25"/>
      <c r="W1167" s="26"/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1708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1708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1708</v>
      </c>
      <c r="B1170" s="105" t="s">
        <v>577</v>
      </c>
      <c r="C1170" s="106" t="s">
        <v>1590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/>
      <c r="K1170" s="101"/>
      <c r="L1170" s="99"/>
      <c r="M1170" s="99"/>
      <c r="N1170" s="100"/>
      <c r="O1170" s="101"/>
      <c r="P1170" s="99"/>
      <c r="Q1170" s="99"/>
      <c r="R1170" s="100"/>
      <c r="S1170" s="101"/>
      <c r="T1170" s="99"/>
      <c r="U1170" s="99"/>
      <c r="V1170" s="100"/>
      <c r="W1170" s="101"/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1708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1708</v>
      </c>
      <c r="B1172" s="105" t="s">
        <v>580</v>
      </c>
      <c r="C1172" s="106" t="s">
        <v>581</v>
      </c>
      <c r="D1172" s="21">
        <f t="shared" si="18"/>
        <v>8045.01</v>
      </c>
      <c r="E1172" s="24">
        <f t="shared" si="18"/>
        <v>2873307.33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/>
      <c r="K1172" s="26"/>
      <c r="L1172" s="107"/>
      <c r="M1172" s="107"/>
      <c r="N1172" s="25"/>
      <c r="O1172" s="26"/>
      <c r="P1172" s="99"/>
      <c r="Q1172" s="99"/>
      <c r="R1172" s="25"/>
      <c r="S1172" s="26"/>
      <c r="T1172" s="107"/>
      <c r="U1172" s="107"/>
      <c r="V1172" s="25"/>
      <c r="W1172" s="26"/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1708</v>
      </c>
      <c r="B1173" s="105" t="s">
        <v>582</v>
      </c>
      <c r="C1173" s="106" t="s">
        <v>1591</v>
      </c>
      <c r="D1173" s="21">
        <f t="shared" si="18"/>
        <v>348717.49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/>
      <c r="K1173" s="26"/>
      <c r="L1173" s="107"/>
      <c r="M1173" s="107"/>
      <c r="N1173" s="25"/>
      <c r="O1173" s="26"/>
      <c r="P1173" s="107"/>
      <c r="Q1173" s="107"/>
      <c r="R1173" s="25"/>
      <c r="S1173" s="26"/>
      <c r="T1173" s="107"/>
      <c r="U1173" s="107"/>
      <c r="V1173" s="25"/>
      <c r="W1173" s="26"/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1708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/>
      <c r="K1174" s="26"/>
      <c r="L1174" s="107"/>
      <c r="M1174" s="107"/>
      <c r="N1174" s="25"/>
      <c r="O1174" s="26"/>
      <c r="P1174" s="107"/>
      <c r="Q1174" s="107"/>
      <c r="R1174" s="25"/>
      <c r="S1174" s="26"/>
      <c r="T1174" s="107"/>
      <c r="U1174" s="107"/>
      <c r="V1174" s="25"/>
      <c r="W1174" s="26"/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1708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1708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1708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1708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1708</v>
      </c>
      <c r="B1179" s="105" t="s">
        <v>593</v>
      </c>
      <c r="C1179" s="106" t="s">
        <v>1592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1708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1708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0</v>
      </c>
      <c r="F1181" s="98"/>
      <c r="G1181" s="98"/>
      <c r="H1181" s="99"/>
      <c r="I1181" s="99"/>
      <c r="J1181" s="100"/>
      <c r="K1181" s="101"/>
      <c r="L1181" s="99"/>
      <c r="M1181" s="99"/>
      <c r="N1181" s="100"/>
      <c r="O1181" s="101"/>
      <c r="P1181" s="99"/>
      <c r="Q1181" s="99"/>
      <c r="R1181" s="100"/>
      <c r="S1181" s="101"/>
      <c r="T1181" s="99"/>
      <c r="U1181" s="99"/>
      <c r="V1181" s="100"/>
      <c r="W1181" s="101"/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1708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1708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1708</v>
      </c>
      <c r="B1184" s="105" t="s">
        <v>602</v>
      </c>
      <c r="C1184" s="106" t="s">
        <v>1672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1708</v>
      </c>
      <c r="B1185" s="105" t="s">
        <v>1593</v>
      </c>
      <c r="C1185" s="106" t="s">
        <v>1594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1708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1708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1708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1708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1708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1708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1708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1708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1708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1708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7000</v>
      </c>
      <c r="F1195" s="98">
        <v>0</v>
      </c>
      <c r="G1195" s="98">
        <v>7000</v>
      </c>
      <c r="H1195" s="107">
        <v>0</v>
      </c>
      <c r="I1195" s="107">
        <v>0</v>
      </c>
      <c r="J1195" s="25"/>
      <c r="K1195" s="26"/>
      <c r="L1195" s="107"/>
      <c r="M1195" s="107"/>
      <c r="N1195" s="25"/>
      <c r="O1195" s="26"/>
      <c r="P1195" s="107"/>
      <c r="Q1195" s="107"/>
      <c r="R1195" s="25"/>
      <c r="S1195" s="26"/>
      <c r="T1195" s="107"/>
      <c r="U1195" s="107"/>
      <c r="V1195" s="25"/>
      <c r="W1195" s="26"/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1708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208856.32000000001</v>
      </c>
      <c r="F1196" s="98">
        <v>0</v>
      </c>
      <c r="G1196" s="98">
        <v>13216.4</v>
      </c>
      <c r="H1196" s="99">
        <v>0</v>
      </c>
      <c r="I1196" s="99">
        <v>195639.92</v>
      </c>
      <c r="J1196" s="100"/>
      <c r="K1196" s="101"/>
      <c r="L1196" s="99"/>
      <c r="M1196" s="99"/>
      <c r="N1196" s="100"/>
      <c r="O1196" s="101"/>
      <c r="P1196" s="107"/>
      <c r="Q1196" s="107"/>
      <c r="R1196" s="100"/>
      <c r="S1196" s="101"/>
      <c r="T1196" s="99"/>
      <c r="U1196" s="99"/>
      <c r="V1196" s="100"/>
      <c r="W1196" s="101"/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1708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1708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1708</v>
      </c>
      <c r="B1199" s="105" t="s">
        <v>629</v>
      </c>
      <c r="C1199" s="106" t="s">
        <v>630</v>
      </c>
      <c r="D1199" s="21">
        <f t="shared" si="18"/>
        <v>18490</v>
      </c>
      <c r="E1199" s="24">
        <f t="shared" si="18"/>
        <v>278885.37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/>
      <c r="K1199" s="101"/>
      <c r="L1199" s="99"/>
      <c r="M1199" s="99"/>
      <c r="N1199" s="100"/>
      <c r="O1199" s="101"/>
      <c r="P1199" s="99"/>
      <c r="Q1199" s="99"/>
      <c r="R1199" s="100"/>
      <c r="S1199" s="101"/>
      <c r="T1199" s="99"/>
      <c r="U1199" s="99"/>
      <c r="V1199" s="100"/>
      <c r="W1199" s="101"/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1708</v>
      </c>
      <c r="B1200" s="105" t="s">
        <v>631</v>
      </c>
      <c r="C1200" s="106" t="s">
        <v>632</v>
      </c>
      <c r="D1200" s="21">
        <f t="shared" si="18"/>
        <v>0</v>
      </c>
      <c r="E1200" s="24">
        <f t="shared" si="18"/>
        <v>331492.25</v>
      </c>
      <c r="F1200" s="98">
        <v>0</v>
      </c>
      <c r="G1200" s="98">
        <v>149460.5</v>
      </c>
      <c r="H1200" s="99">
        <v>0</v>
      </c>
      <c r="I1200" s="99">
        <v>182031.75</v>
      </c>
      <c r="J1200" s="100"/>
      <c r="K1200" s="101"/>
      <c r="L1200" s="99"/>
      <c r="M1200" s="99"/>
      <c r="N1200" s="100"/>
      <c r="O1200" s="101"/>
      <c r="P1200" s="99"/>
      <c r="Q1200" s="99"/>
      <c r="R1200" s="100"/>
      <c r="S1200" s="101"/>
      <c r="T1200" s="99"/>
      <c r="U1200" s="99"/>
      <c r="V1200" s="100"/>
      <c r="W1200" s="101"/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1708</v>
      </c>
      <c r="B1201" s="105" t="s">
        <v>633</v>
      </c>
      <c r="C1201" s="106" t="s">
        <v>1595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1708</v>
      </c>
      <c r="B1202" s="105" t="s">
        <v>634</v>
      </c>
      <c r="C1202" s="106" t="s">
        <v>1596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1708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1708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1708</v>
      </c>
      <c r="B1205" s="105" t="s">
        <v>639</v>
      </c>
      <c r="C1205" s="106" t="s">
        <v>640</v>
      </c>
      <c r="D1205" s="21">
        <f t="shared" si="18"/>
        <v>1418</v>
      </c>
      <c r="E1205" s="24">
        <f t="shared" si="18"/>
        <v>1790789.92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/>
      <c r="K1205" s="101"/>
      <c r="L1205" s="99"/>
      <c r="M1205" s="99"/>
      <c r="N1205" s="100"/>
      <c r="O1205" s="101"/>
      <c r="P1205" s="99"/>
      <c r="Q1205" s="99"/>
      <c r="R1205" s="100"/>
      <c r="S1205" s="101"/>
      <c r="T1205" s="99"/>
      <c r="U1205" s="99"/>
      <c r="V1205" s="100"/>
      <c r="W1205" s="101"/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1708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198824.88</v>
      </c>
      <c r="F1206" s="98">
        <v>0</v>
      </c>
      <c r="G1206" s="98">
        <v>101668.63</v>
      </c>
      <c r="H1206" s="99">
        <v>0</v>
      </c>
      <c r="I1206" s="99">
        <v>97156.25</v>
      </c>
      <c r="J1206" s="100"/>
      <c r="K1206" s="101"/>
      <c r="L1206" s="99"/>
      <c r="M1206" s="99"/>
      <c r="N1206" s="100"/>
      <c r="O1206" s="101"/>
      <c r="P1206" s="99"/>
      <c r="Q1206" s="99"/>
      <c r="R1206" s="100"/>
      <c r="S1206" s="101"/>
      <c r="T1206" s="99"/>
      <c r="U1206" s="99"/>
      <c r="V1206" s="100"/>
      <c r="W1206" s="101"/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1708</v>
      </c>
      <c r="B1207" s="105" t="s">
        <v>643</v>
      </c>
      <c r="C1207" s="106" t="s">
        <v>644</v>
      </c>
      <c r="D1207" s="21">
        <f t="shared" si="18"/>
        <v>56819.23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/>
      <c r="K1207" s="101"/>
      <c r="L1207" s="99"/>
      <c r="M1207" s="99"/>
      <c r="N1207" s="100"/>
      <c r="O1207" s="101"/>
      <c r="P1207" s="99"/>
      <c r="Q1207" s="99"/>
      <c r="R1207" s="100"/>
      <c r="S1207" s="101"/>
      <c r="T1207" s="99"/>
      <c r="U1207" s="99"/>
      <c r="V1207" s="100"/>
      <c r="W1207" s="101"/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1708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80125.27</v>
      </c>
      <c r="F1208" s="98"/>
      <c r="G1208" s="98"/>
      <c r="H1208" s="107">
        <v>0</v>
      </c>
      <c r="I1208" s="107">
        <v>80125.27</v>
      </c>
      <c r="J1208" s="25"/>
      <c r="K1208" s="26"/>
      <c r="L1208" s="107"/>
      <c r="M1208" s="107"/>
      <c r="N1208" s="25"/>
      <c r="O1208" s="26"/>
      <c r="P1208" s="99"/>
      <c r="Q1208" s="99"/>
      <c r="R1208" s="25"/>
      <c r="S1208" s="26"/>
      <c r="T1208" s="107"/>
      <c r="U1208" s="107"/>
      <c r="V1208" s="25"/>
      <c r="W1208" s="26"/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1708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21149.5</v>
      </c>
      <c r="F1209" s="98">
        <v>0</v>
      </c>
      <c r="G1209" s="98">
        <v>18041.5</v>
      </c>
      <c r="H1209" s="107">
        <v>0</v>
      </c>
      <c r="I1209" s="107">
        <v>3108</v>
      </c>
      <c r="J1209" s="25"/>
      <c r="K1209" s="26"/>
      <c r="L1209" s="107"/>
      <c r="M1209" s="107"/>
      <c r="N1209" s="25"/>
      <c r="O1209" s="26"/>
      <c r="P1209" s="107"/>
      <c r="Q1209" s="107"/>
      <c r="R1209" s="25"/>
      <c r="S1209" s="26"/>
      <c r="T1209" s="107"/>
      <c r="U1209" s="107"/>
      <c r="V1209" s="25"/>
      <c r="W1209" s="26"/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1708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0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/>
      <c r="Q1210" s="107"/>
      <c r="R1210" s="100"/>
      <c r="S1210" s="101"/>
      <c r="T1210" s="99"/>
      <c r="U1210" s="99"/>
      <c r="V1210" s="100"/>
      <c r="W1210" s="101"/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1708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254316</v>
      </c>
      <c r="F1211" s="98">
        <v>0</v>
      </c>
      <c r="G1211" s="98">
        <v>138360.75</v>
      </c>
      <c r="H1211" s="99">
        <v>0</v>
      </c>
      <c r="I1211" s="99">
        <v>115955.25</v>
      </c>
      <c r="J1211" s="100"/>
      <c r="K1211" s="101"/>
      <c r="L1211" s="99"/>
      <c r="M1211" s="99"/>
      <c r="N1211" s="100"/>
      <c r="O1211" s="101"/>
      <c r="P1211" s="99"/>
      <c r="Q1211" s="99"/>
      <c r="R1211" s="100"/>
      <c r="S1211" s="101"/>
      <c r="T1211" s="99"/>
      <c r="U1211" s="99"/>
      <c r="V1211" s="100"/>
      <c r="W1211" s="101"/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1708</v>
      </c>
      <c r="B1212" s="105" t="s">
        <v>653</v>
      </c>
      <c r="C1212" s="106" t="s">
        <v>1597</v>
      </c>
      <c r="D1212" s="21">
        <f t="shared" si="18"/>
        <v>0</v>
      </c>
      <c r="E1212" s="24">
        <f t="shared" si="18"/>
        <v>30970.25</v>
      </c>
      <c r="F1212" s="98">
        <v>0</v>
      </c>
      <c r="G1212" s="98">
        <v>22721.75</v>
      </c>
      <c r="H1212" s="99">
        <v>0</v>
      </c>
      <c r="I1212" s="99">
        <v>8248.5</v>
      </c>
      <c r="J1212" s="100"/>
      <c r="K1212" s="101"/>
      <c r="L1212" s="99"/>
      <c r="M1212" s="99"/>
      <c r="N1212" s="100"/>
      <c r="O1212" s="101"/>
      <c r="P1212" s="99"/>
      <c r="Q1212" s="99"/>
      <c r="R1212" s="100"/>
      <c r="S1212" s="101"/>
      <c r="T1212" s="99"/>
      <c r="U1212" s="99"/>
      <c r="V1212" s="100"/>
      <c r="W1212" s="101"/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1708</v>
      </c>
      <c r="B1213" s="105" t="s">
        <v>654</v>
      </c>
      <c r="C1213" s="106" t="s">
        <v>1598</v>
      </c>
      <c r="D1213" s="21">
        <f t="shared" si="18"/>
        <v>1659.65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/>
      <c r="K1213" s="101"/>
      <c r="L1213" s="99"/>
      <c r="M1213" s="99"/>
      <c r="N1213" s="100"/>
      <c r="O1213" s="101"/>
      <c r="P1213" s="99"/>
      <c r="Q1213" s="99"/>
      <c r="R1213" s="100"/>
      <c r="S1213" s="101"/>
      <c r="T1213" s="99"/>
      <c r="U1213" s="99"/>
      <c r="V1213" s="100"/>
      <c r="W1213" s="101"/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1708</v>
      </c>
      <c r="B1214" s="105" t="s">
        <v>655</v>
      </c>
      <c r="C1214" s="106" t="s">
        <v>1599</v>
      </c>
      <c r="D1214" s="21">
        <f t="shared" si="18"/>
        <v>0</v>
      </c>
      <c r="E1214" s="24">
        <f t="shared" si="18"/>
        <v>0</v>
      </c>
      <c r="F1214" s="98"/>
      <c r="G1214" s="98"/>
      <c r="H1214" s="107"/>
      <c r="I1214" s="107"/>
      <c r="J1214" s="25"/>
      <c r="K1214" s="26"/>
      <c r="L1214" s="107"/>
      <c r="M1214" s="107"/>
      <c r="N1214" s="25"/>
      <c r="O1214" s="26"/>
      <c r="P1214" s="99"/>
      <c r="Q1214" s="99"/>
      <c r="R1214" s="25"/>
      <c r="S1214" s="26"/>
      <c r="T1214" s="107"/>
      <c r="U1214" s="107"/>
      <c r="V1214" s="25"/>
      <c r="W1214" s="26"/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1708</v>
      </c>
      <c r="B1215" s="105" t="s">
        <v>656</v>
      </c>
      <c r="C1215" s="106" t="s">
        <v>1600</v>
      </c>
      <c r="D1215" s="21">
        <f t="shared" si="18"/>
        <v>289</v>
      </c>
      <c r="E1215" s="24">
        <f t="shared" si="18"/>
        <v>321</v>
      </c>
      <c r="F1215" s="98">
        <v>0</v>
      </c>
      <c r="G1215" s="98">
        <v>178</v>
      </c>
      <c r="H1215" s="107">
        <v>289</v>
      </c>
      <c r="I1215" s="107">
        <v>143</v>
      </c>
      <c r="J1215" s="25"/>
      <c r="K1215" s="26"/>
      <c r="L1215" s="107"/>
      <c r="M1215" s="107"/>
      <c r="N1215" s="25"/>
      <c r="O1215" s="26"/>
      <c r="P1215" s="107"/>
      <c r="Q1215" s="107"/>
      <c r="R1215" s="25"/>
      <c r="S1215" s="26"/>
      <c r="T1215" s="107"/>
      <c r="U1215" s="107"/>
      <c r="V1215" s="25"/>
      <c r="W1215" s="26"/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1708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1708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1708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1708</v>
      </c>
      <c r="B1219" s="105" t="s">
        <v>663</v>
      </c>
      <c r="C1219" s="106" t="s">
        <v>664</v>
      </c>
      <c r="D1219" s="21">
        <f t="shared" si="18"/>
        <v>97295</v>
      </c>
      <c r="E1219" s="24">
        <f t="shared" si="18"/>
        <v>4984590.75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/>
      <c r="K1219" s="26"/>
      <c r="L1219" s="107"/>
      <c r="M1219" s="107"/>
      <c r="N1219" s="25"/>
      <c r="O1219" s="26"/>
      <c r="P1219" s="107"/>
      <c r="Q1219" s="107"/>
      <c r="R1219" s="25"/>
      <c r="S1219" s="26"/>
      <c r="T1219" s="107"/>
      <c r="U1219" s="107"/>
      <c r="V1219" s="25"/>
      <c r="W1219" s="26"/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1708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1033435.76</v>
      </c>
      <c r="F1220" s="98">
        <v>0</v>
      </c>
      <c r="G1220" s="98">
        <v>478559.13</v>
      </c>
      <c r="H1220" s="99">
        <v>0</v>
      </c>
      <c r="I1220" s="99">
        <v>554876.63</v>
      </c>
      <c r="J1220" s="100"/>
      <c r="K1220" s="101"/>
      <c r="L1220" s="99"/>
      <c r="M1220" s="99"/>
      <c r="N1220" s="100"/>
      <c r="O1220" s="101"/>
      <c r="P1220" s="107"/>
      <c r="Q1220" s="107"/>
      <c r="R1220" s="100"/>
      <c r="S1220" s="101"/>
      <c r="T1220" s="99"/>
      <c r="U1220" s="99"/>
      <c r="V1220" s="100"/>
      <c r="W1220" s="101"/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1708</v>
      </c>
      <c r="B1221" s="105" t="s">
        <v>667</v>
      </c>
      <c r="C1221" s="106" t="s">
        <v>668</v>
      </c>
      <c r="D1221" s="21">
        <f t="shared" si="19"/>
        <v>61362</v>
      </c>
      <c r="E1221" s="24">
        <f t="shared" si="19"/>
        <v>170941</v>
      </c>
      <c r="F1221" s="98">
        <v>61234</v>
      </c>
      <c r="G1221" s="98">
        <v>92475</v>
      </c>
      <c r="H1221" s="99">
        <v>128</v>
      </c>
      <c r="I1221" s="99">
        <v>78466</v>
      </c>
      <c r="J1221" s="100"/>
      <c r="K1221" s="101"/>
      <c r="L1221" s="99"/>
      <c r="M1221" s="99"/>
      <c r="N1221" s="100"/>
      <c r="O1221" s="101"/>
      <c r="P1221" s="99"/>
      <c r="Q1221" s="99"/>
      <c r="R1221" s="100"/>
      <c r="S1221" s="101"/>
      <c r="T1221" s="99"/>
      <c r="U1221" s="99"/>
      <c r="V1221" s="100"/>
      <c r="W1221" s="101"/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1708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1708</v>
      </c>
      <c r="B1223" s="105" t="s">
        <v>671</v>
      </c>
      <c r="C1223" s="106" t="s">
        <v>1601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1708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0</v>
      </c>
      <c r="F1224" s="98"/>
      <c r="G1224" s="98"/>
      <c r="H1224" s="99"/>
      <c r="I1224" s="99"/>
      <c r="J1224" s="100"/>
      <c r="K1224" s="101"/>
      <c r="L1224" s="99"/>
      <c r="M1224" s="99"/>
      <c r="N1224" s="100"/>
      <c r="O1224" s="101"/>
      <c r="P1224" s="107"/>
      <c r="Q1224" s="107"/>
      <c r="R1224" s="100"/>
      <c r="S1224" s="101"/>
      <c r="T1224" s="99"/>
      <c r="U1224" s="99"/>
      <c r="V1224" s="100"/>
      <c r="W1224" s="101"/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1708</v>
      </c>
      <c r="B1225" s="105" t="s">
        <v>674</v>
      </c>
      <c r="C1225" s="106" t="s">
        <v>675</v>
      </c>
      <c r="D1225" s="21">
        <f t="shared" si="19"/>
        <v>4937221.75</v>
      </c>
      <c r="E1225" s="24">
        <f t="shared" si="19"/>
        <v>11268440.5</v>
      </c>
      <c r="F1225" s="98"/>
      <c r="G1225" s="98"/>
      <c r="H1225" s="99">
        <v>4937221.75</v>
      </c>
      <c r="I1225" s="99">
        <v>11268440.5</v>
      </c>
      <c r="J1225" s="100"/>
      <c r="K1225" s="101"/>
      <c r="L1225" s="99"/>
      <c r="M1225" s="99"/>
      <c r="N1225" s="100"/>
      <c r="O1225" s="101"/>
      <c r="P1225" s="99"/>
      <c r="Q1225" s="99"/>
      <c r="R1225" s="100"/>
      <c r="S1225" s="101"/>
      <c r="T1225" s="99"/>
      <c r="U1225" s="99"/>
      <c r="V1225" s="100"/>
      <c r="W1225" s="101"/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1708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1708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3590901.11</v>
      </c>
      <c r="F1227" s="98"/>
      <c r="G1227" s="98"/>
      <c r="H1227" s="99">
        <v>0</v>
      </c>
      <c r="I1227" s="99">
        <v>3590901.11</v>
      </c>
      <c r="J1227" s="100"/>
      <c r="K1227" s="101"/>
      <c r="L1227" s="99"/>
      <c r="M1227" s="99"/>
      <c r="N1227" s="100"/>
      <c r="O1227" s="101"/>
      <c r="P1227" s="107"/>
      <c r="Q1227" s="107"/>
      <c r="R1227" s="100"/>
      <c r="S1227" s="101"/>
      <c r="T1227" s="99"/>
      <c r="U1227" s="99"/>
      <c r="V1227" s="100"/>
      <c r="W1227" s="101"/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1708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0</v>
      </c>
      <c r="F1228" s="98"/>
      <c r="G1228" s="98"/>
      <c r="H1228" s="99"/>
      <c r="I1228" s="99"/>
      <c r="J1228" s="100"/>
      <c r="K1228" s="101"/>
      <c r="L1228" s="99"/>
      <c r="M1228" s="99"/>
      <c r="N1228" s="100"/>
      <c r="O1228" s="101"/>
      <c r="P1228" s="99"/>
      <c r="Q1228" s="99"/>
      <c r="R1228" s="100"/>
      <c r="S1228" s="101"/>
      <c r="T1228" s="99"/>
      <c r="U1228" s="99"/>
      <c r="V1228" s="100"/>
      <c r="W1228" s="101"/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1708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0</v>
      </c>
      <c r="F1229" s="98"/>
      <c r="G1229" s="98"/>
      <c r="H1229" s="107"/>
      <c r="I1229" s="107"/>
      <c r="J1229" s="25"/>
      <c r="K1229" s="26"/>
      <c r="L1229" s="107"/>
      <c r="M1229" s="107"/>
      <c r="N1229" s="25"/>
      <c r="O1229" s="26"/>
      <c r="P1229" s="99"/>
      <c r="Q1229" s="99"/>
      <c r="R1229" s="25"/>
      <c r="S1229" s="26"/>
      <c r="T1229" s="107"/>
      <c r="U1229" s="107"/>
      <c r="V1229" s="25"/>
      <c r="W1229" s="26"/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1708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0</v>
      </c>
      <c r="F1230" s="98"/>
      <c r="G1230" s="98"/>
      <c r="H1230" s="107"/>
      <c r="I1230" s="107"/>
      <c r="J1230" s="25"/>
      <c r="K1230" s="26"/>
      <c r="L1230" s="107"/>
      <c r="M1230" s="107"/>
      <c r="N1230" s="25"/>
      <c r="O1230" s="26"/>
      <c r="P1230" s="107"/>
      <c r="Q1230" s="107"/>
      <c r="R1230" s="25"/>
      <c r="S1230" s="26"/>
      <c r="T1230" s="107"/>
      <c r="U1230" s="107"/>
      <c r="V1230" s="25"/>
      <c r="W1230" s="26"/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1708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1708</v>
      </c>
      <c r="B1232" s="105" t="s">
        <v>688</v>
      </c>
      <c r="C1232" s="106" t="s">
        <v>689</v>
      </c>
      <c r="D1232" s="21">
        <f t="shared" si="19"/>
        <v>327236.08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/>
      <c r="K1232" s="101"/>
      <c r="L1232" s="99"/>
      <c r="M1232" s="99"/>
      <c r="N1232" s="100"/>
      <c r="O1232" s="101"/>
      <c r="P1232" s="107"/>
      <c r="Q1232" s="107"/>
      <c r="R1232" s="100"/>
      <c r="S1232" s="101"/>
      <c r="T1232" s="99"/>
      <c r="U1232" s="99"/>
      <c r="V1232" s="100"/>
      <c r="W1232" s="101"/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1708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139089.96</v>
      </c>
      <c r="F1233" s="98"/>
      <c r="G1233" s="98"/>
      <c r="H1233" s="99">
        <v>0</v>
      </c>
      <c r="I1233" s="99">
        <v>139089.96</v>
      </c>
      <c r="J1233" s="100"/>
      <c r="K1233" s="101"/>
      <c r="L1233" s="99"/>
      <c r="M1233" s="99"/>
      <c r="N1233" s="100"/>
      <c r="O1233" s="101"/>
      <c r="P1233" s="99"/>
      <c r="Q1233" s="99"/>
      <c r="R1233" s="100"/>
      <c r="S1233" s="101"/>
      <c r="T1233" s="99"/>
      <c r="U1233" s="99"/>
      <c r="V1233" s="100"/>
      <c r="W1233" s="101"/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1708</v>
      </c>
      <c r="B1234" s="105" t="s">
        <v>692</v>
      </c>
      <c r="C1234" s="106" t="s">
        <v>693</v>
      </c>
      <c r="D1234" s="21">
        <f t="shared" si="19"/>
        <v>0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/>
      <c r="M1234" s="107"/>
      <c r="N1234" s="25"/>
      <c r="O1234" s="26"/>
      <c r="P1234" s="99"/>
      <c r="Q1234" s="99"/>
      <c r="R1234" s="25"/>
      <c r="S1234" s="26"/>
      <c r="T1234" s="107"/>
      <c r="U1234" s="107"/>
      <c r="V1234" s="25"/>
      <c r="W1234" s="26"/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1708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1708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1708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1708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/>
      <c r="K1238" s="26"/>
      <c r="L1238" s="107"/>
      <c r="M1238" s="107"/>
      <c r="N1238" s="25"/>
      <c r="O1238" s="26"/>
      <c r="P1238" s="107"/>
      <c r="Q1238" s="107"/>
      <c r="R1238" s="25"/>
      <c r="S1238" s="26"/>
      <c r="T1238" s="107"/>
      <c r="U1238" s="107"/>
      <c r="V1238" s="25"/>
      <c r="W1238" s="26"/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1708</v>
      </c>
      <c r="B1239" s="105" t="s">
        <v>702</v>
      </c>
      <c r="C1239" s="106" t="s">
        <v>1602</v>
      </c>
      <c r="D1239" s="21">
        <f t="shared" si="19"/>
        <v>0</v>
      </c>
      <c r="E1239" s="24">
        <f t="shared" si="19"/>
        <v>173933.5</v>
      </c>
      <c r="F1239" s="98">
        <v>0</v>
      </c>
      <c r="G1239" s="98">
        <v>134818.5</v>
      </c>
      <c r="H1239" s="99">
        <v>0</v>
      </c>
      <c r="I1239" s="99">
        <v>39115</v>
      </c>
      <c r="J1239" s="100"/>
      <c r="K1239" s="101"/>
      <c r="L1239" s="99"/>
      <c r="M1239" s="99"/>
      <c r="N1239" s="100"/>
      <c r="O1239" s="101"/>
      <c r="P1239" s="107"/>
      <c r="Q1239" s="107"/>
      <c r="R1239" s="100"/>
      <c r="S1239" s="101"/>
      <c r="T1239" s="99"/>
      <c r="U1239" s="99"/>
      <c r="V1239" s="100"/>
      <c r="W1239" s="101"/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1708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24753</v>
      </c>
      <c r="F1240" s="98">
        <v>0</v>
      </c>
      <c r="G1240" s="98">
        <v>17242</v>
      </c>
      <c r="H1240" s="107">
        <v>0</v>
      </c>
      <c r="I1240" s="107">
        <v>7511</v>
      </c>
      <c r="J1240" s="25"/>
      <c r="K1240" s="26"/>
      <c r="L1240" s="107"/>
      <c r="M1240" s="107"/>
      <c r="N1240" s="25"/>
      <c r="O1240" s="26"/>
      <c r="P1240" s="99"/>
      <c r="Q1240" s="99"/>
      <c r="R1240" s="25"/>
      <c r="S1240" s="26"/>
      <c r="T1240" s="107"/>
      <c r="U1240" s="107"/>
      <c r="V1240" s="25"/>
      <c r="W1240" s="26"/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1708</v>
      </c>
      <c r="B1241" s="105" t="s">
        <v>705</v>
      </c>
      <c r="C1241" s="106" t="s">
        <v>1673</v>
      </c>
      <c r="D1241" s="21">
        <f t="shared" si="19"/>
        <v>2736.31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/>
      <c r="K1241" s="101"/>
      <c r="L1241" s="99"/>
      <c r="M1241" s="99"/>
      <c r="N1241" s="100"/>
      <c r="O1241" s="101"/>
      <c r="P1241" s="107"/>
      <c r="Q1241" s="107"/>
      <c r="R1241" s="100"/>
      <c r="S1241" s="101"/>
      <c r="T1241" s="99"/>
      <c r="U1241" s="99"/>
      <c r="V1241" s="100"/>
      <c r="W1241" s="101"/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1708</v>
      </c>
      <c r="B1242" s="105" t="s">
        <v>706</v>
      </c>
      <c r="C1242" s="106" t="s">
        <v>1674</v>
      </c>
      <c r="D1242" s="21">
        <f t="shared" si="19"/>
        <v>0</v>
      </c>
      <c r="E1242" s="24">
        <f t="shared" si="19"/>
        <v>11180.69</v>
      </c>
      <c r="F1242" s="98"/>
      <c r="G1242" s="98"/>
      <c r="H1242" s="107">
        <v>0</v>
      </c>
      <c r="I1242" s="107">
        <v>11180.69</v>
      </c>
      <c r="J1242" s="25"/>
      <c r="K1242" s="26"/>
      <c r="L1242" s="107"/>
      <c r="M1242" s="107"/>
      <c r="N1242" s="25"/>
      <c r="O1242" s="26"/>
      <c r="P1242" s="99"/>
      <c r="Q1242" s="99"/>
      <c r="R1242" s="25"/>
      <c r="S1242" s="26"/>
      <c r="T1242" s="107"/>
      <c r="U1242" s="107"/>
      <c r="V1242" s="25"/>
      <c r="W1242" s="26"/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1708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1708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1708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1708</v>
      </c>
      <c r="B1246" s="105" t="s">
        <v>713</v>
      </c>
      <c r="C1246" s="106" t="s">
        <v>714</v>
      </c>
      <c r="D1246" s="21">
        <f t="shared" si="19"/>
        <v>15306.86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/>
      <c r="K1246" s="26"/>
      <c r="L1246" s="107"/>
      <c r="M1246" s="107"/>
      <c r="N1246" s="25"/>
      <c r="O1246" s="26"/>
      <c r="P1246" s="107"/>
      <c r="Q1246" s="107"/>
      <c r="R1246" s="25"/>
      <c r="S1246" s="26"/>
      <c r="T1246" s="107"/>
      <c r="U1246" s="107"/>
      <c r="V1246" s="25"/>
      <c r="W1246" s="26"/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1708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1708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1708</v>
      </c>
      <c r="B1249" s="105" t="s">
        <v>719</v>
      </c>
      <c r="C1249" s="106" t="s">
        <v>720</v>
      </c>
      <c r="D1249" s="21">
        <f t="shared" si="19"/>
        <v>0</v>
      </c>
      <c r="E1249" s="24">
        <f t="shared" si="19"/>
        <v>0</v>
      </c>
      <c r="F1249" s="98"/>
      <c r="G1249" s="98"/>
      <c r="H1249" s="107"/>
      <c r="I1249" s="107"/>
      <c r="J1249" s="25"/>
      <c r="K1249" s="26"/>
      <c r="L1249" s="107"/>
      <c r="M1249" s="107"/>
      <c r="N1249" s="25"/>
      <c r="O1249" s="26"/>
      <c r="P1249" s="107"/>
      <c r="Q1249" s="107"/>
      <c r="R1249" s="25"/>
      <c r="S1249" s="26"/>
      <c r="T1249" s="107"/>
      <c r="U1249" s="107"/>
      <c r="V1249" s="25"/>
      <c r="W1249" s="26"/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1708</v>
      </c>
      <c r="B1250" s="105" t="s">
        <v>721</v>
      </c>
      <c r="C1250" s="106" t="s">
        <v>722</v>
      </c>
      <c r="D1250" s="21">
        <f t="shared" si="19"/>
        <v>264442.28000000003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/>
      <c r="K1250" s="26"/>
      <c r="L1250" s="107"/>
      <c r="M1250" s="107"/>
      <c r="N1250" s="25"/>
      <c r="O1250" s="26"/>
      <c r="P1250" s="107"/>
      <c r="Q1250" s="107"/>
      <c r="R1250" s="25"/>
      <c r="S1250" s="26"/>
      <c r="T1250" s="107"/>
      <c r="U1250" s="107"/>
      <c r="V1250" s="25"/>
      <c r="W1250" s="26"/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1708</v>
      </c>
      <c r="B1251" s="105" t="s">
        <v>723</v>
      </c>
      <c r="C1251" s="106" t="s">
        <v>724</v>
      </c>
      <c r="D1251" s="21">
        <f t="shared" si="19"/>
        <v>0</v>
      </c>
      <c r="E1251" s="24">
        <f t="shared" si="19"/>
        <v>0</v>
      </c>
      <c r="F1251" s="98"/>
      <c r="G1251" s="98"/>
      <c r="H1251" s="107"/>
      <c r="I1251" s="107"/>
      <c r="J1251" s="25"/>
      <c r="K1251" s="26"/>
      <c r="L1251" s="107"/>
      <c r="M1251" s="107"/>
      <c r="N1251" s="25"/>
      <c r="O1251" s="26"/>
      <c r="P1251" s="107"/>
      <c r="Q1251" s="107"/>
      <c r="R1251" s="25"/>
      <c r="S1251" s="26"/>
      <c r="T1251" s="107"/>
      <c r="U1251" s="107"/>
      <c r="V1251" s="25"/>
      <c r="W1251" s="26"/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1708</v>
      </c>
      <c r="B1252" s="105" t="s">
        <v>1603</v>
      </c>
      <c r="C1252" s="106" t="s">
        <v>1604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1708</v>
      </c>
      <c r="B1253" s="105" t="s">
        <v>1605</v>
      </c>
      <c r="C1253" s="106" t="s">
        <v>1606</v>
      </c>
      <c r="D1253" s="21">
        <f t="shared" si="19"/>
        <v>0</v>
      </c>
      <c r="E1253" s="24">
        <f t="shared" si="19"/>
        <v>0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/>
      <c r="W1253" s="26"/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1708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1708</v>
      </c>
      <c r="B1255" s="105" t="s">
        <v>727</v>
      </c>
      <c r="C1255" s="106" t="s">
        <v>728</v>
      </c>
      <c r="D1255" s="21">
        <f t="shared" si="19"/>
        <v>93354</v>
      </c>
      <c r="E1255" s="24">
        <f t="shared" si="19"/>
        <v>214481.22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/>
      <c r="K1255" s="26"/>
      <c r="L1255" s="107"/>
      <c r="M1255" s="107"/>
      <c r="N1255" s="25"/>
      <c r="O1255" s="26"/>
      <c r="P1255" s="107"/>
      <c r="Q1255" s="107"/>
      <c r="R1255" s="25"/>
      <c r="S1255" s="26"/>
      <c r="T1255" s="107"/>
      <c r="U1255" s="107"/>
      <c r="V1255" s="25"/>
      <c r="W1255" s="26"/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1708</v>
      </c>
      <c r="B1256" s="105" t="s">
        <v>729</v>
      </c>
      <c r="C1256" s="106" t="s">
        <v>730</v>
      </c>
      <c r="D1256" s="21">
        <f t="shared" si="19"/>
        <v>0</v>
      </c>
      <c r="E1256" s="24">
        <f t="shared" si="19"/>
        <v>20419.23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/>
      <c r="K1256" s="26"/>
      <c r="L1256" s="107"/>
      <c r="M1256" s="107"/>
      <c r="N1256" s="25"/>
      <c r="O1256" s="26"/>
      <c r="P1256" s="107"/>
      <c r="Q1256" s="107"/>
      <c r="R1256" s="25"/>
      <c r="S1256" s="26"/>
      <c r="T1256" s="107"/>
      <c r="U1256" s="107"/>
      <c r="V1256" s="25"/>
      <c r="W1256" s="26"/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1708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1708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7761</v>
      </c>
      <c r="F1258" s="98">
        <v>0</v>
      </c>
      <c r="G1258" s="98">
        <v>7761</v>
      </c>
      <c r="H1258" s="107">
        <v>0</v>
      </c>
      <c r="I1258" s="107">
        <v>0</v>
      </c>
      <c r="J1258" s="25"/>
      <c r="K1258" s="26"/>
      <c r="L1258" s="107"/>
      <c r="M1258" s="107"/>
      <c r="N1258" s="25"/>
      <c r="O1258" s="26"/>
      <c r="P1258" s="107"/>
      <c r="Q1258" s="107"/>
      <c r="R1258" s="25"/>
      <c r="S1258" s="26"/>
      <c r="T1258" s="107"/>
      <c r="U1258" s="107"/>
      <c r="V1258" s="25"/>
      <c r="W1258" s="26"/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1708</v>
      </c>
      <c r="B1259" s="105" t="s">
        <v>1607</v>
      </c>
      <c r="C1259" s="106" t="s">
        <v>1608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1708</v>
      </c>
      <c r="B1260" s="105" t="s">
        <v>1609</v>
      </c>
      <c r="C1260" s="106" t="s">
        <v>1610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1708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14397</v>
      </c>
      <c r="F1261" s="98">
        <v>0</v>
      </c>
      <c r="G1261" s="98">
        <v>6639</v>
      </c>
      <c r="H1261" s="107">
        <v>0</v>
      </c>
      <c r="I1261" s="107">
        <v>7758</v>
      </c>
      <c r="J1261" s="25"/>
      <c r="K1261" s="26"/>
      <c r="L1261" s="107"/>
      <c r="M1261" s="107"/>
      <c r="N1261" s="25"/>
      <c r="O1261" s="26"/>
      <c r="P1261" s="107"/>
      <c r="Q1261" s="107"/>
      <c r="R1261" s="25"/>
      <c r="S1261" s="26"/>
      <c r="T1261" s="107"/>
      <c r="U1261" s="107"/>
      <c r="V1261" s="25"/>
      <c r="W1261" s="26"/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1708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1708</v>
      </c>
      <c r="B1263" s="105" t="s">
        <v>739</v>
      </c>
      <c r="C1263" s="106" t="s">
        <v>740</v>
      </c>
      <c r="D1263" s="21">
        <f t="shared" si="19"/>
        <v>1664</v>
      </c>
      <c r="E1263" s="24">
        <f t="shared" si="19"/>
        <v>90474</v>
      </c>
      <c r="F1263" s="98">
        <v>0</v>
      </c>
      <c r="G1263" s="98">
        <v>45018</v>
      </c>
      <c r="H1263" s="107">
        <v>1664</v>
      </c>
      <c r="I1263" s="107">
        <v>45456</v>
      </c>
      <c r="J1263" s="25"/>
      <c r="K1263" s="26"/>
      <c r="L1263" s="107"/>
      <c r="M1263" s="107"/>
      <c r="N1263" s="25"/>
      <c r="O1263" s="26"/>
      <c r="P1263" s="107"/>
      <c r="Q1263" s="107"/>
      <c r="R1263" s="25"/>
      <c r="S1263" s="26"/>
      <c r="T1263" s="107"/>
      <c r="U1263" s="107"/>
      <c r="V1263" s="25"/>
      <c r="W1263" s="26"/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1708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1708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1708</v>
      </c>
      <c r="B1266" s="105" t="s">
        <v>745</v>
      </c>
      <c r="C1266" s="106" t="s">
        <v>746</v>
      </c>
      <c r="D1266" s="21">
        <f t="shared" si="19"/>
        <v>0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/>
      <c r="U1266" s="99"/>
      <c r="V1266" s="100"/>
      <c r="W1266" s="101"/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1708</v>
      </c>
      <c r="B1267" s="105" t="s">
        <v>747</v>
      </c>
      <c r="C1267" s="106" t="s">
        <v>748</v>
      </c>
      <c r="D1267" s="21">
        <f t="shared" si="19"/>
        <v>0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/>
      <c r="U1267" s="107"/>
      <c r="V1267" s="25"/>
      <c r="W1267" s="26"/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1708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0</v>
      </c>
      <c r="F1268" s="98"/>
      <c r="G1268" s="98"/>
      <c r="H1268" s="107"/>
      <c r="I1268" s="107"/>
      <c r="J1268" s="25"/>
      <c r="K1268" s="26"/>
      <c r="L1268" s="107"/>
      <c r="M1268" s="107"/>
      <c r="N1268" s="25"/>
      <c r="O1268" s="26"/>
      <c r="P1268" s="107"/>
      <c r="Q1268" s="107"/>
      <c r="R1268" s="25"/>
      <c r="S1268" s="26"/>
      <c r="T1268" s="107"/>
      <c r="U1268" s="107"/>
      <c r="V1268" s="25"/>
      <c r="W1268" s="26"/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1708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1708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1708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1708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6453</v>
      </c>
      <c r="F1272" s="98">
        <v>0</v>
      </c>
      <c r="G1272" s="98">
        <v>2024</v>
      </c>
      <c r="H1272" s="107">
        <v>0</v>
      </c>
      <c r="I1272" s="107">
        <v>4429</v>
      </c>
      <c r="J1272" s="25"/>
      <c r="K1272" s="26"/>
      <c r="L1272" s="107"/>
      <c r="M1272" s="107"/>
      <c r="N1272" s="25"/>
      <c r="O1272" s="26"/>
      <c r="P1272" s="107"/>
      <c r="Q1272" s="107"/>
      <c r="R1272" s="25"/>
      <c r="S1272" s="26"/>
      <c r="T1272" s="107"/>
      <c r="U1272" s="107"/>
      <c r="V1272" s="25"/>
      <c r="W1272" s="26"/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1708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0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/>
      <c r="U1273" s="107"/>
      <c r="V1273" s="25"/>
      <c r="W1273" s="26"/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1708</v>
      </c>
      <c r="B1274" s="105" t="s">
        <v>761</v>
      </c>
      <c r="C1274" s="106" t="s">
        <v>762</v>
      </c>
      <c r="D1274" s="21">
        <f t="shared" si="19"/>
        <v>6453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/>
      <c r="K1274" s="26"/>
      <c r="L1274" s="107"/>
      <c r="M1274" s="107"/>
      <c r="N1274" s="25"/>
      <c r="O1274" s="26"/>
      <c r="P1274" s="107"/>
      <c r="Q1274" s="107"/>
      <c r="R1274" s="25"/>
      <c r="S1274" s="26"/>
      <c r="T1274" s="107"/>
      <c r="U1274" s="107"/>
      <c r="V1274" s="25"/>
      <c r="W1274" s="26"/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1708</v>
      </c>
      <c r="B1275" s="105" t="s">
        <v>763</v>
      </c>
      <c r="C1275" s="106" t="s">
        <v>764</v>
      </c>
      <c r="D1275" s="21">
        <f t="shared" si="19"/>
        <v>0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/>
      <c r="U1275" s="107"/>
      <c r="V1275" s="25"/>
      <c r="W1275" s="26"/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1708</v>
      </c>
      <c r="B1276" s="105" t="s">
        <v>765</v>
      </c>
      <c r="C1276" s="106" t="s">
        <v>1675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1708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1708</v>
      </c>
      <c r="B1278" s="105" t="s">
        <v>768</v>
      </c>
      <c r="C1278" s="106" t="s">
        <v>1676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1708</v>
      </c>
      <c r="B1279" s="105" t="s">
        <v>769</v>
      </c>
      <c r="C1279" s="106" t="s">
        <v>1677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1708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1708</v>
      </c>
      <c r="B1281" s="105" t="s">
        <v>772</v>
      </c>
      <c r="C1281" s="106" t="s">
        <v>1678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1708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1708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1708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2100</v>
      </c>
      <c r="F1284" s="98"/>
      <c r="G1284" s="98"/>
      <c r="H1284" s="107">
        <v>0</v>
      </c>
      <c r="I1284" s="107">
        <v>2100</v>
      </c>
      <c r="J1284" s="25"/>
      <c r="K1284" s="26"/>
      <c r="L1284" s="107"/>
      <c r="M1284" s="107"/>
      <c r="N1284" s="25"/>
      <c r="O1284" s="26"/>
      <c r="P1284" s="107"/>
      <c r="Q1284" s="107"/>
      <c r="R1284" s="25"/>
      <c r="S1284" s="26"/>
      <c r="T1284" s="107"/>
      <c r="U1284" s="107"/>
      <c r="V1284" s="25"/>
      <c r="W1284" s="26"/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1708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1708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1708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1708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1708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1708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1708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1708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1708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1708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1708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0</v>
      </c>
      <c r="F1295" s="98"/>
      <c r="G1295" s="98"/>
      <c r="H1295" s="107"/>
      <c r="I1295" s="107"/>
      <c r="J1295" s="25"/>
      <c r="K1295" s="26"/>
      <c r="L1295" s="107"/>
      <c r="M1295" s="107"/>
      <c r="N1295" s="25"/>
      <c r="O1295" s="26"/>
      <c r="P1295" s="99"/>
      <c r="Q1295" s="99"/>
      <c r="R1295" s="25"/>
      <c r="S1295" s="26"/>
      <c r="T1295" s="107"/>
      <c r="U1295" s="107"/>
      <c r="V1295" s="25"/>
      <c r="W1295" s="26"/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1708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1708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1708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1708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0</v>
      </c>
      <c r="F1299" s="98"/>
      <c r="G1299" s="98"/>
      <c r="H1299" s="107"/>
      <c r="I1299" s="107"/>
      <c r="J1299" s="25"/>
      <c r="K1299" s="26"/>
      <c r="L1299" s="107"/>
      <c r="M1299" s="107"/>
      <c r="N1299" s="25"/>
      <c r="O1299" s="26"/>
      <c r="P1299" s="107"/>
      <c r="Q1299" s="107"/>
      <c r="R1299" s="25"/>
      <c r="S1299" s="26"/>
      <c r="T1299" s="107"/>
      <c r="U1299" s="107"/>
      <c r="V1299" s="25"/>
      <c r="W1299" s="26"/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1708</v>
      </c>
      <c r="B1300" s="105" t="s">
        <v>809</v>
      </c>
      <c r="C1300" s="106" t="s">
        <v>1679</v>
      </c>
      <c r="D1300" s="21">
        <f t="shared" si="20"/>
        <v>0</v>
      </c>
      <c r="E1300" s="24">
        <f t="shared" si="20"/>
        <v>0</v>
      </c>
      <c r="F1300" s="98"/>
      <c r="G1300" s="98"/>
      <c r="H1300" s="107"/>
      <c r="I1300" s="107"/>
      <c r="J1300" s="25"/>
      <c r="K1300" s="26"/>
      <c r="L1300" s="107"/>
      <c r="M1300" s="107"/>
      <c r="N1300" s="25"/>
      <c r="O1300" s="26"/>
      <c r="P1300" s="107"/>
      <c r="Q1300" s="107"/>
      <c r="R1300" s="25"/>
      <c r="S1300" s="26"/>
      <c r="T1300" s="107"/>
      <c r="U1300" s="107"/>
      <c r="V1300" s="25"/>
      <c r="W1300" s="26"/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1708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1708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1708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0</v>
      </c>
      <c r="F1303" s="98"/>
      <c r="G1303" s="98"/>
      <c r="H1303" s="107"/>
      <c r="I1303" s="107"/>
      <c r="J1303" s="25"/>
      <c r="K1303" s="26"/>
      <c r="L1303" s="107"/>
      <c r="M1303" s="107"/>
      <c r="N1303" s="25"/>
      <c r="O1303" s="26"/>
      <c r="P1303" s="107"/>
      <c r="Q1303" s="107"/>
      <c r="R1303" s="25"/>
      <c r="S1303" s="26"/>
      <c r="T1303" s="107"/>
      <c r="U1303" s="107"/>
      <c r="V1303" s="25"/>
      <c r="W1303" s="26"/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1708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0</v>
      </c>
      <c r="F1304" s="98"/>
      <c r="G1304" s="98"/>
      <c r="H1304" s="99"/>
      <c r="I1304" s="99"/>
      <c r="J1304" s="100"/>
      <c r="K1304" s="101"/>
      <c r="L1304" s="99"/>
      <c r="M1304" s="99"/>
      <c r="N1304" s="100"/>
      <c r="O1304" s="101"/>
      <c r="P1304" s="107"/>
      <c r="Q1304" s="107"/>
      <c r="R1304" s="100"/>
      <c r="S1304" s="101"/>
      <c r="T1304" s="99"/>
      <c r="U1304" s="99"/>
      <c r="V1304" s="100"/>
      <c r="W1304" s="101"/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1708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1708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1708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1708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1708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1708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5603902</v>
      </c>
      <c r="F1310" s="98">
        <v>0</v>
      </c>
      <c r="G1310" s="98">
        <v>2795192</v>
      </c>
      <c r="H1310" s="99">
        <v>0</v>
      </c>
      <c r="I1310" s="99">
        <v>2808710</v>
      </c>
      <c r="J1310" s="100"/>
      <c r="K1310" s="101"/>
      <c r="L1310" s="99"/>
      <c r="M1310" s="99"/>
      <c r="N1310" s="100"/>
      <c r="O1310" s="101"/>
      <c r="P1310" s="99"/>
      <c r="Q1310" s="99"/>
      <c r="R1310" s="100"/>
      <c r="S1310" s="101"/>
      <c r="T1310" s="99"/>
      <c r="U1310" s="99"/>
      <c r="V1310" s="100"/>
      <c r="W1310" s="101"/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1708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1708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1708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1708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1708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211706.4</v>
      </c>
      <c r="F1315" s="98">
        <v>0</v>
      </c>
      <c r="G1315" s="98">
        <v>105579</v>
      </c>
      <c r="H1315" s="107">
        <v>0</v>
      </c>
      <c r="I1315" s="107">
        <v>106127.4</v>
      </c>
      <c r="J1315" s="25"/>
      <c r="K1315" s="26"/>
      <c r="L1315" s="107"/>
      <c r="M1315" s="107"/>
      <c r="N1315" s="25"/>
      <c r="O1315" s="26"/>
      <c r="P1315" s="107"/>
      <c r="Q1315" s="107"/>
      <c r="R1315" s="25"/>
      <c r="S1315" s="26"/>
      <c r="T1315" s="107"/>
      <c r="U1315" s="107"/>
      <c r="V1315" s="25"/>
      <c r="W1315" s="26"/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1708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1708</v>
      </c>
      <c r="B1317" s="105" t="s">
        <v>1611</v>
      </c>
      <c r="C1317" s="106" t="s">
        <v>1612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1708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1708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1708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1708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1708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1708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1708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1708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/>
      <c r="K1325" s="26"/>
      <c r="L1325" s="107"/>
      <c r="M1325" s="107"/>
      <c r="N1325" s="25"/>
      <c r="O1325" s="26"/>
      <c r="P1325" s="99"/>
      <c r="Q1325" s="99"/>
      <c r="R1325" s="25"/>
      <c r="S1325" s="26"/>
      <c r="T1325" s="107"/>
      <c r="U1325" s="107"/>
      <c r="V1325" s="25"/>
      <c r="W1325" s="26"/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1708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1708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1708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14030</v>
      </c>
      <c r="F1328" s="98">
        <v>0</v>
      </c>
      <c r="G1328" s="98">
        <v>5960</v>
      </c>
      <c r="H1328" s="99">
        <v>0</v>
      </c>
      <c r="I1328" s="99">
        <v>8070</v>
      </c>
      <c r="J1328" s="100"/>
      <c r="K1328" s="101"/>
      <c r="L1328" s="99"/>
      <c r="M1328" s="99"/>
      <c r="N1328" s="100"/>
      <c r="O1328" s="101"/>
      <c r="P1328" s="99"/>
      <c r="Q1328" s="99"/>
      <c r="R1328" s="100"/>
      <c r="S1328" s="101"/>
      <c r="T1328" s="99"/>
      <c r="U1328" s="99"/>
      <c r="V1328" s="100"/>
      <c r="W1328" s="101"/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1708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1708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1708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300</v>
      </c>
      <c r="F1331" s="98"/>
      <c r="G1331" s="98"/>
      <c r="H1331" s="107">
        <v>0</v>
      </c>
      <c r="I1331" s="107">
        <v>300</v>
      </c>
      <c r="J1331" s="25"/>
      <c r="K1331" s="26"/>
      <c r="L1331" s="107"/>
      <c r="M1331" s="107"/>
      <c r="N1331" s="25"/>
      <c r="O1331" s="26"/>
      <c r="P1331" s="107"/>
      <c r="Q1331" s="107"/>
      <c r="R1331" s="25"/>
      <c r="S1331" s="26"/>
      <c r="T1331" s="107"/>
      <c r="U1331" s="107"/>
      <c r="V1331" s="25"/>
      <c r="W1331" s="26"/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1708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1708</v>
      </c>
      <c r="B1333" s="105" t="s">
        <v>870</v>
      </c>
      <c r="C1333" s="106" t="s">
        <v>1680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1708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1708</v>
      </c>
      <c r="B1335" s="105" t="s">
        <v>873</v>
      </c>
      <c r="C1335" s="106" t="s">
        <v>1681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1708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0</v>
      </c>
      <c r="F1336" s="98"/>
      <c r="G1336" s="98"/>
      <c r="H1336" s="107"/>
      <c r="I1336" s="107"/>
      <c r="J1336" s="25"/>
      <c r="K1336" s="26"/>
      <c r="L1336" s="107"/>
      <c r="M1336" s="107"/>
      <c r="N1336" s="25"/>
      <c r="O1336" s="26"/>
      <c r="P1336" s="99"/>
      <c r="Q1336" s="99"/>
      <c r="R1336" s="25"/>
      <c r="S1336" s="26"/>
      <c r="T1336" s="107"/>
      <c r="U1336" s="107"/>
      <c r="V1336" s="25"/>
      <c r="W1336" s="26"/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1708</v>
      </c>
      <c r="B1337" s="105" t="s">
        <v>876</v>
      </c>
      <c r="C1337" s="106" t="s">
        <v>1682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1708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600</v>
      </c>
      <c r="F1338" s="98">
        <v>0</v>
      </c>
      <c r="G1338" s="98">
        <v>300</v>
      </c>
      <c r="H1338" s="107">
        <v>0</v>
      </c>
      <c r="I1338" s="107">
        <v>300</v>
      </c>
      <c r="J1338" s="25"/>
      <c r="K1338" s="26"/>
      <c r="L1338" s="107"/>
      <c r="M1338" s="107"/>
      <c r="N1338" s="25"/>
      <c r="O1338" s="26"/>
      <c r="P1338" s="99"/>
      <c r="Q1338" s="99"/>
      <c r="R1338" s="25"/>
      <c r="S1338" s="26"/>
      <c r="T1338" s="107"/>
      <c r="U1338" s="107"/>
      <c r="V1338" s="25"/>
      <c r="W1338" s="26"/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1708</v>
      </c>
      <c r="B1339" s="105" t="s">
        <v>879</v>
      </c>
      <c r="C1339" s="106" t="s">
        <v>1683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1708</v>
      </c>
      <c r="B1340" s="105" t="s">
        <v>880</v>
      </c>
      <c r="C1340" s="106" t="s">
        <v>1684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1708</v>
      </c>
      <c r="B1341" s="105" t="s">
        <v>881</v>
      </c>
      <c r="C1341" s="106" t="s">
        <v>1685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1708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36869</v>
      </c>
      <c r="F1342" s="98">
        <v>0</v>
      </c>
      <c r="G1342" s="98">
        <v>18210</v>
      </c>
      <c r="H1342" s="99">
        <v>0</v>
      </c>
      <c r="I1342" s="99">
        <v>18659</v>
      </c>
      <c r="J1342" s="100"/>
      <c r="K1342" s="101"/>
      <c r="L1342" s="99"/>
      <c r="M1342" s="99"/>
      <c r="N1342" s="100"/>
      <c r="O1342" s="101"/>
      <c r="P1342" s="99"/>
      <c r="Q1342" s="99"/>
      <c r="R1342" s="100"/>
      <c r="S1342" s="101"/>
      <c r="T1342" s="99"/>
      <c r="U1342" s="99"/>
      <c r="V1342" s="100"/>
      <c r="W1342" s="101"/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1708</v>
      </c>
      <c r="B1343" s="105" t="s">
        <v>884</v>
      </c>
      <c r="C1343" s="106" t="s">
        <v>885</v>
      </c>
      <c r="D1343" s="21">
        <f t="shared" si="20"/>
        <v>4958820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/>
      <c r="K1343" s="101"/>
      <c r="L1343" s="99"/>
      <c r="M1343" s="99"/>
      <c r="N1343" s="100"/>
      <c r="O1343" s="101"/>
      <c r="P1343" s="99"/>
      <c r="Q1343" s="99"/>
      <c r="R1343" s="100"/>
      <c r="S1343" s="101"/>
      <c r="T1343" s="99"/>
      <c r="U1343" s="99"/>
      <c r="V1343" s="100"/>
      <c r="W1343" s="101"/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1708</v>
      </c>
      <c r="B1344" s="105" t="s">
        <v>886</v>
      </c>
      <c r="C1344" s="106" t="s">
        <v>887</v>
      </c>
      <c r="D1344" s="21">
        <f t="shared" si="20"/>
        <v>67180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/>
      <c r="K1344" s="101"/>
      <c r="L1344" s="99"/>
      <c r="M1344" s="99"/>
      <c r="N1344" s="100"/>
      <c r="O1344" s="101"/>
      <c r="P1344" s="99"/>
      <c r="Q1344" s="99"/>
      <c r="R1344" s="100"/>
      <c r="S1344" s="101"/>
      <c r="T1344" s="99"/>
      <c r="U1344" s="99"/>
      <c r="V1344" s="100"/>
      <c r="W1344" s="101"/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1708</v>
      </c>
      <c r="B1345" s="105" t="s">
        <v>888</v>
      </c>
      <c r="C1345" s="106" t="s">
        <v>1686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1708</v>
      </c>
      <c r="B1346" s="105" t="s">
        <v>889</v>
      </c>
      <c r="C1346" s="106" t="s">
        <v>890</v>
      </c>
      <c r="D1346" s="21">
        <f t="shared" si="20"/>
        <v>249200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/>
      <c r="K1346" s="26"/>
      <c r="L1346" s="107"/>
      <c r="M1346" s="107"/>
      <c r="N1346" s="25"/>
      <c r="O1346" s="26"/>
      <c r="P1346" s="107"/>
      <c r="Q1346" s="107"/>
      <c r="R1346" s="25"/>
      <c r="S1346" s="26"/>
      <c r="T1346" s="107"/>
      <c r="U1346" s="107"/>
      <c r="V1346" s="25"/>
      <c r="W1346" s="26"/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1708</v>
      </c>
      <c r="B1347" s="105" t="s">
        <v>891</v>
      </c>
      <c r="C1347" s="106" t="s">
        <v>892</v>
      </c>
      <c r="D1347" s="21">
        <f t="shared" si="20"/>
        <v>39600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/>
      <c r="K1347" s="101"/>
      <c r="L1347" s="99"/>
      <c r="M1347" s="99"/>
      <c r="N1347" s="100"/>
      <c r="O1347" s="101"/>
      <c r="P1347" s="107"/>
      <c r="Q1347" s="107"/>
      <c r="R1347" s="100"/>
      <c r="S1347" s="101"/>
      <c r="T1347" s="99"/>
      <c r="U1347" s="99"/>
      <c r="V1347" s="100"/>
      <c r="W1347" s="101"/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1708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1708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1708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1708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1708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1708</v>
      </c>
      <c r="B1353" s="105" t="s">
        <v>903</v>
      </c>
      <c r="C1353" s="106" t="s">
        <v>904</v>
      </c>
      <c r="D1353" s="21">
        <f t="shared" si="21"/>
        <v>195080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/>
      <c r="K1353" s="26"/>
      <c r="L1353" s="107"/>
      <c r="M1353" s="107"/>
      <c r="N1353" s="25"/>
      <c r="O1353" s="26"/>
      <c r="P1353" s="107"/>
      <c r="Q1353" s="107"/>
      <c r="R1353" s="25"/>
      <c r="S1353" s="26"/>
      <c r="T1353" s="107"/>
      <c r="U1353" s="107"/>
      <c r="V1353" s="25"/>
      <c r="W1353" s="26"/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1708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1708</v>
      </c>
      <c r="B1355" s="105" t="s">
        <v>907</v>
      </c>
      <c r="C1355" s="106" t="s">
        <v>908</v>
      </c>
      <c r="D1355" s="21">
        <f t="shared" si="21"/>
        <v>45155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/>
      <c r="K1355" s="101"/>
      <c r="L1355" s="99"/>
      <c r="M1355" s="99"/>
      <c r="N1355" s="100"/>
      <c r="O1355" s="101"/>
      <c r="P1355" s="107"/>
      <c r="Q1355" s="107"/>
      <c r="R1355" s="100"/>
      <c r="S1355" s="101"/>
      <c r="T1355" s="99"/>
      <c r="U1355" s="99"/>
      <c r="V1355" s="100"/>
      <c r="W1355" s="101"/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1708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1708</v>
      </c>
      <c r="B1357" s="105" t="s">
        <v>911</v>
      </c>
      <c r="C1357" s="106" t="s">
        <v>912</v>
      </c>
      <c r="D1357" s="21">
        <f t="shared" si="21"/>
        <v>534160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/>
      <c r="K1357" s="26"/>
      <c r="L1357" s="107"/>
      <c r="M1357" s="107"/>
      <c r="N1357" s="25"/>
      <c r="O1357" s="26"/>
      <c r="P1357" s="99"/>
      <c r="Q1357" s="99"/>
      <c r="R1357" s="25"/>
      <c r="S1357" s="26"/>
      <c r="T1357" s="107"/>
      <c r="U1357" s="107"/>
      <c r="V1357" s="25"/>
      <c r="W1357" s="26"/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1708</v>
      </c>
      <c r="B1358" s="105" t="s">
        <v>913</v>
      </c>
      <c r="C1358" s="106" t="s">
        <v>914</v>
      </c>
      <c r="D1358" s="21">
        <f t="shared" si="21"/>
        <v>264200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/>
      <c r="K1358" s="26"/>
      <c r="L1358" s="107"/>
      <c r="M1358" s="107"/>
      <c r="N1358" s="25"/>
      <c r="O1358" s="26"/>
      <c r="P1358" s="107"/>
      <c r="Q1358" s="107"/>
      <c r="R1358" s="25"/>
      <c r="S1358" s="26"/>
      <c r="T1358" s="107"/>
      <c r="U1358" s="107"/>
      <c r="V1358" s="25"/>
      <c r="W1358" s="26"/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1708</v>
      </c>
      <c r="B1359" s="105" t="s">
        <v>915</v>
      </c>
      <c r="C1359" s="106" t="s">
        <v>916</v>
      </c>
      <c r="D1359" s="21">
        <f t="shared" si="21"/>
        <v>259660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/>
      <c r="K1359" s="26"/>
      <c r="L1359" s="107"/>
      <c r="M1359" s="107"/>
      <c r="N1359" s="25"/>
      <c r="O1359" s="26"/>
      <c r="P1359" s="107"/>
      <c r="Q1359" s="107"/>
      <c r="R1359" s="25"/>
      <c r="S1359" s="26"/>
      <c r="T1359" s="107"/>
      <c r="U1359" s="107"/>
      <c r="V1359" s="25"/>
      <c r="W1359" s="26"/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1708</v>
      </c>
      <c r="B1360" s="105" t="s">
        <v>917</v>
      </c>
      <c r="C1360" s="106" t="s">
        <v>918</v>
      </c>
      <c r="D1360" s="21">
        <f t="shared" si="21"/>
        <v>18300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/>
      <c r="K1360" s="26"/>
      <c r="L1360" s="107"/>
      <c r="M1360" s="107"/>
      <c r="N1360" s="25"/>
      <c r="O1360" s="26"/>
      <c r="P1360" s="107"/>
      <c r="Q1360" s="107"/>
      <c r="R1360" s="25"/>
      <c r="S1360" s="26"/>
      <c r="T1360" s="107"/>
      <c r="U1360" s="107"/>
      <c r="V1360" s="25"/>
      <c r="W1360" s="26"/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1708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1708</v>
      </c>
      <c r="B1362" s="105" t="s">
        <v>921</v>
      </c>
      <c r="C1362" s="106" t="s">
        <v>922</v>
      </c>
      <c r="D1362" s="21">
        <f t="shared" si="21"/>
        <v>43222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/>
      <c r="K1362" s="101"/>
      <c r="L1362" s="99"/>
      <c r="M1362" s="99"/>
      <c r="N1362" s="100"/>
      <c r="O1362" s="101"/>
      <c r="P1362" s="107"/>
      <c r="Q1362" s="107"/>
      <c r="R1362" s="100"/>
      <c r="S1362" s="101"/>
      <c r="T1362" s="99"/>
      <c r="U1362" s="99"/>
      <c r="V1362" s="100"/>
      <c r="W1362" s="101"/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1708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1708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1708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1708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1708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1708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1708</v>
      </c>
      <c r="B1369" s="105" t="s">
        <v>935</v>
      </c>
      <c r="C1369" s="106" t="s">
        <v>936</v>
      </c>
      <c r="D1369" s="21">
        <f t="shared" si="21"/>
        <v>50800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/>
      <c r="K1369" s="26"/>
      <c r="L1369" s="107"/>
      <c r="M1369" s="107"/>
      <c r="N1369" s="25"/>
      <c r="O1369" s="26"/>
      <c r="P1369" s="107"/>
      <c r="Q1369" s="107"/>
      <c r="R1369" s="25"/>
      <c r="S1369" s="26"/>
      <c r="T1369" s="107"/>
      <c r="U1369" s="107"/>
      <c r="V1369" s="25"/>
      <c r="W1369" s="26"/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1708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1708</v>
      </c>
      <c r="B1371" s="105" t="s">
        <v>939</v>
      </c>
      <c r="C1371" s="106" t="s">
        <v>940</v>
      </c>
      <c r="D1371" s="21">
        <f t="shared" si="21"/>
        <v>56760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/>
      <c r="K1371" s="26"/>
      <c r="L1371" s="107"/>
      <c r="M1371" s="107"/>
      <c r="N1371" s="25"/>
      <c r="O1371" s="26"/>
      <c r="P1371" s="107"/>
      <c r="Q1371" s="107"/>
      <c r="R1371" s="25"/>
      <c r="S1371" s="26"/>
      <c r="T1371" s="107"/>
      <c r="U1371" s="107"/>
      <c r="V1371" s="25"/>
      <c r="W1371" s="26"/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1708</v>
      </c>
      <c r="B1372" s="105" t="s">
        <v>941</v>
      </c>
      <c r="C1372" s="106" t="s">
        <v>1613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1708</v>
      </c>
      <c r="B1373" s="105" t="s">
        <v>1614</v>
      </c>
      <c r="C1373" s="106" t="s">
        <v>1615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1708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1708</v>
      </c>
      <c r="B1375" s="105" t="s">
        <v>944</v>
      </c>
      <c r="C1375" s="106" t="s">
        <v>945</v>
      </c>
      <c r="D1375" s="21">
        <f t="shared" si="21"/>
        <v>82341.600000000006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/>
      <c r="K1375" s="26"/>
      <c r="L1375" s="107"/>
      <c r="M1375" s="107"/>
      <c r="N1375" s="25"/>
      <c r="O1375" s="26"/>
      <c r="P1375" s="107"/>
      <c r="Q1375" s="107"/>
      <c r="R1375" s="25"/>
      <c r="S1375" s="26"/>
      <c r="T1375" s="107"/>
      <c r="U1375" s="107"/>
      <c r="V1375" s="25"/>
      <c r="W1375" s="26"/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1708</v>
      </c>
      <c r="B1376" s="105" t="s">
        <v>946</v>
      </c>
      <c r="C1376" s="106" t="s">
        <v>947</v>
      </c>
      <c r="D1376" s="21">
        <f t="shared" si="21"/>
        <v>123512.4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/>
      <c r="K1376" s="26"/>
      <c r="L1376" s="107"/>
      <c r="M1376" s="107"/>
      <c r="N1376" s="25"/>
      <c r="O1376" s="26"/>
      <c r="P1376" s="107"/>
      <c r="Q1376" s="107"/>
      <c r="R1376" s="25"/>
      <c r="S1376" s="26"/>
      <c r="T1376" s="107"/>
      <c r="U1376" s="107"/>
      <c r="V1376" s="25"/>
      <c r="W1376" s="26"/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1708</v>
      </c>
      <c r="B1377" s="105" t="s">
        <v>948</v>
      </c>
      <c r="C1377" s="106" t="s">
        <v>949</v>
      </c>
      <c r="D1377" s="21">
        <f t="shared" si="21"/>
        <v>5852.4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/>
      <c r="K1377" s="26"/>
      <c r="L1377" s="107"/>
      <c r="M1377" s="107"/>
      <c r="N1377" s="25"/>
      <c r="O1377" s="26"/>
      <c r="P1377" s="107"/>
      <c r="Q1377" s="107"/>
      <c r="R1377" s="25"/>
      <c r="S1377" s="26"/>
      <c r="T1377" s="107"/>
      <c r="U1377" s="107"/>
      <c r="V1377" s="25"/>
      <c r="W1377" s="26"/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1708</v>
      </c>
      <c r="B1378" s="105" t="s">
        <v>950</v>
      </c>
      <c r="C1378" s="106" t="s">
        <v>951</v>
      </c>
      <c r="D1378" s="21">
        <f t="shared" si="21"/>
        <v>600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/>
      <c r="K1378" s="101"/>
      <c r="L1378" s="99"/>
      <c r="M1378" s="99"/>
      <c r="N1378" s="100"/>
      <c r="O1378" s="101"/>
      <c r="P1378" s="107"/>
      <c r="Q1378" s="107"/>
      <c r="R1378" s="100"/>
      <c r="S1378" s="101"/>
      <c r="T1378" s="99"/>
      <c r="U1378" s="99"/>
      <c r="V1378" s="100"/>
      <c r="W1378" s="101"/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1708</v>
      </c>
      <c r="B1379" s="105" t="s">
        <v>952</v>
      </c>
      <c r="C1379" s="106" t="s">
        <v>953</v>
      </c>
      <c r="D1379" s="21">
        <f t="shared" si="21"/>
        <v>33246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/>
      <c r="K1379" s="26"/>
      <c r="L1379" s="107"/>
      <c r="M1379" s="107"/>
      <c r="N1379" s="25"/>
      <c r="O1379" s="26"/>
      <c r="P1379" s="99"/>
      <c r="Q1379" s="99"/>
      <c r="R1379" s="25"/>
      <c r="S1379" s="26"/>
      <c r="T1379" s="107"/>
      <c r="U1379" s="107"/>
      <c r="V1379" s="25"/>
      <c r="W1379" s="26"/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1708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1708</v>
      </c>
      <c r="B1381" s="105" t="s">
        <v>956</v>
      </c>
      <c r="C1381" s="106" t="s">
        <v>1616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1708</v>
      </c>
      <c r="B1382" s="105" t="s">
        <v>957</v>
      </c>
      <c r="C1382" s="106" t="s">
        <v>1687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1708</v>
      </c>
      <c r="B1383" s="105" t="s">
        <v>958</v>
      </c>
      <c r="C1383" s="106" t="s">
        <v>1688</v>
      </c>
      <c r="D1383" s="21">
        <f t="shared" si="21"/>
        <v>4000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/>
      <c r="K1383" s="26"/>
      <c r="L1383" s="107"/>
      <c r="M1383" s="107"/>
      <c r="N1383" s="25"/>
      <c r="O1383" s="26"/>
      <c r="P1383" s="99"/>
      <c r="Q1383" s="99"/>
      <c r="R1383" s="25"/>
      <c r="S1383" s="26"/>
      <c r="T1383" s="107"/>
      <c r="U1383" s="107"/>
      <c r="V1383" s="25"/>
      <c r="W1383" s="26"/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1708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1708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1708</v>
      </c>
      <c r="B1386" s="105" t="s">
        <v>963</v>
      </c>
      <c r="C1386" s="106" t="s">
        <v>1689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1708</v>
      </c>
      <c r="B1387" s="105" t="s">
        <v>964</v>
      </c>
      <c r="C1387" s="106" t="s">
        <v>1690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1708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1708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1708</v>
      </c>
      <c r="B1390" s="105" t="s">
        <v>969</v>
      </c>
      <c r="C1390" s="106" t="s">
        <v>970</v>
      </c>
      <c r="D1390" s="21">
        <f t="shared" si="21"/>
        <v>524000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/>
      <c r="K1390" s="101"/>
      <c r="L1390" s="99"/>
      <c r="M1390" s="99"/>
      <c r="N1390" s="100"/>
      <c r="O1390" s="101"/>
      <c r="P1390" s="99"/>
      <c r="Q1390" s="99"/>
      <c r="R1390" s="100"/>
      <c r="S1390" s="101"/>
      <c r="T1390" s="99"/>
      <c r="U1390" s="99"/>
      <c r="V1390" s="100"/>
      <c r="W1390" s="101"/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1708</v>
      </c>
      <c r="B1391" s="105" t="s">
        <v>971</v>
      </c>
      <c r="C1391" s="106" t="s">
        <v>972</v>
      </c>
      <c r="D1391" s="21">
        <f t="shared" si="21"/>
        <v>94800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/>
      <c r="K1391" s="101"/>
      <c r="L1391" s="99"/>
      <c r="M1391" s="99"/>
      <c r="N1391" s="100"/>
      <c r="O1391" s="101"/>
      <c r="P1391" s="99"/>
      <c r="Q1391" s="99"/>
      <c r="R1391" s="100"/>
      <c r="S1391" s="101"/>
      <c r="T1391" s="99"/>
      <c r="U1391" s="99"/>
      <c r="V1391" s="100"/>
      <c r="W1391" s="101"/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1708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1708</v>
      </c>
      <c r="B1393" s="105" t="s">
        <v>975</v>
      </c>
      <c r="C1393" s="106" t="s">
        <v>1617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1708</v>
      </c>
      <c r="B1394" s="105" t="s">
        <v>976</v>
      </c>
      <c r="C1394" s="106" t="s">
        <v>1618</v>
      </c>
      <c r="D1394" s="21">
        <f t="shared" si="21"/>
        <v>363.8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/>
      <c r="K1394" s="101"/>
      <c r="L1394" s="99"/>
      <c r="M1394" s="99"/>
      <c r="N1394" s="100"/>
      <c r="O1394" s="101"/>
      <c r="P1394" s="99"/>
      <c r="Q1394" s="99"/>
      <c r="R1394" s="100"/>
      <c r="S1394" s="101"/>
      <c r="T1394" s="99"/>
      <c r="U1394" s="99"/>
      <c r="V1394" s="100"/>
      <c r="W1394" s="101"/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1708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1708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1708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1708</v>
      </c>
      <c r="B1398" s="105" t="s">
        <v>983</v>
      </c>
      <c r="C1398" s="106" t="s">
        <v>1619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1708</v>
      </c>
      <c r="B1399" s="105" t="s">
        <v>984</v>
      </c>
      <c r="C1399" s="106" t="s">
        <v>1620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1708</v>
      </c>
      <c r="B1400" s="105" t="s">
        <v>985</v>
      </c>
      <c r="C1400" s="106" t="s">
        <v>1621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1708</v>
      </c>
      <c r="B1401" s="105" t="s">
        <v>986</v>
      </c>
      <c r="C1401" s="106" t="s">
        <v>1622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1708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1708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1708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1708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1708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1708</v>
      </c>
      <c r="B1407" s="105" t="s">
        <v>996</v>
      </c>
      <c r="C1407" s="106" t="s">
        <v>1691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1708</v>
      </c>
      <c r="B1408" s="105" t="s">
        <v>997</v>
      </c>
      <c r="C1408" s="106" t="s">
        <v>1692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1708</v>
      </c>
      <c r="B1409" s="105" t="s">
        <v>998</v>
      </c>
      <c r="C1409" s="106" t="s">
        <v>1693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1708</v>
      </c>
      <c r="B1410" s="105" t="s">
        <v>999</v>
      </c>
      <c r="C1410" s="106" t="s">
        <v>1694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1708</v>
      </c>
      <c r="B1411" s="105" t="s">
        <v>1000</v>
      </c>
      <c r="C1411" s="106" t="s">
        <v>1623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1708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1708</v>
      </c>
      <c r="B1413" s="105" t="s">
        <v>1003</v>
      </c>
      <c r="C1413" s="106" t="s">
        <v>1624</v>
      </c>
      <c r="D1413" s="21">
        <f t="shared" si="22"/>
        <v>8400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/>
      <c r="K1413" s="101"/>
      <c r="L1413" s="99"/>
      <c r="M1413" s="99"/>
      <c r="N1413" s="100"/>
      <c r="O1413" s="101"/>
      <c r="P1413" s="107"/>
      <c r="Q1413" s="107"/>
      <c r="R1413" s="100"/>
      <c r="S1413" s="101"/>
      <c r="T1413" s="99"/>
      <c r="U1413" s="99"/>
      <c r="V1413" s="100"/>
      <c r="W1413" s="101"/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1708</v>
      </c>
      <c r="B1414" s="105" t="s">
        <v>1004</v>
      </c>
      <c r="C1414" s="106" t="s">
        <v>1625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1708</v>
      </c>
      <c r="B1415" s="105" t="s">
        <v>1005</v>
      </c>
      <c r="C1415" s="106" t="s">
        <v>1626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1708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1708</v>
      </c>
      <c r="B1417" s="105" t="s">
        <v>1008</v>
      </c>
      <c r="C1417" s="106" t="s">
        <v>1009</v>
      </c>
      <c r="D1417" s="21">
        <f t="shared" si="22"/>
        <v>15600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/>
      <c r="K1417" s="101"/>
      <c r="L1417" s="99"/>
      <c r="M1417" s="99"/>
      <c r="N1417" s="100"/>
      <c r="O1417" s="101"/>
      <c r="P1417" s="107"/>
      <c r="Q1417" s="107"/>
      <c r="R1417" s="100"/>
      <c r="S1417" s="101"/>
      <c r="T1417" s="99"/>
      <c r="U1417" s="99"/>
      <c r="V1417" s="100"/>
      <c r="W1417" s="101"/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1708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1708</v>
      </c>
      <c r="B1419" s="105" t="s">
        <v>1012</v>
      </c>
      <c r="C1419" s="106" t="s">
        <v>1013</v>
      </c>
      <c r="D1419" s="21">
        <f t="shared" si="22"/>
        <v>37000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/>
      <c r="K1419" s="26"/>
      <c r="L1419" s="107"/>
      <c r="M1419" s="107"/>
      <c r="N1419" s="25"/>
      <c r="O1419" s="26"/>
      <c r="P1419" s="99"/>
      <c r="Q1419" s="99"/>
      <c r="R1419" s="25"/>
      <c r="S1419" s="26"/>
      <c r="T1419" s="107"/>
      <c r="U1419" s="107"/>
      <c r="V1419" s="25"/>
      <c r="W1419" s="26"/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1708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1708</v>
      </c>
      <c r="B1421" s="105" t="s">
        <v>1016</v>
      </c>
      <c r="C1421" s="106" t="s">
        <v>1017</v>
      </c>
      <c r="D1421" s="21">
        <f t="shared" si="22"/>
        <v>14690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/>
      <c r="K1421" s="101"/>
      <c r="L1421" s="99"/>
      <c r="M1421" s="99"/>
      <c r="N1421" s="100"/>
      <c r="O1421" s="101"/>
      <c r="P1421" s="107"/>
      <c r="Q1421" s="107"/>
      <c r="R1421" s="100"/>
      <c r="S1421" s="101"/>
      <c r="T1421" s="99"/>
      <c r="U1421" s="99"/>
      <c r="V1421" s="100"/>
      <c r="W1421" s="101"/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1708</v>
      </c>
      <c r="B1422" s="105" t="s">
        <v>1018</v>
      </c>
      <c r="C1422" s="106" t="s">
        <v>1019</v>
      </c>
      <c r="D1422" s="21">
        <f t="shared" si="22"/>
        <v>135594.66999999998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/>
      <c r="K1422" s="101"/>
      <c r="L1422" s="99"/>
      <c r="M1422" s="99"/>
      <c r="N1422" s="100"/>
      <c r="O1422" s="101"/>
      <c r="P1422" s="99"/>
      <c r="Q1422" s="99"/>
      <c r="R1422" s="100"/>
      <c r="S1422" s="101"/>
      <c r="T1422" s="99"/>
      <c r="U1422" s="99"/>
      <c r="V1422" s="100"/>
      <c r="W1422" s="101"/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1708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1708</v>
      </c>
      <c r="B1424" s="105" t="s">
        <v>1022</v>
      </c>
      <c r="C1424" s="106" t="s">
        <v>1023</v>
      </c>
      <c r="D1424" s="21">
        <f t="shared" si="22"/>
        <v>0</v>
      </c>
      <c r="E1424" s="24">
        <f t="shared" si="22"/>
        <v>0</v>
      </c>
      <c r="F1424" s="98"/>
      <c r="G1424" s="98"/>
      <c r="H1424" s="99"/>
      <c r="I1424" s="99"/>
      <c r="J1424" s="100"/>
      <c r="K1424" s="101"/>
      <c r="L1424" s="99"/>
      <c r="M1424" s="99"/>
      <c r="N1424" s="100"/>
      <c r="O1424" s="101"/>
      <c r="P1424" s="99"/>
      <c r="Q1424" s="99"/>
      <c r="R1424" s="100"/>
      <c r="S1424" s="101"/>
      <c r="T1424" s="99"/>
      <c r="U1424" s="99"/>
      <c r="V1424" s="100"/>
      <c r="W1424" s="101"/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1708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/>
      <c r="K1425" s="101"/>
      <c r="L1425" s="99"/>
      <c r="M1425" s="99"/>
      <c r="N1425" s="100"/>
      <c r="O1425" s="101"/>
      <c r="P1425" s="99"/>
      <c r="Q1425" s="99"/>
      <c r="R1425" s="100"/>
      <c r="S1425" s="101"/>
      <c r="T1425" s="99"/>
      <c r="U1425" s="99"/>
      <c r="V1425" s="100"/>
      <c r="W1425" s="101"/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1708</v>
      </c>
      <c r="B1426" s="105" t="s">
        <v>1026</v>
      </c>
      <c r="C1426" s="106" t="s">
        <v>1027</v>
      </c>
      <c r="D1426" s="21">
        <f t="shared" si="22"/>
        <v>18230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/>
      <c r="K1426" s="26"/>
      <c r="L1426" s="107"/>
      <c r="M1426" s="107"/>
      <c r="N1426" s="25"/>
      <c r="O1426" s="26"/>
      <c r="P1426" s="99"/>
      <c r="Q1426" s="99"/>
      <c r="R1426" s="25"/>
      <c r="S1426" s="26"/>
      <c r="T1426" s="107"/>
      <c r="U1426" s="107"/>
      <c r="V1426" s="25"/>
      <c r="W1426" s="26"/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1708</v>
      </c>
      <c r="B1427" s="105" t="s">
        <v>1028</v>
      </c>
      <c r="C1427" s="106" t="s">
        <v>1029</v>
      </c>
      <c r="D1427" s="21">
        <f t="shared" si="22"/>
        <v>98331.49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/>
      <c r="K1427" s="26"/>
      <c r="L1427" s="107"/>
      <c r="M1427" s="107"/>
      <c r="N1427" s="25"/>
      <c r="O1427" s="26"/>
      <c r="P1427" s="107"/>
      <c r="Q1427" s="107"/>
      <c r="R1427" s="25"/>
      <c r="S1427" s="26"/>
      <c r="T1427" s="107"/>
      <c r="U1427" s="107"/>
      <c r="V1427" s="25"/>
      <c r="W1427" s="26"/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1708</v>
      </c>
      <c r="B1428" s="105" t="s">
        <v>1030</v>
      </c>
      <c r="C1428" s="106" t="s">
        <v>1031</v>
      </c>
      <c r="D1428" s="21">
        <f t="shared" si="22"/>
        <v>1350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/>
      <c r="K1428" s="26"/>
      <c r="L1428" s="107"/>
      <c r="M1428" s="107"/>
      <c r="N1428" s="25"/>
      <c r="O1428" s="26"/>
      <c r="P1428" s="107"/>
      <c r="Q1428" s="107"/>
      <c r="R1428" s="25"/>
      <c r="S1428" s="26"/>
      <c r="T1428" s="107"/>
      <c r="U1428" s="107"/>
      <c r="V1428" s="25"/>
      <c r="W1428" s="26"/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1708</v>
      </c>
      <c r="B1429" s="105" t="s">
        <v>1032</v>
      </c>
      <c r="C1429" s="106" t="s">
        <v>1033</v>
      </c>
      <c r="D1429" s="21">
        <f t="shared" si="22"/>
        <v>6815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/>
      <c r="K1429" s="101"/>
      <c r="L1429" s="99"/>
      <c r="M1429" s="99"/>
      <c r="N1429" s="100"/>
      <c r="O1429" s="101"/>
      <c r="P1429" s="107"/>
      <c r="Q1429" s="107"/>
      <c r="R1429" s="100"/>
      <c r="S1429" s="101"/>
      <c r="T1429" s="99"/>
      <c r="U1429" s="99"/>
      <c r="V1429" s="100"/>
      <c r="W1429" s="101"/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1708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1708</v>
      </c>
      <c r="B1431" s="105" t="s">
        <v>1036</v>
      </c>
      <c r="C1431" s="106" t="s">
        <v>1037</v>
      </c>
      <c r="D1431" s="21">
        <f t="shared" si="22"/>
        <v>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/>
      <c r="M1431" s="99"/>
      <c r="N1431" s="100"/>
      <c r="O1431" s="101"/>
      <c r="P1431" s="99"/>
      <c r="Q1431" s="99"/>
      <c r="R1431" s="100"/>
      <c r="S1431" s="101"/>
      <c r="T1431" s="99"/>
      <c r="U1431" s="99"/>
      <c r="V1431" s="100"/>
      <c r="W1431" s="101"/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1708</v>
      </c>
      <c r="B1432" s="105" t="s">
        <v>1038</v>
      </c>
      <c r="C1432" s="106" t="s">
        <v>1039</v>
      </c>
      <c r="D1432" s="21">
        <f t="shared" si="22"/>
        <v>93000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/>
      <c r="K1432" s="101"/>
      <c r="L1432" s="99"/>
      <c r="M1432" s="99"/>
      <c r="N1432" s="100"/>
      <c r="O1432" s="101"/>
      <c r="P1432" s="99"/>
      <c r="Q1432" s="99"/>
      <c r="R1432" s="100"/>
      <c r="S1432" s="101"/>
      <c r="T1432" s="99"/>
      <c r="U1432" s="99"/>
      <c r="V1432" s="100"/>
      <c r="W1432" s="101"/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1708</v>
      </c>
      <c r="B1433" s="105" t="s">
        <v>1040</v>
      </c>
      <c r="C1433" s="106" t="s">
        <v>1041</v>
      </c>
      <c r="D1433" s="21">
        <f t="shared" si="22"/>
        <v>42535.87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/>
      <c r="K1433" s="26"/>
      <c r="L1433" s="107"/>
      <c r="M1433" s="107"/>
      <c r="N1433" s="25"/>
      <c r="O1433" s="26"/>
      <c r="P1433" s="99"/>
      <c r="Q1433" s="99"/>
      <c r="R1433" s="25"/>
      <c r="S1433" s="26"/>
      <c r="T1433" s="107"/>
      <c r="U1433" s="107"/>
      <c r="V1433" s="25"/>
      <c r="W1433" s="26"/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1708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/>
      <c r="K1434" s="26"/>
      <c r="L1434" s="107"/>
      <c r="M1434" s="107"/>
      <c r="N1434" s="25"/>
      <c r="O1434" s="26"/>
      <c r="P1434" s="107"/>
      <c r="Q1434" s="107"/>
      <c r="R1434" s="25"/>
      <c r="S1434" s="26"/>
      <c r="T1434" s="107"/>
      <c r="U1434" s="107"/>
      <c r="V1434" s="25"/>
      <c r="W1434" s="26"/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1708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1708</v>
      </c>
      <c r="B1436" s="105" t="s">
        <v>1046</v>
      </c>
      <c r="C1436" s="106" t="s">
        <v>1047</v>
      </c>
      <c r="D1436" s="21">
        <f t="shared" si="22"/>
        <v>34000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/>
      <c r="K1436" s="26"/>
      <c r="L1436" s="107"/>
      <c r="M1436" s="107"/>
      <c r="N1436" s="25"/>
      <c r="O1436" s="26"/>
      <c r="P1436" s="99"/>
      <c r="Q1436" s="99"/>
      <c r="R1436" s="25"/>
      <c r="S1436" s="26"/>
      <c r="T1436" s="107"/>
      <c r="U1436" s="107"/>
      <c r="V1436" s="25"/>
      <c r="W1436" s="26"/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1708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1708</v>
      </c>
      <c r="B1438" s="105" t="s">
        <v>1050</v>
      </c>
      <c r="C1438" s="106" t="s">
        <v>1051</v>
      </c>
      <c r="D1438" s="21">
        <f t="shared" si="22"/>
        <v>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/>
      <c r="O1438" s="26"/>
      <c r="P1438" s="99"/>
      <c r="Q1438" s="99"/>
      <c r="R1438" s="25"/>
      <c r="S1438" s="26"/>
      <c r="T1438" s="107"/>
      <c r="U1438" s="107"/>
      <c r="V1438" s="25"/>
      <c r="W1438" s="26"/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1708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1708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1708</v>
      </c>
      <c r="B1441" s="105" t="s">
        <v>1056</v>
      </c>
      <c r="C1441" s="106" t="s">
        <v>1057</v>
      </c>
      <c r="D1441" s="21">
        <f t="shared" si="22"/>
        <v>14133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/>
      <c r="K1441" s="26"/>
      <c r="L1441" s="107"/>
      <c r="M1441" s="107"/>
      <c r="N1441" s="25"/>
      <c r="O1441" s="26"/>
      <c r="P1441" s="107"/>
      <c r="Q1441" s="107"/>
      <c r="R1441" s="25"/>
      <c r="S1441" s="26"/>
      <c r="T1441" s="107"/>
      <c r="U1441" s="107"/>
      <c r="V1441" s="25"/>
      <c r="W1441" s="26"/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1708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1708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1708</v>
      </c>
      <c r="B1444" s="105" t="s">
        <v>1062</v>
      </c>
      <c r="C1444" s="106" t="s">
        <v>1063</v>
      </c>
      <c r="D1444" s="21">
        <f t="shared" si="22"/>
        <v>80378.3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/>
      <c r="K1444" s="26"/>
      <c r="L1444" s="107"/>
      <c r="M1444" s="107"/>
      <c r="N1444" s="25"/>
      <c r="O1444" s="26"/>
      <c r="P1444" s="107"/>
      <c r="Q1444" s="107"/>
      <c r="R1444" s="25"/>
      <c r="S1444" s="26"/>
      <c r="T1444" s="107"/>
      <c r="U1444" s="107"/>
      <c r="V1444" s="25"/>
      <c r="W1444" s="26"/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1708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1708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1708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1708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1708</v>
      </c>
      <c r="B1449" s="105" t="s">
        <v>1072</v>
      </c>
      <c r="C1449" s="106" t="s">
        <v>1073</v>
      </c>
      <c r="D1449" s="21">
        <f t="shared" si="22"/>
        <v>94902.94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/>
      <c r="K1449" s="101"/>
      <c r="L1449" s="99"/>
      <c r="M1449" s="99"/>
      <c r="N1449" s="100"/>
      <c r="O1449" s="101"/>
      <c r="P1449" s="107"/>
      <c r="Q1449" s="107"/>
      <c r="R1449" s="100"/>
      <c r="S1449" s="101"/>
      <c r="T1449" s="99"/>
      <c r="U1449" s="99"/>
      <c r="V1449" s="100"/>
      <c r="W1449" s="101"/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1708</v>
      </c>
      <c r="B1450" s="105" t="s">
        <v>1074</v>
      </c>
      <c r="C1450" s="106" t="s">
        <v>1075</v>
      </c>
      <c r="D1450" s="21">
        <f t="shared" si="22"/>
        <v>19812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/>
      <c r="K1450" s="101"/>
      <c r="L1450" s="99"/>
      <c r="M1450" s="99"/>
      <c r="N1450" s="100"/>
      <c r="O1450" s="101"/>
      <c r="P1450" s="99"/>
      <c r="Q1450" s="99"/>
      <c r="R1450" s="100"/>
      <c r="S1450" s="101"/>
      <c r="T1450" s="99"/>
      <c r="U1450" s="99"/>
      <c r="V1450" s="100"/>
      <c r="W1450" s="101"/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1708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1708</v>
      </c>
      <c r="B1452" s="105" t="s">
        <v>1078</v>
      </c>
      <c r="C1452" s="106" t="s">
        <v>1079</v>
      </c>
      <c r="D1452" s="21">
        <f t="shared" si="22"/>
        <v>414870.16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/>
      <c r="K1452" s="26"/>
      <c r="L1452" s="107"/>
      <c r="M1452" s="107"/>
      <c r="N1452" s="25"/>
      <c r="O1452" s="26"/>
      <c r="P1452" s="99"/>
      <c r="Q1452" s="99"/>
      <c r="R1452" s="25"/>
      <c r="S1452" s="26"/>
      <c r="T1452" s="107"/>
      <c r="U1452" s="107"/>
      <c r="V1452" s="25"/>
      <c r="W1452" s="26"/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1708</v>
      </c>
      <c r="B1453" s="105" t="s">
        <v>1080</v>
      </c>
      <c r="C1453" s="106" t="s">
        <v>1081</v>
      </c>
      <c r="D1453" s="21">
        <f t="shared" si="22"/>
        <v>173915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/>
      <c r="K1453" s="26"/>
      <c r="L1453" s="107"/>
      <c r="M1453" s="107"/>
      <c r="N1453" s="25"/>
      <c r="O1453" s="26"/>
      <c r="P1453" s="107"/>
      <c r="Q1453" s="107"/>
      <c r="R1453" s="25"/>
      <c r="S1453" s="26"/>
      <c r="T1453" s="107"/>
      <c r="U1453" s="107"/>
      <c r="V1453" s="25"/>
      <c r="W1453" s="26"/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1708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1708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1708</v>
      </c>
      <c r="B1456" s="105" t="s">
        <v>1086</v>
      </c>
      <c r="C1456" s="106" t="s">
        <v>1087</v>
      </c>
      <c r="D1456" s="21">
        <f t="shared" si="22"/>
        <v>6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/>
      <c r="K1456" s="101"/>
      <c r="L1456" s="99"/>
      <c r="M1456" s="99"/>
      <c r="N1456" s="100"/>
      <c r="O1456" s="101"/>
      <c r="P1456" s="107"/>
      <c r="Q1456" s="107"/>
      <c r="R1456" s="100"/>
      <c r="S1456" s="101"/>
      <c r="T1456" s="99"/>
      <c r="U1456" s="99"/>
      <c r="V1456" s="100"/>
      <c r="W1456" s="101"/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1708</v>
      </c>
      <c r="B1457" s="105" t="s">
        <v>1088</v>
      </c>
      <c r="C1457" s="106" t="s">
        <v>1089</v>
      </c>
      <c r="D1457" s="21">
        <f t="shared" si="22"/>
        <v>474498.36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/>
      <c r="K1457" s="101"/>
      <c r="L1457" s="99"/>
      <c r="M1457" s="99"/>
      <c r="N1457" s="100"/>
      <c r="O1457" s="101"/>
      <c r="P1457" s="99"/>
      <c r="Q1457" s="99"/>
      <c r="R1457" s="100"/>
      <c r="S1457" s="101"/>
      <c r="T1457" s="99"/>
      <c r="U1457" s="99"/>
      <c r="V1457" s="100"/>
      <c r="W1457" s="101"/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1708</v>
      </c>
      <c r="B1458" s="105" t="s">
        <v>1090</v>
      </c>
      <c r="C1458" s="106" t="s">
        <v>1091</v>
      </c>
      <c r="D1458" s="21">
        <f t="shared" si="22"/>
        <v>724.39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/>
      <c r="K1458" s="26"/>
      <c r="L1458" s="107"/>
      <c r="M1458" s="107"/>
      <c r="N1458" s="25"/>
      <c r="O1458" s="26"/>
      <c r="P1458" s="99"/>
      <c r="Q1458" s="99"/>
      <c r="R1458" s="25"/>
      <c r="S1458" s="26"/>
      <c r="T1458" s="107"/>
      <c r="U1458" s="107"/>
      <c r="V1458" s="25"/>
      <c r="W1458" s="26"/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1708</v>
      </c>
      <c r="B1459" s="105" t="s">
        <v>1092</v>
      </c>
      <c r="C1459" s="106" t="s">
        <v>1093</v>
      </c>
      <c r="D1459" s="21">
        <f t="shared" si="22"/>
        <v>1972.28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/>
      <c r="K1459" s="26"/>
      <c r="L1459" s="107"/>
      <c r="M1459" s="107"/>
      <c r="N1459" s="25"/>
      <c r="O1459" s="26"/>
      <c r="P1459" s="107"/>
      <c r="Q1459" s="107"/>
      <c r="R1459" s="25"/>
      <c r="S1459" s="26"/>
      <c r="T1459" s="107"/>
      <c r="U1459" s="107"/>
      <c r="V1459" s="25"/>
      <c r="W1459" s="26"/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1708</v>
      </c>
      <c r="B1460" s="105" t="s">
        <v>1094</v>
      </c>
      <c r="C1460" s="106" t="s">
        <v>1095</v>
      </c>
      <c r="D1460" s="21">
        <f t="shared" si="22"/>
        <v>10700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/>
      <c r="K1460" s="26"/>
      <c r="L1460" s="107"/>
      <c r="M1460" s="107"/>
      <c r="N1460" s="25"/>
      <c r="O1460" s="26"/>
      <c r="P1460" s="107"/>
      <c r="Q1460" s="107"/>
      <c r="R1460" s="25"/>
      <c r="S1460" s="26"/>
      <c r="T1460" s="107"/>
      <c r="U1460" s="107"/>
      <c r="V1460" s="25"/>
      <c r="W1460" s="26"/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1708</v>
      </c>
      <c r="B1461" s="105" t="s">
        <v>1096</v>
      </c>
      <c r="C1461" s="106" t="s">
        <v>1097</v>
      </c>
      <c r="D1461" s="21">
        <f t="shared" si="22"/>
        <v>3141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/>
      <c r="K1461" s="101"/>
      <c r="L1461" s="99"/>
      <c r="M1461" s="99"/>
      <c r="N1461" s="100"/>
      <c r="O1461" s="101"/>
      <c r="P1461" s="107"/>
      <c r="Q1461" s="107"/>
      <c r="R1461" s="100"/>
      <c r="S1461" s="101"/>
      <c r="T1461" s="99"/>
      <c r="U1461" s="99"/>
      <c r="V1461" s="100"/>
      <c r="W1461" s="101"/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1708</v>
      </c>
      <c r="B1462" s="105" t="s">
        <v>1098</v>
      </c>
      <c r="C1462" s="106" t="s">
        <v>1099</v>
      </c>
      <c r="D1462" s="21">
        <f t="shared" si="22"/>
        <v>42360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/>
      <c r="K1462" s="101"/>
      <c r="L1462" s="99"/>
      <c r="M1462" s="99"/>
      <c r="N1462" s="100"/>
      <c r="O1462" s="101"/>
      <c r="P1462" s="99"/>
      <c r="Q1462" s="99"/>
      <c r="R1462" s="100"/>
      <c r="S1462" s="101"/>
      <c r="T1462" s="99"/>
      <c r="U1462" s="99"/>
      <c r="V1462" s="100"/>
      <c r="W1462" s="101"/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1708</v>
      </c>
      <c r="B1463" s="105" t="s">
        <v>1100</v>
      </c>
      <c r="C1463" s="106" t="s">
        <v>1101</v>
      </c>
      <c r="D1463" s="21">
        <f t="shared" si="22"/>
        <v>0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/>
      <c r="O1463" s="101"/>
      <c r="P1463" s="99"/>
      <c r="Q1463" s="99"/>
      <c r="R1463" s="100"/>
      <c r="S1463" s="101"/>
      <c r="T1463" s="99"/>
      <c r="U1463" s="99"/>
      <c r="V1463" s="100"/>
      <c r="W1463" s="101"/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1708</v>
      </c>
      <c r="B1464" s="105" t="s">
        <v>1102</v>
      </c>
      <c r="C1464" s="106" t="s">
        <v>1103</v>
      </c>
      <c r="D1464" s="21">
        <f t="shared" si="22"/>
        <v>1264219.51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/>
      <c r="K1464" s="101"/>
      <c r="L1464" s="99"/>
      <c r="M1464" s="99"/>
      <c r="N1464" s="100"/>
      <c r="O1464" s="101"/>
      <c r="P1464" s="99"/>
      <c r="Q1464" s="99"/>
      <c r="R1464" s="100"/>
      <c r="S1464" s="101"/>
      <c r="T1464" s="99"/>
      <c r="U1464" s="99"/>
      <c r="V1464" s="100"/>
      <c r="W1464" s="101"/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1708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1708</v>
      </c>
      <c r="B1466" s="105" t="s">
        <v>1106</v>
      </c>
      <c r="C1466" s="106" t="s">
        <v>1107</v>
      </c>
      <c r="D1466" s="21">
        <f t="shared" si="22"/>
        <v>803722.11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/>
      <c r="K1466" s="101"/>
      <c r="L1466" s="99"/>
      <c r="M1466" s="99"/>
      <c r="N1466" s="100"/>
      <c r="O1466" s="101"/>
      <c r="P1466" s="99"/>
      <c r="Q1466" s="99"/>
      <c r="R1466" s="100"/>
      <c r="S1466" s="101"/>
      <c r="T1466" s="99"/>
      <c r="U1466" s="99"/>
      <c r="V1466" s="100"/>
      <c r="W1466" s="101"/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1708</v>
      </c>
      <c r="B1467" s="105" t="s">
        <v>1108</v>
      </c>
      <c r="C1467" s="106" t="s">
        <v>1109</v>
      </c>
      <c r="D1467" s="21">
        <f t="shared" si="22"/>
        <v>164389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/>
      <c r="K1467" s="101"/>
      <c r="L1467" s="99"/>
      <c r="M1467" s="99"/>
      <c r="N1467" s="100"/>
      <c r="O1467" s="101"/>
      <c r="P1467" s="99"/>
      <c r="Q1467" s="99"/>
      <c r="R1467" s="100"/>
      <c r="S1467" s="101"/>
      <c r="T1467" s="99"/>
      <c r="U1467" s="99"/>
      <c r="V1467" s="100"/>
      <c r="W1467" s="101"/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1708</v>
      </c>
      <c r="B1468" s="105" t="s">
        <v>1110</v>
      </c>
      <c r="C1468" s="106" t="s">
        <v>1111</v>
      </c>
      <c r="D1468" s="21">
        <f t="shared" si="22"/>
        <v>83553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/>
      <c r="K1468" s="26"/>
      <c r="L1468" s="107"/>
      <c r="M1468" s="107"/>
      <c r="N1468" s="25"/>
      <c r="O1468" s="26"/>
      <c r="P1468" s="99"/>
      <c r="Q1468" s="99"/>
      <c r="R1468" s="25"/>
      <c r="S1468" s="26"/>
      <c r="T1468" s="107"/>
      <c r="U1468" s="107"/>
      <c r="V1468" s="25"/>
      <c r="W1468" s="26"/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1708</v>
      </c>
      <c r="B1469" s="105" t="s">
        <v>1112</v>
      </c>
      <c r="C1469" s="106" t="s">
        <v>1113</v>
      </c>
      <c r="D1469" s="21">
        <f t="shared" si="22"/>
        <v>0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/>
      <c r="M1469" s="99"/>
      <c r="N1469" s="100"/>
      <c r="O1469" s="101"/>
      <c r="P1469" s="107"/>
      <c r="Q1469" s="107"/>
      <c r="R1469" s="100"/>
      <c r="S1469" s="101"/>
      <c r="T1469" s="99"/>
      <c r="U1469" s="99"/>
      <c r="V1469" s="100"/>
      <c r="W1469" s="101"/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1708</v>
      </c>
      <c r="B1470" s="105" t="s">
        <v>1114</v>
      </c>
      <c r="C1470" s="106" t="s">
        <v>1115</v>
      </c>
      <c r="D1470" s="21">
        <f t="shared" si="22"/>
        <v>7444.71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/>
      <c r="K1470" s="101"/>
      <c r="L1470" s="99"/>
      <c r="M1470" s="99"/>
      <c r="N1470" s="100"/>
      <c r="O1470" s="101"/>
      <c r="P1470" s="99"/>
      <c r="Q1470" s="99"/>
      <c r="R1470" s="100"/>
      <c r="S1470" s="101"/>
      <c r="T1470" s="99"/>
      <c r="U1470" s="99"/>
      <c r="V1470" s="100"/>
      <c r="W1470" s="101"/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1708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1708</v>
      </c>
      <c r="B1472" s="105" t="s">
        <v>1118</v>
      </c>
      <c r="C1472" s="106" t="s">
        <v>1119</v>
      </c>
      <c r="D1472" s="21">
        <f t="shared" si="22"/>
        <v>26390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/>
      <c r="K1472" s="26"/>
      <c r="L1472" s="107"/>
      <c r="M1472" s="107"/>
      <c r="N1472" s="25"/>
      <c r="O1472" s="26"/>
      <c r="P1472" s="107"/>
      <c r="Q1472" s="107"/>
      <c r="R1472" s="25"/>
      <c r="S1472" s="26"/>
      <c r="T1472" s="107"/>
      <c r="U1472" s="107"/>
      <c r="V1472" s="25"/>
      <c r="W1472" s="26"/>
      <c r="X1472" s="107"/>
      <c r="Y1472" s="107"/>
      <c r="Z1472" s="25"/>
      <c r="AA1472" s="26"/>
      <c r="AB1472" s="107"/>
      <c r="AC1472" s="107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1708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1708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1708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1708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1708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1708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1708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1708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1708</v>
      </c>
      <c r="B1481" s="105" t="s">
        <v>1136</v>
      </c>
      <c r="C1481" s="106" t="s">
        <v>1137</v>
      </c>
      <c r="D1481" s="21">
        <f t="shared" si="23"/>
        <v>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/>
      <c r="Q1481" s="107"/>
      <c r="R1481" s="25"/>
      <c r="S1481" s="26"/>
      <c r="T1481" s="107"/>
      <c r="U1481" s="107"/>
      <c r="V1481" s="25"/>
      <c r="W1481" s="26"/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1708</v>
      </c>
      <c r="B1482" s="105" t="s">
        <v>1138</v>
      </c>
      <c r="C1482" s="106" t="s">
        <v>1627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1708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1708</v>
      </c>
      <c r="B1484" s="105" t="s">
        <v>1141</v>
      </c>
      <c r="C1484" s="106" t="s">
        <v>1628</v>
      </c>
      <c r="D1484" s="21">
        <f t="shared" si="23"/>
        <v>188500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/>
      <c r="K1484" s="26"/>
      <c r="L1484" s="107"/>
      <c r="M1484" s="107"/>
      <c r="N1484" s="25"/>
      <c r="O1484" s="26"/>
      <c r="P1484" s="107"/>
      <c r="Q1484" s="107"/>
      <c r="R1484" s="25"/>
      <c r="S1484" s="26"/>
      <c r="T1484" s="107"/>
      <c r="U1484" s="107"/>
      <c r="V1484" s="25"/>
      <c r="W1484" s="26"/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1708</v>
      </c>
      <c r="B1485" s="105" t="s">
        <v>1142</v>
      </c>
      <c r="C1485" s="106" t="s">
        <v>1143</v>
      </c>
      <c r="D1485" s="21">
        <f t="shared" si="23"/>
        <v>0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/>
      <c r="M1485" s="99"/>
      <c r="N1485" s="100"/>
      <c r="O1485" s="101"/>
      <c r="P1485" s="107"/>
      <c r="Q1485" s="107"/>
      <c r="R1485" s="100"/>
      <c r="S1485" s="101"/>
      <c r="T1485" s="99"/>
      <c r="U1485" s="99"/>
      <c r="V1485" s="100"/>
      <c r="W1485" s="101"/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1708</v>
      </c>
      <c r="B1486" s="105" t="s">
        <v>1144</v>
      </c>
      <c r="C1486" s="106" t="s">
        <v>1629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1708</v>
      </c>
      <c r="B1487" s="105" t="s">
        <v>1145</v>
      </c>
      <c r="C1487" s="106" t="s">
        <v>1630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1708</v>
      </c>
      <c r="B1488" s="105" t="s">
        <v>1631</v>
      </c>
      <c r="C1488" s="106" t="s">
        <v>1632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1708</v>
      </c>
      <c r="B1489" s="105" t="s">
        <v>1146</v>
      </c>
      <c r="C1489" s="106" t="s">
        <v>1633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1708</v>
      </c>
      <c r="B1490" s="105" t="s">
        <v>1147</v>
      </c>
      <c r="C1490" s="106" t="s">
        <v>1634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1708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1708</v>
      </c>
      <c r="B1492" s="105" t="s">
        <v>1150</v>
      </c>
      <c r="C1492" s="106" t="s">
        <v>1635</v>
      </c>
      <c r="D1492" s="21">
        <f t="shared" si="23"/>
        <v>1089560</v>
      </c>
      <c r="E1492" s="24">
        <f t="shared" si="23"/>
        <v>0</v>
      </c>
      <c r="F1492" s="98">
        <v>556520</v>
      </c>
      <c r="G1492" s="98">
        <v>0</v>
      </c>
      <c r="H1492" s="107">
        <v>533040</v>
      </c>
      <c r="I1492" s="107">
        <v>0</v>
      </c>
      <c r="J1492" s="25"/>
      <c r="K1492" s="26"/>
      <c r="L1492" s="107"/>
      <c r="M1492" s="107"/>
      <c r="N1492" s="25"/>
      <c r="O1492" s="26"/>
      <c r="P1492" s="107"/>
      <c r="Q1492" s="107"/>
      <c r="R1492" s="25"/>
      <c r="S1492" s="26"/>
      <c r="T1492" s="107"/>
      <c r="U1492" s="107"/>
      <c r="V1492" s="25"/>
      <c r="W1492" s="26"/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1708</v>
      </c>
      <c r="B1493" s="105" t="s">
        <v>1151</v>
      </c>
      <c r="C1493" s="106" t="s">
        <v>1636</v>
      </c>
      <c r="D1493" s="21">
        <f t="shared" si="23"/>
        <v>112450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/>
      <c r="K1493" s="26"/>
      <c r="L1493" s="107"/>
      <c r="M1493" s="107"/>
      <c r="N1493" s="25"/>
      <c r="O1493" s="26"/>
      <c r="P1493" s="107"/>
      <c r="Q1493" s="107"/>
      <c r="R1493" s="25"/>
      <c r="S1493" s="26"/>
      <c r="T1493" s="107"/>
      <c r="U1493" s="107"/>
      <c r="V1493" s="25"/>
      <c r="W1493" s="26"/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1708</v>
      </c>
      <c r="B1494" s="105" t="s">
        <v>1152</v>
      </c>
      <c r="C1494" s="106" t="s">
        <v>1637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1708</v>
      </c>
      <c r="B1495" s="105" t="s">
        <v>1153</v>
      </c>
      <c r="C1495" s="106" t="s">
        <v>1638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1708</v>
      </c>
      <c r="B1496" s="105" t="s">
        <v>1154</v>
      </c>
      <c r="C1496" s="106" t="s">
        <v>1639</v>
      </c>
      <c r="D1496" s="21">
        <f t="shared" si="23"/>
        <v>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/>
      <c r="O1496" s="101"/>
      <c r="P1496" s="99"/>
      <c r="Q1496" s="99"/>
      <c r="R1496" s="100"/>
      <c r="S1496" s="101"/>
      <c r="T1496" s="99"/>
      <c r="U1496" s="99"/>
      <c r="V1496" s="100"/>
      <c r="W1496" s="101"/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1708</v>
      </c>
      <c r="B1497" s="105" t="s">
        <v>1155</v>
      </c>
      <c r="C1497" s="106" t="s">
        <v>1156</v>
      </c>
      <c r="D1497" s="21">
        <f t="shared" si="23"/>
        <v>60000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/>
      <c r="K1497" s="26"/>
      <c r="L1497" s="107"/>
      <c r="M1497" s="107"/>
      <c r="N1497" s="25"/>
      <c r="O1497" s="26"/>
      <c r="P1497" s="99"/>
      <c r="Q1497" s="99"/>
      <c r="R1497" s="25"/>
      <c r="S1497" s="26"/>
      <c r="T1497" s="107"/>
      <c r="U1497" s="107"/>
      <c r="V1497" s="25"/>
      <c r="W1497" s="26"/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1708</v>
      </c>
      <c r="B1498" s="105" t="s">
        <v>1157</v>
      </c>
      <c r="C1498" s="106" t="s">
        <v>1158</v>
      </c>
      <c r="D1498" s="21">
        <f t="shared" si="23"/>
        <v>60000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/>
      <c r="K1498" s="26"/>
      <c r="L1498" s="107"/>
      <c r="M1498" s="107"/>
      <c r="N1498" s="25"/>
      <c r="O1498" s="26"/>
      <c r="P1498" s="107"/>
      <c r="Q1498" s="107"/>
      <c r="R1498" s="25"/>
      <c r="S1498" s="26"/>
      <c r="T1498" s="107"/>
      <c r="U1498" s="107"/>
      <c r="V1498" s="25"/>
      <c r="W1498" s="26"/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1708</v>
      </c>
      <c r="B1499" s="105" t="s">
        <v>1159</v>
      </c>
      <c r="C1499" s="106" t="s">
        <v>1160</v>
      </c>
      <c r="D1499" s="21">
        <f t="shared" si="23"/>
        <v>20000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/>
      <c r="K1499" s="26"/>
      <c r="L1499" s="107"/>
      <c r="M1499" s="107"/>
      <c r="N1499" s="25"/>
      <c r="O1499" s="26"/>
      <c r="P1499" s="107"/>
      <c r="Q1499" s="107"/>
      <c r="R1499" s="25"/>
      <c r="S1499" s="26"/>
      <c r="T1499" s="107"/>
      <c r="U1499" s="107"/>
      <c r="V1499" s="25"/>
      <c r="W1499" s="26"/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1708</v>
      </c>
      <c r="B1500" s="105" t="s">
        <v>1161</v>
      </c>
      <c r="C1500" s="106" t="s">
        <v>1640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1708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1708</v>
      </c>
      <c r="B1502" s="105" t="s">
        <v>1164</v>
      </c>
      <c r="C1502" s="106" t="s">
        <v>1641</v>
      </c>
      <c r="D1502" s="21">
        <f t="shared" si="23"/>
        <v>2400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/>
      <c r="K1502" s="101"/>
      <c r="L1502" s="99"/>
      <c r="M1502" s="99"/>
      <c r="N1502" s="100"/>
      <c r="O1502" s="101"/>
      <c r="P1502" s="99"/>
      <c r="Q1502" s="99"/>
      <c r="R1502" s="100"/>
      <c r="S1502" s="101"/>
      <c r="T1502" s="99"/>
      <c r="U1502" s="99"/>
      <c r="V1502" s="100"/>
      <c r="W1502" s="101"/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1708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1708</v>
      </c>
      <c r="B1504" s="105" t="s">
        <v>1167</v>
      </c>
      <c r="C1504" s="106" t="s">
        <v>1642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1708</v>
      </c>
      <c r="B1505" s="105" t="s">
        <v>1168</v>
      </c>
      <c r="C1505" s="106" t="s">
        <v>1643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1708</v>
      </c>
      <c r="B1506" s="105" t="s">
        <v>1169</v>
      </c>
      <c r="C1506" s="106" t="s">
        <v>1644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1708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1708</v>
      </c>
      <c r="B1508" s="105" t="s">
        <v>1172</v>
      </c>
      <c r="C1508" s="106" t="s">
        <v>1645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1708</v>
      </c>
      <c r="B1509" s="105" t="s">
        <v>1173</v>
      </c>
      <c r="C1509" s="106" t="s">
        <v>1646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1708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1708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1708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1708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1708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1708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1708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1708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1708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1708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1708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1708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1708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1708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1708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1708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1708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1708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1708</v>
      </c>
      <c r="B1528" s="105" t="s">
        <v>1210</v>
      </c>
      <c r="C1528" s="106" t="s">
        <v>1647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1708</v>
      </c>
      <c r="B1529" s="105" t="s">
        <v>1211</v>
      </c>
      <c r="C1529" s="106" t="s">
        <v>1212</v>
      </c>
      <c r="D1529" s="21">
        <f t="shared" si="23"/>
        <v>8957.61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/>
      <c r="K1529" s="26"/>
      <c r="L1529" s="107"/>
      <c r="M1529" s="107"/>
      <c r="N1529" s="25"/>
      <c r="O1529" s="26"/>
      <c r="P1529" s="107"/>
      <c r="Q1529" s="107"/>
      <c r="R1529" s="25"/>
      <c r="S1529" s="26"/>
      <c r="T1529" s="107"/>
      <c r="U1529" s="107"/>
      <c r="V1529" s="25"/>
      <c r="W1529" s="26"/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1708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1708</v>
      </c>
      <c r="B1531" s="105" t="s">
        <v>1215</v>
      </c>
      <c r="C1531" s="106" t="s">
        <v>1216</v>
      </c>
      <c r="D1531" s="21">
        <f t="shared" si="23"/>
        <v>11022.880000000001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/>
      <c r="K1531" s="26"/>
      <c r="L1531" s="107"/>
      <c r="M1531" s="107"/>
      <c r="N1531" s="25"/>
      <c r="O1531" s="26"/>
      <c r="P1531" s="107"/>
      <c r="Q1531" s="107"/>
      <c r="R1531" s="25"/>
      <c r="S1531" s="26"/>
      <c r="T1531" s="107"/>
      <c r="U1531" s="107"/>
      <c r="V1531" s="25"/>
      <c r="W1531" s="26"/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1708</v>
      </c>
      <c r="B1532" s="105" t="s">
        <v>1217</v>
      </c>
      <c r="C1532" s="106" t="s">
        <v>1218</v>
      </c>
      <c r="D1532" s="21">
        <f t="shared" si="23"/>
        <v>17759.099999999999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/>
      <c r="K1532" s="101"/>
      <c r="L1532" s="99"/>
      <c r="M1532" s="99"/>
      <c r="N1532" s="100"/>
      <c r="O1532" s="101"/>
      <c r="P1532" s="107"/>
      <c r="Q1532" s="107"/>
      <c r="R1532" s="100"/>
      <c r="S1532" s="101"/>
      <c r="T1532" s="99"/>
      <c r="U1532" s="99"/>
      <c r="V1532" s="100"/>
      <c r="W1532" s="101"/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1708</v>
      </c>
      <c r="B1533" s="105" t="s">
        <v>1219</v>
      </c>
      <c r="C1533" s="106" t="s">
        <v>1220</v>
      </c>
      <c r="D1533" s="21">
        <f t="shared" si="23"/>
        <v>5075.95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/>
      <c r="K1533" s="101"/>
      <c r="L1533" s="99"/>
      <c r="M1533" s="99"/>
      <c r="N1533" s="100"/>
      <c r="O1533" s="101"/>
      <c r="P1533" s="99"/>
      <c r="Q1533" s="99"/>
      <c r="R1533" s="100"/>
      <c r="S1533" s="101"/>
      <c r="T1533" s="99"/>
      <c r="U1533" s="99"/>
      <c r="V1533" s="100"/>
      <c r="W1533" s="101"/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1708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1708</v>
      </c>
      <c r="B1535" s="105" t="s">
        <v>1223</v>
      </c>
      <c r="C1535" s="106" t="s">
        <v>1224</v>
      </c>
      <c r="D1535" s="21">
        <f t="shared" si="23"/>
        <v>55391.28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/>
      <c r="K1535" s="26"/>
      <c r="L1535" s="107"/>
      <c r="M1535" s="107"/>
      <c r="N1535" s="25"/>
      <c r="O1535" s="26"/>
      <c r="P1535" s="99"/>
      <c r="Q1535" s="99"/>
      <c r="R1535" s="25"/>
      <c r="S1535" s="26"/>
      <c r="T1535" s="107"/>
      <c r="U1535" s="107"/>
      <c r="V1535" s="25"/>
      <c r="W1535" s="26"/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1708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1708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1708</v>
      </c>
      <c r="B1538" s="105" t="s">
        <v>1229</v>
      </c>
      <c r="C1538" s="106" t="s">
        <v>1230</v>
      </c>
      <c r="D1538" s="21">
        <f t="shared" si="23"/>
        <v>34348.270000000004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/>
      <c r="K1538" s="26"/>
      <c r="L1538" s="107"/>
      <c r="M1538" s="107"/>
      <c r="N1538" s="25"/>
      <c r="O1538" s="26"/>
      <c r="P1538" s="107"/>
      <c r="Q1538" s="107"/>
      <c r="R1538" s="25"/>
      <c r="S1538" s="26"/>
      <c r="T1538" s="107"/>
      <c r="U1538" s="107"/>
      <c r="V1538" s="25"/>
      <c r="W1538" s="26"/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1708</v>
      </c>
      <c r="B1539" s="105" t="s">
        <v>1231</v>
      </c>
      <c r="C1539" s="106" t="s">
        <v>1232</v>
      </c>
      <c r="D1539" s="21">
        <f t="shared" si="23"/>
        <v>66745.859999999986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/>
      <c r="K1539" s="26"/>
      <c r="L1539" s="107"/>
      <c r="M1539" s="107"/>
      <c r="N1539" s="25"/>
      <c r="O1539" s="26"/>
      <c r="P1539" s="107"/>
      <c r="Q1539" s="107"/>
      <c r="R1539" s="25"/>
      <c r="S1539" s="26"/>
      <c r="T1539" s="107"/>
      <c r="U1539" s="107"/>
      <c r="V1539" s="25"/>
      <c r="W1539" s="26"/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1708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40105.199999999997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/>
      <c r="K1540" s="26"/>
      <c r="L1540" s="107"/>
      <c r="M1540" s="107"/>
      <c r="N1540" s="25"/>
      <c r="O1540" s="26"/>
      <c r="P1540" s="107"/>
      <c r="Q1540" s="107"/>
      <c r="R1540" s="25"/>
      <c r="S1540" s="26"/>
      <c r="T1540" s="107"/>
      <c r="U1540" s="107"/>
      <c r="V1540" s="25"/>
      <c r="W1540" s="26"/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1708</v>
      </c>
      <c r="B1541" s="105" t="s">
        <v>1235</v>
      </c>
      <c r="C1541" s="106" t="s">
        <v>1236</v>
      </c>
      <c r="D1541" s="21">
        <f t="shared" si="24"/>
        <v>4524.29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/>
      <c r="K1541" s="26"/>
      <c r="L1541" s="107"/>
      <c r="M1541" s="107"/>
      <c r="N1541" s="25"/>
      <c r="O1541" s="26"/>
      <c r="P1541" s="107"/>
      <c r="Q1541" s="107"/>
      <c r="R1541" s="25"/>
      <c r="S1541" s="26"/>
      <c r="T1541" s="107"/>
      <c r="U1541" s="107"/>
      <c r="V1541" s="25"/>
      <c r="W1541" s="26"/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1708</v>
      </c>
      <c r="B1542" s="105" t="s">
        <v>1237</v>
      </c>
      <c r="C1542" s="106" t="s">
        <v>1238</v>
      </c>
      <c r="D1542" s="21">
        <f t="shared" si="24"/>
        <v>18970.57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/>
      <c r="K1542" s="26"/>
      <c r="L1542" s="107"/>
      <c r="M1542" s="107"/>
      <c r="N1542" s="25"/>
      <c r="O1542" s="26"/>
      <c r="P1542" s="107"/>
      <c r="Q1542" s="107"/>
      <c r="R1542" s="25"/>
      <c r="S1542" s="26"/>
      <c r="T1542" s="107"/>
      <c r="U1542" s="107"/>
      <c r="V1542" s="25"/>
      <c r="W1542" s="26"/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1708</v>
      </c>
      <c r="B1543" s="105" t="s">
        <v>1239</v>
      </c>
      <c r="C1543" s="106" t="s">
        <v>1240</v>
      </c>
      <c r="D1543" s="21">
        <f t="shared" si="24"/>
        <v>874.04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/>
      <c r="K1543" s="26"/>
      <c r="L1543" s="107"/>
      <c r="M1543" s="107"/>
      <c r="N1543" s="25"/>
      <c r="O1543" s="26"/>
      <c r="P1543" s="107"/>
      <c r="Q1543" s="107"/>
      <c r="R1543" s="25"/>
      <c r="S1543" s="26"/>
      <c r="T1543" s="107"/>
      <c r="U1543" s="107"/>
      <c r="V1543" s="25"/>
      <c r="W1543" s="26"/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1708</v>
      </c>
      <c r="B1544" s="105" t="s">
        <v>1241</v>
      </c>
      <c r="C1544" s="106" t="s">
        <v>1242</v>
      </c>
      <c r="D1544" s="21">
        <f t="shared" si="24"/>
        <v>483864.66000000003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/>
      <c r="K1544" s="26"/>
      <c r="L1544" s="107"/>
      <c r="M1544" s="107"/>
      <c r="N1544" s="25"/>
      <c r="O1544" s="26"/>
      <c r="P1544" s="107"/>
      <c r="Q1544" s="107"/>
      <c r="R1544" s="25"/>
      <c r="S1544" s="26"/>
      <c r="T1544" s="107"/>
      <c r="U1544" s="107"/>
      <c r="V1544" s="25"/>
      <c r="W1544" s="26"/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1708</v>
      </c>
      <c r="B1545" s="105" t="s">
        <v>1243</v>
      </c>
      <c r="C1545" s="106" t="s">
        <v>1244</v>
      </c>
      <c r="D1545" s="21">
        <f t="shared" si="24"/>
        <v>32029.41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/>
      <c r="K1545" s="26"/>
      <c r="L1545" s="107"/>
      <c r="M1545" s="107"/>
      <c r="N1545" s="25"/>
      <c r="O1545" s="26"/>
      <c r="P1545" s="107"/>
      <c r="Q1545" s="107"/>
      <c r="R1545" s="25"/>
      <c r="S1545" s="26"/>
      <c r="T1545" s="107"/>
      <c r="U1545" s="107"/>
      <c r="V1545" s="25"/>
      <c r="W1545" s="26"/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1708</v>
      </c>
      <c r="B1546" s="105" t="s">
        <v>1245</v>
      </c>
      <c r="C1546" s="106" t="s">
        <v>1246</v>
      </c>
      <c r="D1546" s="21">
        <f t="shared" si="24"/>
        <v>8422.99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/>
      <c r="K1546" s="26"/>
      <c r="L1546" s="107"/>
      <c r="M1546" s="107"/>
      <c r="N1546" s="25"/>
      <c r="O1546" s="26"/>
      <c r="P1546" s="107"/>
      <c r="Q1546" s="107"/>
      <c r="R1546" s="25"/>
      <c r="S1546" s="26"/>
      <c r="T1546" s="107"/>
      <c r="U1546" s="107"/>
      <c r="V1546" s="25"/>
      <c r="W1546" s="26"/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1708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1708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1708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1708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1708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1708</v>
      </c>
      <c r="B1552" s="105" t="s">
        <v>1648</v>
      </c>
      <c r="C1552" s="106" t="s">
        <v>1649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1708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1708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1708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1708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1708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1708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1708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1708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1708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1708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1708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1708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1708</v>
      </c>
      <c r="B1565" s="105" t="s">
        <v>1650</v>
      </c>
      <c r="C1565" s="106" t="s">
        <v>1651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1708</v>
      </c>
      <c r="B1566" s="105" t="s">
        <v>1281</v>
      </c>
      <c r="C1566" s="106" t="s">
        <v>1282</v>
      </c>
      <c r="D1566" s="21">
        <f t="shared" si="24"/>
        <v>2896876.13</v>
      </c>
      <c r="E1566" s="24">
        <f t="shared" si="24"/>
        <v>0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/>
      <c r="K1566" s="26"/>
      <c r="L1566" s="107"/>
      <c r="M1566" s="107"/>
      <c r="N1566" s="25"/>
      <c r="O1566" s="26"/>
      <c r="P1566" s="107"/>
      <c r="Q1566" s="107"/>
      <c r="R1566" s="25"/>
      <c r="S1566" s="26"/>
      <c r="T1566" s="107"/>
      <c r="U1566" s="107"/>
      <c r="V1566" s="25"/>
      <c r="W1566" s="26"/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1708</v>
      </c>
      <c r="B1567" s="105" t="s">
        <v>1283</v>
      </c>
      <c r="C1567" s="106" t="s">
        <v>1652</v>
      </c>
      <c r="D1567" s="21">
        <f t="shared" si="24"/>
        <v>130236.45</v>
      </c>
      <c r="E1567" s="24">
        <f t="shared" si="24"/>
        <v>0</v>
      </c>
      <c r="F1567" s="98">
        <v>3377.25</v>
      </c>
      <c r="G1567" s="98">
        <v>0</v>
      </c>
      <c r="H1567" s="107">
        <v>126859.2</v>
      </c>
      <c r="I1567" s="107">
        <v>0</v>
      </c>
      <c r="J1567" s="25"/>
      <c r="K1567" s="26"/>
      <c r="L1567" s="107"/>
      <c r="M1567" s="107"/>
      <c r="N1567" s="25"/>
      <c r="O1567" s="26"/>
      <c r="P1567" s="107"/>
      <c r="Q1567" s="107"/>
      <c r="R1567" s="25"/>
      <c r="S1567" s="26"/>
      <c r="T1567" s="107"/>
      <c r="U1567" s="107"/>
      <c r="V1567" s="25"/>
      <c r="W1567" s="26"/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1708</v>
      </c>
      <c r="B1568" s="105" t="s">
        <v>1653</v>
      </c>
      <c r="C1568" s="106" t="s">
        <v>1654</v>
      </c>
      <c r="D1568" s="21">
        <f t="shared" si="24"/>
        <v>0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/>
      <c r="U1568" s="99"/>
      <c r="V1568" s="100"/>
      <c r="W1568" s="101"/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1708</v>
      </c>
      <c r="B1569" s="105" t="s">
        <v>1655</v>
      </c>
      <c r="C1569" s="106" t="s">
        <v>1656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1708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1708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1708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1708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1708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1708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1708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1708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1708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1708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1708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1708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1708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1708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1708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1708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1708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1708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1708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1708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1708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1708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1708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1708</v>
      </c>
      <c r="B1593" s="105" t="s">
        <v>1330</v>
      </c>
      <c r="C1593" s="106" t="s">
        <v>1657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1708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1708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1708</v>
      </c>
      <c r="B1596" s="105" t="s">
        <v>1335</v>
      </c>
      <c r="C1596" s="106" t="s">
        <v>1658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1708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1708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1708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1708</v>
      </c>
      <c r="B1600" s="105" t="s">
        <v>1342</v>
      </c>
      <c r="C1600" s="106" t="s">
        <v>1695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1708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1708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/>
      <c r="K1602" s="26"/>
      <c r="L1602" s="107"/>
      <c r="M1602" s="107"/>
      <c r="N1602" s="25"/>
      <c r="O1602" s="26"/>
      <c r="P1602" s="107"/>
      <c r="Q1602" s="107"/>
      <c r="R1602" s="25"/>
      <c r="S1602" s="26"/>
      <c r="T1602" s="107"/>
      <c r="U1602" s="107"/>
      <c r="V1602" s="25"/>
      <c r="W1602" s="26"/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1708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1708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1708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1708</v>
      </c>
      <c r="B1606" s="105" t="s">
        <v>1353</v>
      </c>
      <c r="C1606" s="106" t="s">
        <v>1354</v>
      </c>
      <c r="D1606" s="21">
        <f t="shared" si="25"/>
        <v>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/>
      <c r="M1606" s="99"/>
      <c r="N1606" s="100"/>
      <c r="O1606" s="101"/>
      <c r="P1606" s="107"/>
      <c r="Q1606" s="107"/>
      <c r="R1606" s="100"/>
      <c r="S1606" s="101"/>
      <c r="T1606" s="99"/>
      <c r="U1606" s="99"/>
      <c r="V1606" s="100"/>
      <c r="W1606" s="101"/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1708</v>
      </c>
      <c r="B1607" s="105" t="s">
        <v>1355</v>
      </c>
      <c r="C1607" s="106" t="s">
        <v>1659</v>
      </c>
      <c r="D1607" s="21">
        <f t="shared" si="25"/>
        <v>0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/>
      <c r="M1607" s="99"/>
      <c r="N1607" s="100"/>
      <c r="O1607" s="101"/>
      <c r="P1607" s="99"/>
      <c r="Q1607" s="99"/>
      <c r="R1607" s="100"/>
      <c r="S1607" s="101"/>
      <c r="T1607" s="99"/>
      <c r="U1607" s="99"/>
      <c r="V1607" s="100"/>
      <c r="W1607" s="101"/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1708</v>
      </c>
      <c r="B1608" s="105" t="s">
        <v>1356</v>
      </c>
      <c r="C1608" s="106" t="s">
        <v>1660</v>
      </c>
      <c r="D1608" s="21">
        <f t="shared" si="25"/>
        <v>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/>
      <c r="S1608" s="26"/>
      <c r="T1608" s="107"/>
      <c r="U1608" s="107"/>
      <c r="V1608" s="25"/>
      <c r="W1608" s="26"/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1708</v>
      </c>
      <c r="B1609" s="105" t="s">
        <v>1357</v>
      </c>
      <c r="C1609" s="106" t="s">
        <v>1661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1708</v>
      </c>
      <c r="B1610" s="105" t="s">
        <v>1358</v>
      </c>
      <c r="C1610" s="106" t="s">
        <v>1662</v>
      </c>
      <c r="D1610" s="21">
        <f t="shared" si="25"/>
        <v>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/>
      <c r="M1610" s="107"/>
      <c r="N1610" s="25"/>
      <c r="O1610" s="26"/>
      <c r="P1610" s="99"/>
      <c r="Q1610" s="99"/>
      <c r="R1610" s="25"/>
      <c r="S1610" s="26"/>
      <c r="T1610" s="107"/>
      <c r="U1610" s="107"/>
      <c r="V1610" s="25"/>
      <c r="W1610" s="26"/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1708</v>
      </c>
      <c r="B1611" s="105" t="s">
        <v>1359</v>
      </c>
      <c r="C1611" s="106" t="s">
        <v>1663</v>
      </c>
      <c r="D1611" s="21">
        <f t="shared" si="25"/>
        <v>1051220</v>
      </c>
      <c r="E1611" s="24">
        <f t="shared" si="25"/>
        <v>0</v>
      </c>
      <c r="F1611" s="98"/>
      <c r="G1611" s="98"/>
      <c r="H1611" s="99">
        <v>1051220</v>
      </c>
      <c r="I1611" s="99">
        <v>0</v>
      </c>
      <c r="J1611" s="100"/>
      <c r="K1611" s="101"/>
      <c r="L1611" s="99"/>
      <c r="M1611" s="99"/>
      <c r="N1611" s="100"/>
      <c r="O1611" s="101"/>
      <c r="P1611" s="107"/>
      <c r="Q1611" s="107"/>
      <c r="R1611" s="100"/>
      <c r="S1611" s="101"/>
      <c r="T1611" s="99"/>
      <c r="U1611" s="99"/>
      <c r="V1611" s="100"/>
      <c r="W1611" s="101"/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1708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1709</v>
      </c>
      <c r="B1613" s="105" t="s">
        <v>3</v>
      </c>
      <c r="C1613" s="106" t="s">
        <v>4</v>
      </c>
      <c r="D1613" s="21">
        <f t="shared" si="25"/>
        <v>551569.94999999995</v>
      </c>
      <c r="E1613" s="24">
        <f t="shared" si="25"/>
        <v>551569.94999999995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/>
      <c r="K1613" s="26"/>
      <c r="L1613" s="107"/>
      <c r="M1613" s="107"/>
      <c r="N1613" s="25"/>
      <c r="O1613" s="26"/>
      <c r="P1613" s="107"/>
      <c r="Q1613" s="107"/>
      <c r="R1613" s="25"/>
      <c r="S1613" s="26"/>
      <c r="T1613" s="107"/>
      <c r="U1613" s="107"/>
      <c r="V1613" s="25"/>
      <c r="W1613" s="26"/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1709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1709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1709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1709</v>
      </c>
      <c r="B1617" s="105" t="s">
        <v>11</v>
      </c>
      <c r="C1617" s="106" t="s">
        <v>1438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1709</v>
      </c>
      <c r="B1618" s="105" t="s">
        <v>12</v>
      </c>
      <c r="C1618" s="106" t="s">
        <v>1439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/>
      <c r="K1618" s="26"/>
      <c r="L1618" s="107"/>
      <c r="M1618" s="107"/>
      <c r="N1618" s="25"/>
      <c r="O1618" s="26"/>
      <c r="P1618" s="107"/>
      <c r="Q1618" s="107"/>
      <c r="R1618" s="25"/>
      <c r="S1618" s="26"/>
      <c r="T1618" s="107"/>
      <c r="U1618" s="107"/>
      <c r="V1618" s="25"/>
      <c r="W1618" s="26"/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1709</v>
      </c>
      <c r="B1619" s="105" t="s">
        <v>1440</v>
      </c>
      <c r="C1619" s="106" t="s">
        <v>1441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1709</v>
      </c>
      <c r="B1620" s="105" t="s">
        <v>1442</v>
      </c>
      <c r="C1620" s="106" t="s">
        <v>1443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1709</v>
      </c>
      <c r="B1621" s="105" t="s">
        <v>13</v>
      </c>
      <c r="C1621" s="106" t="s">
        <v>1444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1709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1709</v>
      </c>
      <c r="B1623" s="105" t="s">
        <v>16</v>
      </c>
      <c r="C1623" s="106" t="s">
        <v>1445</v>
      </c>
      <c r="D1623" s="21">
        <f t="shared" si="25"/>
        <v>0</v>
      </c>
      <c r="E1623" s="24">
        <f t="shared" si="25"/>
        <v>0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/>
      <c r="S1623" s="26"/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1709</v>
      </c>
      <c r="B1624" s="105" t="s">
        <v>17</v>
      </c>
      <c r="C1624" s="106" t="s">
        <v>1446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1709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1709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1709</v>
      </c>
      <c r="B1627" s="105" t="s">
        <v>22</v>
      </c>
      <c r="C1627" s="106" t="s">
        <v>1447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1709</v>
      </c>
      <c r="B1628" s="105" t="s">
        <v>23</v>
      </c>
      <c r="C1628" s="106" t="s">
        <v>1699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1709</v>
      </c>
      <c r="B1629" s="105" t="s">
        <v>24</v>
      </c>
      <c r="C1629" s="106" t="s">
        <v>1448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1709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1709</v>
      </c>
      <c r="B1631" s="105" t="s">
        <v>27</v>
      </c>
      <c r="C1631" s="106" t="s">
        <v>1449</v>
      </c>
      <c r="D1631" s="21">
        <f t="shared" si="25"/>
        <v>21218213.050000001</v>
      </c>
      <c r="E1631" s="24">
        <f t="shared" si="25"/>
        <v>13662913.92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/>
      <c r="K1631" s="26"/>
      <c r="L1631" s="107"/>
      <c r="M1631" s="107"/>
      <c r="N1631" s="25"/>
      <c r="O1631" s="26"/>
      <c r="P1631" s="99"/>
      <c r="Q1631" s="99"/>
      <c r="R1631" s="25"/>
      <c r="S1631" s="26"/>
      <c r="T1631" s="107"/>
      <c r="U1631" s="107"/>
      <c r="V1631" s="25"/>
      <c r="W1631" s="26"/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1709</v>
      </c>
      <c r="B1632" s="105" t="s">
        <v>28</v>
      </c>
      <c r="C1632" s="106" t="s">
        <v>1450</v>
      </c>
      <c r="D1632" s="21">
        <f t="shared" si="25"/>
        <v>4310000</v>
      </c>
      <c r="E1632" s="24">
        <f t="shared" si="25"/>
        <v>454949.59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/>
      <c r="K1632" s="26"/>
      <c r="L1632" s="107"/>
      <c r="M1632" s="107"/>
      <c r="N1632" s="25"/>
      <c r="O1632" s="26"/>
      <c r="P1632" s="107"/>
      <c r="Q1632" s="107"/>
      <c r="R1632" s="25"/>
      <c r="S1632" s="26"/>
      <c r="T1632" s="107"/>
      <c r="U1632" s="107"/>
      <c r="V1632" s="25"/>
      <c r="W1632" s="26"/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1709</v>
      </c>
      <c r="B1633" s="105" t="s">
        <v>29</v>
      </c>
      <c r="C1633" s="106" t="s">
        <v>1451</v>
      </c>
      <c r="D1633" s="21">
        <f t="shared" si="25"/>
        <v>0</v>
      </c>
      <c r="E1633" s="24">
        <f t="shared" si="25"/>
        <v>5400</v>
      </c>
      <c r="F1633" s="98">
        <v>0</v>
      </c>
      <c r="G1633" s="98">
        <v>0</v>
      </c>
      <c r="H1633" s="107">
        <v>0</v>
      </c>
      <c r="I1633" s="107">
        <v>5400</v>
      </c>
      <c r="J1633" s="25"/>
      <c r="K1633" s="26"/>
      <c r="L1633" s="107"/>
      <c r="M1633" s="107"/>
      <c r="N1633" s="25"/>
      <c r="O1633" s="26"/>
      <c r="P1633" s="107"/>
      <c r="Q1633" s="107"/>
      <c r="R1633" s="25"/>
      <c r="S1633" s="26"/>
      <c r="T1633" s="107"/>
      <c r="U1633" s="107"/>
      <c r="V1633" s="25"/>
      <c r="W1633" s="26"/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1709</v>
      </c>
      <c r="B1634" s="105" t="s">
        <v>30</v>
      </c>
      <c r="C1634" s="106" t="s">
        <v>1452</v>
      </c>
      <c r="D1634" s="21">
        <f t="shared" si="25"/>
        <v>0</v>
      </c>
      <c r="E1634" s="24">
        <f t="shared" si="25"/>
        <v>2145.88</v>
      </c>
      <c r="F1634" s="98">
        <v>0</v>
      </c>
      <c r="G1634" s="98">
        <v>2145.88</v>
      </c>
      <c r="H1634" s="107"/>
      <c r="I1634" s="107"/>
      <c r="J1634" s="25"/>
      <c r="K1634" s="26"/>
      <c r="L1634" s="107"/>
      <c r="M1634" s="107"/>
      <c r="N1634" s="25"/>
      <c r="O1634" s="26"/>
      <c r="P1634" s="107"/>
      <c r="Q1634" s="107"/>
      <c r="R1634" s="25"/>
      <c r="S1634" s="26"/>
      <c r="T1634" s="107"/>
      <c r="U1634" s="107"/>
      <c r="V1634" s="25"/>
      <c r="W1634" s="26"/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1709</v>
      </c>
      <c r="B1635" s="105" t="s">
        <v>31</v>
      </c>
      <c r="C1635" s="106" t="s">
        <v>1664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1709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1709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1709</v>
      </c>
      <c r="B1638" s="105" t="s">
        <v>36</v>
      </c>
      <c r="C1638" s="106" t="s">
        <v>1453</v>
      </c>
      <c r="D1638" s="21">
        <f t="shared" si="25"/>
        <v>48270</v>
      </c>
      <c r="E1638" s="24">
        <f t="shared" si="25"/>
        <v>156050</v>
      </c>
      <c r="F1638" s="98">
        <v>14400</v>
      </c>
      <c r="G1638" s="98">
        <v>135230</v>
      </c>
      <c r="H1638" s="99">
        <v>33870</v>
      </c>
      <c r="I1638" s="99">
        <v>20820</v>
      </c>
      <c r="J1638" s="100"/>
      <c r="K1638" s="101"/>
      <c r="L1638" s="99"/>
      <c r="M1638" s="99"/>
      <c r="N1638" s="100"/>
      <c r="O1638" s="101"/>
      <c r="P1638" s="107"/>
      <c r="Q1638" s="107"/>
      <c r="R1638" s="100"/>
      <c r="S1638" s="101"/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1709</v>
      </c>
      <c r="B1639" s="105" t="s">
        <v>37</v>
      </c>
      <c r="C1639" s="106" t="s">
        <v>1454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1709</v>
      </c>
      <c r="B1640" s="105" t="s">
        <v>38</v>
      </c>
      <c r="C1640" s="106" t="s">
        <v>1455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1709</v>
      </c>
      <c r="B1641" s="105" t="s">
        <v>39</v>
      </c>
      <c r="C1641" s="106" t="s">
        <v>1456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1709</v>
      </c>
      <c r="B1642" s="105" t="s">
        <v>40</v>
      </c>
      <c r="C1642" s="106" t="s">
        <v>1457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1709</v>
      </c>
      <c r="B1643" s="105" t="s">
        <v>1458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1709</v>
      </c>
      <c r="B1644" s="105" t="s">
        <v>1459</v>
      </c>
      <c r="C1644" s="106" t="s">
        <v>58</v>
      </c>
      <c r="D1644" s="21">
        <f t="shared" si="25"/>
        <v>50</v>
      </c>
      <c r="E1644" s="24">
        <f t="shared" si="25"/>
        <v>0</v>
      </c>
      <c r="F1644" s="98">
        <v>0</v>
      </c>
      <c r="G1644" s="98">
        <v>0</v>
      </c>
      <c r="H1644" s="99">
        <v>50</v>
      </c>
      <c r="I1644" s="99">
        <v>0</v>
      </c>
      <c r="J1644" s="100"/>
      <c r="K1644" s="101"/>
      <c r="L1644" s="99"/>
      <c r="M1644" s="99"/>
      <c r="N1644" s="100"/>
      <c r="O1644" s="101"/>
      <c r="P1644" s="107"/>
      <c r="Q1644" s="107"/>
      <c r="R1644" s="100"/>
      <c r="S1644" s="101"/>
      <c r="T1644" s="99"/>
      <c r="U1644" s="99"/>
      <c r="V1644" s="100"/>
      <c r="W1644" s="101"/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1709</v>
      </c>
      <c r="B1645" s="105" t="s">
        <v>1460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1709</v>
      </c>
      <c r="B1646" s="105" t="s">
        <v>1461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1709</v>
      </c>
      <c r="B1647" s="105" t="s">
        <v>1462</v>
      </c>
      <c r="C1647" s="106" t="s">
        <v>1463</v>
      </c>
      <c r="D1647" s="21">
        <f t="shared" si="25"/>
        <v>24300</v>
      </c>
      <c r="E1647" s="24">
        <f t="shared" si="25"/>
        <v>24300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/>
      <c r="K1647" s="26"/>
      <c r="L1647" s="107"/>
      <c r="M1647" s="107"/>
      <c r="N1647" s="25"/>
      <c r="O1647" s="26"/>
      <c r="P1647" s="107"/>
      <c r="Q1647" s="107"/>
      <c r="R1647" s="25"/>
      <c r="S1647" s="26"/>
      <c r="T1647" s="107"/>
      <c r="U1647" s="107"/>
      <c r="V1647" s="25"/>
      <c r="W1647" s="26"/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1709</v>
      </c>
      <c r="B1648" s="105" t="s">
        <v>1464</v>
      </c>
      <c r="C1648" s="106" t="s">
        <v>67</v>
      </c>
      <c r="D1648" s="21">
        <f t="shared" si="25"/>
        <v>3997483</v>
      </c>
      <c r="E1648" s="24">
        <f t="shared" si="25"/>
        <v>3997483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/>
      <c r="K1648" s="101"/>
      <c r="L1648" s="99"/>
      <c r="M1648" s="99"/>
      <c r="N1648" s="100"/>
      <c r="O1648" s="101"/>
      <c r="P1648" s="107"/>
      <c r="Q1648" s="107"/>
      <c r="R1648" s="100"/>
      <c r="S1648" s="101"/>
      <c r="T1648" s="99"/>
      <c r="U1648" s="99"/>
      <c r="V1648" s="100"/>
      <c r="W1648" s="101"/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1709</v>
      </c>
      <c r="B1649" s="105" t="s">
        <v>1465</v>
      </c>
      <c r="C1649" s="106" t="s">
        <v>1466</v>
      </c>
      <c r="D1649" s="21">
        <f t="shared" si="25"/>
        <v>1559712.5</v>
      </c>
      <c r="E1649" s="24">
        <f t="shared" si="25"/>
        <v>679880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/>
      <c r="K1649" s="26"/>
      <c r="L1649" s="107"/>
      <c r="M1649" s="107"/>
      <c r="N1649" s="25"/>
      <c r="O1649" s="26"/>
      <c r="P1649" s="99"/>
      <c r="Q1649" s="99"/>
      <c r="R1649" s="25"/>
      <c r="S1649" s="26"/>
      <c r="T1649" s="107"/>
      <c r="U1649" s="107"/>
      <c r="V1649" s="25"/>
      <c r="W1649" s="26"/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1709</v>
      </c>
      <c r="B1650" s="105" t="s">
        <v>1467</v>
      </c>
      <c r="C1650" s="106" t="s">
        <v>1468</v>
      </c>
      <c r="D1650" s="21">
        <f t="shared" si="25"/>
        <v>53026</v>
      </c>
      <c r="E1650" s="24">
        <f t="shared" si="25"/>
        <v>0</v>
      </c>
      <c r="F1650" s="98">
        <v>12507</v>
      </c>
      <c r="G1650" s="98">
        <v>0</v>
      </c>
      <c r="H1650" s="107">
        <v>40519</v>
      </c>
      <c r="I1650" s="107">
        <v>0</v>
      </c>
      <c r="J1650" s="25"/>
      <c r="K1650" s="26"/>
      <c r="L1650" s="107"/>
      <c r="M1650" s="107"/>
      <c r="N1650" s="25"/>
      <c r="O1650" s="26"/>
      <c r="P1650" s="107"/>
      <c r="Q1650" s="107"/>
      <c r="R1650" s="25"/>
      <c r="S1650" s="26"/>
      <c r="T1650" s="107"/>
      <c r="U1650" s="107"/>
      <c r="V1650" s="25"/>
      <c r="W1650" s="26"/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1709</v>
      </c>
      <c r="B1651" s="105" t="s">
        <v>1469</v>
      </c>
      <c r="C1651" s="106" t="s">
        <v>1470</v>
      </c>
      <c r="D1651" s="21">
        <f t="shared" si="25"/>
        <v>18513</v>
      </c>
      <c r="E1651" s="24">
        <f t="shared" si="25"/>
        <v>8451</v>
      </c>
      <c r="F1651" s="98">
        <v>7673</v>
      </c>
      <c r="G1651" s="98">
        <v>0</v>
      </c>
      <c r="H1651" s="107">
        <v>10840</v>
      </c>
      <c r="I1651" s="107">
        <v>8451</v>
      </c>
      <c r="J1651" s="25"/>
      <c r="K1651" s="26"/>
      <c r="L1651" s="107"/>
      <c r="M1651" s="107"/>
      <c r="N1651" s="25"/>
      <c r="O1651" s="26"/>
      <c r="P1651" s="107"/>
      <c r="Q1651" s="107"/>
      <c r="R1651" s="25"/>
      <c r="S1651" s="26"/>
      <c r="T1651" s="107"/>
      <c r="U1651" s="107"/>
      <c r="V1651" s="25"/>
      <c r="W1651" s="26"/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1709</v>
      </c>
      <c r="B1652" s="105" t="s">
        <v>1471</v>
      </c>
      <c r="C1652" s="106" t="s">
        <v>68</v>
      </c>
      <c r="D1652" s="21">
        <f t="shared" si="25"/>
        <v>193330</v>
      </c>
      <c r="E1652" s="24">
        <f t="shared" si="25"/>
        <v>193330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/>
      <c r="K1652" s="101"/>
      <c r="L1652" s="99"/>
      <c r="M1652" s="99"/>
      <c r="N1652" s="100"/>
      <c r="O1652" s="101"/>
      <c r="P1652" s="107"/>
      <c r="Q1652" s="107"/>
      <c r="R1652" s="100"/>
      <c r="S1652" s="101"/>
      <c r="T1652" s="99"/>
      <c r="U1652" s="99"/>
      <c r="V1652" s="100"/>
      <c r="W1652" s="101"/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1709</v>
      </c>
      <c r="B1653" s="105" t="s">
        <v>1472</v>
      </c>
      <c r="C1653" s="106" t="s">
        <v>1473</v>
      </c>
      <c r="D1653" s="21">
        <f t="shared" si="25"/>
        <v>44930</v>
      </c>
      <c r="E1653" s="24">
        <f t="shared" si="25"/>
        <v>26379</v>
      </c>
      <c r="F1653" s="98">
        <v>15987</v>
      </c>
      <c r="G1653" s="98">
        <v>0</v>
      </c>
      <c r="H1653" s="99">
        <v>28943</v>
      </c>
      <c r="I1653" s="99">
        <v>26379</v>
      </c>
      <c r="J1653" s="100"/>
      <c r="K1653" s="101"/>
      <c r="L1653" s="99"/>
      <c r="M1653" s="99"/>
      <c r="N1653" s="100"/>
      <c r="O1653" s="101"/>
      <c r="P1653" s="99"/>
      <c r="Q1653" s="99"/>
      <c r="R1653" s="100"/>
      <c r="S1653" s="101"/>
      <c r="T1653" s="99"/>
      <c r="U1653" s="99"/>
      <c r="V1653" s="100"/>
      <c r="W1653" s="101"/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1709</v>
      </c>
      <c r="B1654" s="105" t="s">
        <v>1474</v>
      </c>
      <c r="C1654" s="106" t="s">
        <v>1475</v>
      </c>
      <c r="D1654" s="21">
        <f t="shared" si="25"/>
        <v>132318.9</v>
      </c>
      <c r="E1654" s="24">
        <f t="shared" si="25"/>
        <v>64224.9</v>
      </c>
      <c r="F1654" s="98">
        <v>79001</v>
      </c>
      <c r="G1654" s="98">
        <v>0</v>
      </c>
      <c r="H1654" s="99">
        <v>53317.9</v>
      </c>
      <c r="I1654" s="99">
        <v>64224.9</v>
      </c>
      <c r="J1654" s="100"/>
      <c r="K1654" s="101"/>
      <c r="L1654" s="99"/>
      <c r="M1654" s="99"/>
      <c r="N1654" s="100"/>
      <c r="O1654" s="101"/>
      <c r="P1654" s="99"/>
      <c r="Q1654" s="99"/>
      <c r="R1654" s="100"/>
      <c r="S1654" s="101"/>
      <c r="T1654" s="99"/>
      <c r="U1654" s="99"/>
      <c r="V1654" s="100"/>
      <c r="W1654" s="101"/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1709</v>
      </c>
      <c r="B1655" s="105" t="s">
        <v>1476</v>
      </c>
      <c r="C1655" s="106" t="s">
        <v>1477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1709</v>
      </c>
      <c r="B1656" s="105" t="s">
        <v>1478</v>
      </c>
      <c r="C1656" s="106" t="s">
        <v>1479</v>
      </c>
      <c r="D1656" s="21">
        <f t="shared" si="25"/>
        <v>0</v>
      </c>
      <c r="E1656" s="24">
        <f t="shared" si="25"/>
        <v>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/>
      <c r="Q1656" s="107"/>
      <c r="R1656" s="25"/>
      <c r="S1656" s="26"/>
      <c r="T1656" s="107"/>
      <c r="U1656" s="107"/>
      <c r="V1656" s="25"/>
      <c r="W1656" s="26"/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1709</v>
      </c>
      <c r="B1657" s="105" t="s">
        <v>1480</v>
      </c>
      <c r="C1657" s="106" t="s">
        <v>1481</v>
      </c>
      <c r="D1657" s="21">
        <f t="shared" si="25"/>
        <v>0</v>
      </c>
      <c r="E1657" s="24">
        <f t="shared" si="25"/>
        <v>0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/>
      <c r="U1657" s="107"/>
      <c r="V1657" s="25"/>
      <c r="W1657" s="26"/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1709</v>
      </c>
      <c r="B1658" s="105" t="s">
        <v>1482</v>
      </c>
      <c r="C1658" s="106" t="s">
        <v>1483</v>
      </c>
      <c r="D1658" s="21">
        <f t="shared" si="25"/>
        <v>175164</v>
      </c>
      <c r="E1658" s="24">
        <f t="shared" si="25"/>
        <v>444996.4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/>
      <c r="K1658" s="26"/>
      <c r="L1658" s="107"/>
      <c r="M1658" s="107"/>
      <c r="N1658" s="25"/>
      <c r="O1658" s="26"/>
      <c r="P1658" s="107"/>
      <c r="Q1658" s="107"/>
      <c r="R1658" s="25"/>
      <c r="S1658" s="26"/>
      <c r="T1658" s="107"/>
      <c r="U1658" s="107"/>
      <c r="V1658" s="25"/>
      <c r="W1658" s="26"/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1709</v>
      </c>
      <c r="B1659" s="105" t="s">
        <v>1484</v>
      </c>
      <c r="C1659" s="106" t="s">
        <v>1485</v>
      </c>
      <c r="D1659" s="21">
        <f t="shared" si="25"/>
        <v>41707</v>
      </c>
      <c r="E1659" s="24">
        <f t="shared" si="25"/>
        <v>95623.62999999999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/>
      <c r="K1659" s="26"/>
      <c r="L1659" s="107"/>
      <c r="M1659" s="107"/>
      <c r="N1659" s="25"/>
      <c r="O1659" s="26"/>
      <c r="P1659" s="107"/>
      <c r="Q1659" s="107"/>
      <c r="R1659" s="25"/>
      <c r="S1659" s="26"/>
      <c r="T1659" s="107"/>
      <c r="U1659" s="107"/>
      <c r="V1659" s="25"/>
      <c r="W1659" s="26"/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1709</v>
      </c>
      <c r="B1660" s="105" t="s">
        <v>1486</v>
      </c>
      <c r="C1660" s="106" t="s">
        <v>1487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1709</v>
      </c>
      <c r="B1661" s="105" t="s">
        <v>1488</v>
      </c>
      <c r="C1661" s="106" t="s">
        <v>1489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1709</v>
      </c>
      <c r="B1662" s="105" t="s">
        <v>1490</v>
      </c>
      <c r="C1662" s="106" t="s">
        <v>1491</v>
      </c>
      <c r="D1662" s="21">
        <f t="shared" si="25"/>
        <v>52982</v>
      </c>
      <c r="E1662" s="24">
        <f t="shared" si="25"/>
        <v>64664</v>
      </c>
      <c r="F1662" s="98">
        <v>28852</v>
      </c>
      <c r="G1662" s="98">
        <v>35850</v>
      </c>
      <c r="H1662" s="107">
        <v>24130</v>
      </c>
      <c r="I1662" s="107">
        <v>28814</v>
      </c>
      <c r="J1662" s="25"/>
      <c r="K1662" s="26"/>
      <c r="L1662" s="107"/>
      <c r="M1662" s="107"/>
      <c r="N1662" s="25"/>
      <c r="O1662" s="26"/>
      <c r="P1662" s="99"/>
      <c r="Q1662" s="99"/>
      <c r="R1662" s="25"/>
      <c r="S1662" s="26"/>
      <c r="T1662" s="107"/>
      <c r="U1662" s="107"/>
      <c r="V1662" s="25"/>
      <c r="W1662" s="26"/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1709</v>
      </c>
      <c r="B1663" s="105" t="s">
        <v>1492</v>
      </c>
      <c r="C1663" s="106" t="s">
        <v>70</v>
      </c>
      <c r="D1663" s="21">
        <f t="shared" si="25"/>
        <v>14663</v>
      </c>
      <c r="E1663" s="24">
        <f t="shared" si="25"/>
        <v>33405</v>
      </c>
      <c r="F1663" s="98">
        <v>11389</v>
      </c>
      <c r="G1663" s="98">
        <v>7786</v>
      </c>
      <c r="H1663" s="107">
        <v>3274</v>
      </c>
      <c r="I1663" s="107">
        <v>25619</v>
      </c>
      <c r="J1663" s="25"/>
      <c r="K1663" s="26"/>
      <c r="L1663" s="107"/>
      <c r="M1663" s="107"/>
      <c r="N1663" s="25"/>
      <c r="O1663" s="26"/>
      <c r="P1663" s="107"/>
      <c r="Q1663" s="107"/>
      <c r="R1663" s="25"/>
      <c r="S1663" s="26"/>
      <c r="T1663" s="107"/>
      <c r="U1663" s="107"/>
      <c r="V1663" s="25"/>
      <c r="W1663" s="26"/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1709</v>
      </c>
      <c r="B1664" s="105" t="s">
        <v>1493</v>
      </c>
      <c r="C1664" s="106" t="s">
        <v>1494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1709</v>
      </c>
      <c r="B1665" s="105" t="s">
        <v>1495</v>
      </c>
      <c r="C1665" s="106" t="s">
        <v>1496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1709</v>
      </c>
      <c r="B1666" s="105" t="s">
        <v>1497</v>
      </c>
      <c r="C1666" s="106" t="s">
        <v>71</v>
      </c>
      <c r="D1666" s="21">
        <f t="shared" si="25"/>
        <v>722514</v>
      </c>
      <c r="E1666" s="24">
        <f t="shared" si="25"/>
        <v>851422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/>
      <c r="K1666" s="101"/>
      <c r="L1666" s="99"/>
      <c r="M1666" s="99"/>
      <c r="N1666" s="100"/>
      <c r="O1666" s="101"/>
      <c r="P1666" s="107"/>
      <c r="Q1666" s="107"/>
      <c r="R1666" s="100"/>
      <c r="S1666" s="101"/>
      <c r="T1666" s="99"/>
      <c r="U1666" s="99"/>
      <c r="V1666" s="100"/>
      <c r="W1666" s="101"/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1709</v>
      </c>
      <c r="B1667" s="105" t="s">
        <v>1498</v>
      </c>
      <c r="C1667" s="106" t="s">
        <v>1499</v>
      </c>
      <c r="D1667" s="21">
        <f t="shared" si="25"/>
        <v>161293.5</v>
      </c>
      <c r="E1667" s="24">
        <f t="shared" si="25"/>
        <v>68251.45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/>
      <c r="K1667" s="101"/>
      <c r="L1667" s="99"/>
      <c r="M1667" s="99"/>
      <c r="N1667" s="100"/>
      <c r="O1667" s="101"/>
      <c r="P1667" s="99"/>
      <c r="Q1667" s="99"/>
      <c r="R1667" s="100"/>
      <c r="S1667" s="101"/>
      <c r="T1667" s="99"/>
      <c r="U1667" s="99"/>
      <c r="V1667" s="100"/>
      <c r="W1667" s="101"/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1709</v>
      </c>
      <c r="B1668" s="105" t="s">
        <v>1500</v>
      </c>
      <c r="C1668" s="106" t="s">
        <v>1501</v>
      </c>
      <c r="D1668" s="21">
        <f t="shared" ref="D1668:E1731" si="26">F1668+H1668+J1668+L1668+N1668+P1668+R1668+T1668+V1668+X1668+Z1668+AB1668</f>
        <v>37324</v>
      </c>
      <c r="E1668" s="24">
        <f t="shared" si="26"/>
        <v>37324</v>
      </c>
      <c r="F1668" s="98">
        <v>22251</v>
      </c>
      <c r="G1668" s="98">
        <v>22251</v>
      </c>
      <c r="H1668" s="107">
        <v>15073</v>
      </c>
      <c r="I1668" s="107">
        <v>15073</v>
      </c>
      <c r="J1668" s="25"/>
      <c r="K1668" s="26"/>
      <c r="L1668" s="107"/>
      <c r="M1668" s="107"/>
      <c r="N1668" s="25"/>
      <c r="O1668" s="26"/>
      <c r="P1668" s="99"/>
      <c r="Q1668" s="99"/>
      <c r="R1668" s="25"/>
      <c r="S1668" s="26"/>
      <c r="T1668" s="107"/>
      <c r="U1668" s="107"/>
      <c r="V1668" s="25"/>
      <c r="W1668" s="26"/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1709</v>
      </c>
      <c r="B1669" s="105" t="s">
        <v>1502</v>
      </c>
      <c r="C1669" s="106" t="s">
        <v>1503</v>
      </c>
      <c r="D1669" s="21">
        <f t="shared" si="26"/>
        <v>18952</v>
      </c>
      <c r="E1669" s="24">
        <f t="shared" si="26"/>
        <v>18952</v>
      </c>
      <c r="F1669" s="98">
        <v>7524</v>
      </c>
      <c r="G1669" s="98">
        <v>7524</v>
      </c>
      <c r="H1669" s="107">
        <v>11428</v>
      </c>
      <c r="I1669" s="107">
        <v>11428</v>
      </c>
      <c r="J1669" s="25"/>
      <c r="K1669" s="26"/>
      <c r="L1669" s="107"/>
      <c r="M1669" s="107"/>
      <c r="N1669" s="25"/>
      <c r="O1669" s="26"/>
      <c r="P1669" s="107"/>
      <c r="Q1669" s="107"/>
      <c r="R1669" s="25"/>
      <c r="S1669" s="26"/>
      <c r="T1669" s="107"/>
      <c r="U1669" s="107"/>
      <c r="V1669" s="25"/>
      <c r="W1669" s="26"/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1709</v>
      </c>
      <c r="B1670" s="105" t="s">
        <v>1504</v>
      </c>
      <c r="C1670" s="106" t="s">
        <v>1505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1709</v>
      </c>
      <c r="B1671" s="105" t="s">
        <v>1506</v>
      </c>
      <c r="C1671" s="106" t="s">
        <v>1507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1709</v>
      </c>
      <c r="B1672" s="105" t="s">
        <v>1508</v>
      </c>
      <c r="C1672" s="106" t="s">
        <v>1665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1709</v>
      </c>
      <c r="B1673" s="105" t="s">
        <v>1509</v>
      </c>
      <c r="C1673" s="106" t="s">
        <v>1510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1709</v>
      </c>
      <c r="B1674" s="105" t="s">
        <v>1511</v>
      </c>
      <c r="C1674" s="106" t="s">
        <v>1512</v>
      </c>
      <c r="D1674" s="21">
        <f t="shared" si="26"/>
        <v>40460</v>
      </c>
      <c r="E1674" s="24">
        <f t="shared" si="26"/>
        <v>40460</v>
      </c>
      <c r="F1674" s="98">
        <v>17696</v>
      </c>
      <c r="G1674" s="98">
        <v>17696</v>
      </c>
      <c r="H1674" s="107">
        <v>22764</v>
      </c>
      <c r="I1674" s="107">
        <v>22764</v>
      </c>
      <c r="J1674" s="25"/>
      <c r="K1674" s="26"/>
      <c r="L1674" s="107"/>
      <c r="M1674" s="107"/>
      <c r="N1674" s="25"/>
      <c r="O1674" s="26"/>
      <c r="P1674" s="107"/>
      <c r="Q1674" s="107"/>
      <c r="R1674" s="25"/>
      <c r="S1674" s="26"/>
      <c r="T1674" s="107"/>
      <c r="U1674" s="107"/>
      <c r="V1674" s="25"/>
      <c r="W1674" s="26"/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1709</v>
      </c>
      <c r="B1675" s="105" t="s">
        <v>1513</v>
      </c>
      <c r="C1675" s="106" t="s">
        <v>1514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1709</v>
      </c>
      <c r="B1676" s="105" t="s">
        <v>1515</v>
      </c>
      <c r="C1676" s="106" t="s">
        <v>1516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1709</v>
      </c>
      <c r="B1677" s="105" t="s">
        <v>1517</v>
      </c>
      <c r="C1677" s="106" t="s">
        <v>1518</v>
      </c>
      <c r="D1677" s="21">
        <f t="shared" si="26"/>
        <v>16138</v>
      </c>
      <c r="E1677" s="24">
        <f t="shared" si="26"/>
        <v>14601</v>
      </c>
      <c r="F1677" s="98">
        <v>0</v>
      </c>
      <c r="G1677" s="98">
        <v>5804</v>
      </c>
      <c r="H1677" s="99">
        <v>16138</v>
      </c>
      <c r="I1677" s="99">
        <v>8797</v>
      </c>
      <c r="J1677" s="100"/>
      <c r="K1677" s="101"/>
      <c r="L1677" s="99"/>
      <c r="M1677" s="99"/>
      <c r="N1677" s="100"/>
      <c r="O1677" s="101"/>
      <c r="P1677" s="99"/>
      <c r="Q1677" s="99"/>
      <c r="R1677" s="100"/>
      <c r="S1677" s="101"/>
      <c r="T1677" s="99"/>
      <c r="U1677" s="99"/>
      <c r="V1677" s="100"/>
      <c r="W1677" s="101"/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1709</v>
      </c>
      <c r="B1678" s="105" t="s">
        <v>1519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1709</v>
      </c>
      <c r="B1679" s="105" t="s">
        <v>1520</v>
      </c>
      <c r="C1679" s="106" t="s">
        <v>1521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1709</v>
      </c>
      <c r="B1680" s="105" t="s">
        <v>1522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1709</v>
      </c>
      <c r="B1681" s="105" t="s">
        <v>1523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1709</v>
      </c>
      <c r="B1682" s="105" t="s">
        <v>1524</v>
      </c>
      <c r="C1682" s="106" t="s">
        <v>1525</v>
      </c>
      <c r="D1682" s="21">
        <f t="shared" si="26"/>
        <v>16690</v>
      </c>
      <c r="E1682" s="24">
        <f t="shared" si="26"/>
        <v>0</v>
      </c>
      <c r="F1682" s="98">
        <v>8584</v>
      </c>
      <c r="G1682" s="98">
        <v>0</v>
      </c>
      <c r="H1682" s="107">
        <v>8106</v>
      </c>
      <c r="I1682" s="107">
        <v>0</v>
      </c>
      <c r="J1682" s="25"/>
      <c r="K1682" s="26"/>
      <c r="L1682" s="107"/>
      <c r="M1682" s="107"/>
      <c r="N1682" s="25"/>
      <c r="O1682" s="26"/>
      <c r="P1682" s="99"/>
      <c r="Q1682" s="99"/>
      <c r="R1682" s="25"/>
      <c r="S1682" s="26"/>
      <c r="T1682" s="107"/>
      <c r="U1682" s="107"/>
      <c r="V1682" s="25"/>
      <c r="W1682" s="26"/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1709</v>
      </c>
      <c r="B1683" s="105" t="s">
        <v>1526</v>
      </c>
      <c r="C1683" s="106" t="s">
        <v>1527</v>
      </c>
      <c r="D1683" s="21">
        <f t="shared" si="26"/>
        <v>6908</v>
      </c>
      <c r="E1683" s="24">
        <f t="shared" si="26"/>
        <v>0</v>
      </c>
      <c r="F1683" s="98">
        <v>6908</v>
      </c>
      <c r="G1683" s="98">
        <v>0</v>
      </c>
      <c r="H1683" s="99">
        <v>0</v>
      </c>
      <c r="I1683" s="99">
        <v>0</v>
      </c>
      <c r="J1683" s="100"/>
      <c r="K1683" s="101"/>
      <c r="L1683" s="99"/>
      <c r="M1683" s="99"/>
      <c r="N1683" s="100"/>
      <c r="O1683" s="101"/>
      <c r="P1683" s="107"/>
      <c r="Q1683" s="107"/>
      <c r="R1683" s="100"/>
      <c r="S1683" s="101"/>
      <c r="T1683" s="99"/>
      <c r="U1683" s="99"/>
      <c r="V1683" s="100"/>
      <c r="W1683" s="101"/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1709</v>
      </c>
      <c r="B1684" s="105" t="s">
        <v>1528</v>
      </c>
      <c r="C1684" s="106" t="s">
        <v>1529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1709</v>
      </c>
      <c r="B1685" s="105" t="s">
        <v>1530</v>
      </c>
      <c r="C1685" s="106" t="s">
        <v>1531</v>
      </c>
      <c r="D1685" s="21">
        <f t="shared" si="26"/>
        <v>487</v>
      </c>
      <c r="E1685" s="24">
        <f t="shared" si="26"/>
        <v>487</v>
      </c>
      <c r="F1685" s="98">
        <v>487</v>
      </c>
      <c r="G1685" s="98">
        <v>487</v>
      </c>
      <c r="H1685" s="99"/>
      <c r="I1685" s="99"/>
      <c r="J1685" s="100"/>
      <c r="K1685" s="101"/>
      <c r="L1685" s="99"/>
      <c r="M1685" s="99"/>
      <c r="N1685" s="100"/>
      <c r="O1685" s="101"/>
      <c r="P1685" s="107"/>
      <c r="Q1685" s="107"/>
      <c r="R1685" s="100"/>
      <c r="S1685" s="101"/>
      <c r="T1685" s="99"/>
      <c r="U1685" s="99"/>
      <c r="V1685" s="100"/>
      <c r="W1685" s="101"/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1709</v>
      </c>
      <c r="B1686" s="105" t="s">
        <v>1532</v>
      </c>
      <c r="C1686" s="106" t="s">
        <v>1533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1709</v>
      </c>
      <c r="B1687" s="105" t="s">
        <v>1534</v>
      </c>
      <c r="C1687" s="106" t="s">
        <v>1535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1709</v>
      </c>
      <c r="B1688" s="105" t="s">
        <v>1536</v>
      </c>
      <c r="C1688" s="106" t="s">
        <v>69</v>
      </c>
      <c r="D1688" s="21">
        <f t="shared" si="26"/>
        <v>2108</v>
      </c>
      <c r="E1688" s="24">
        <f t="shared" si="26"/>
        <v>1780</v>
      </c>
      <c r="F1688" s="98">
        <v>1634</v>
      </c>
      <c r="G1688" s="98">
        <v>0</v>
      </c>
      <c r="H1688" s="99">
        <v>474</v>
      </c>
      <c r="I1688" s="99">
        <v>1780</v>
      </c>
      <c r="J1688" s="100"/>
      <c r="K1688" s="101"/>
      <c r="L1688" s="99"/>
      <c r="M1688" s="99"/>
      <c r="N1688" s="100"/>
      <c r="O1688" s="101"/>
      <c r="P1688" s="107"/>
      <c r="Q1688" s="107"/>
      <c r="R1688" s="100"/>
      <c r="S1688" s="101"/>
      <c r="T1688" s="99"/>
      <c r="U1688" s="99"/>
      <c r="V1688" s="100"/>
      <c r="W1688" s="101"/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1709</v>
      </c>
      <c r="B1689" s="105" t="s">
        <v>1537</v>
      </c>
      <c r="C1689" s="106" t="s">
        <v>1538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1709</v>
      </c>
      <c r="B1690" s="105" t="s">
        <v>1539</v>
      </c>
      <c r="C1690" s="106" t="s">
        <v>1540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1709</v>
      </c>
      <c r="B1691" s="105" t="s">
        <v>1541</v>
      </c>
      <c r="C1691" s="106" t="s">
        <v>1542</v>
      </c>
      <c r="D1691" s="21">
        <f t="shared" si="26"/>
        <v>80097</v>
      </c>
      <c r="E1691" s="24">
        <f t="shared" si="26"/>
        <v>23162</v>
      </c>
      <c r="F1691" s="98">
        <v>30000</v>
      </c>
      <c r="G1691" s="98">
        <v>7460</v>
      </c>
      <c r="H1691" s="107">
        <v>50097</v>
      </c>
      <c r="I1691" s="107">
        <v>15702</v>
      </c>
      <c r="J1691" s="25"/>
      <c r="K1691" s="26"/>
      <c r="L1691" s="107"/>
      <c r="M1691" s="107"/>
      <c r="N1691" s="25"/>
      <c r="O1691" s="26"/>
      <c r="P1691" s="99"/>
      <c r="Q1691" s="99"/>
      <c r="R1691" s="25"/>
      <c r="S1691" s="26"/>
      <c r="T1691" s="107"/>
      <c r="U1691" s="107"/>
      <c r="V1691" s="25"/>
      <c r="W1691" s="26"/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1709</v>
      </c>
      <c r="B1692" s="105" t="s">
        <v>1543</v>
      </c>
      <c r="C1692" s="106" t="s">
        <v>1544</v>
      </c>
      <c r="D1692" s="21">
        <f t="shared" si="26"/>
        <v>14664</v>
      </c>
      <c r="E1692" s="24">
        <f t="shared" si="26"/>
        <v>5971</v>
      </c>
      <c r="F1692" s="98">
        <v>1038</v>
      </c>
      <c r="G1692" s="98">
        <v>5971</v>
      </c>
      <c r="H1692" s="99">
        <v>13626</v>
      </c>
      <c r="I1692" s="99">
        <v>0</v>
      </c>
      <c r="J1692" s="100"/>
      <c r="K1692" s="101"/>
      <c r="L1692" s="99"/>
      <c r="M1692" s="99"/>
      <c r="N1692" s="100"/>
      <c r="O1692" s="101"/>
      <c r="P1692" s="107"/>
      <c r="Q1692" s="107"/>
      <c r="R1692" s="100"/>
      <c r="S1692" s="101"/>
      <c r="T1692" s="99"/>
      <c r="U1692" s="99"/>
      <c r="V1692" s="100"/>
      <c r="W1692" s="101"/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1709</v>
      </c>
      <c r="B1693" s="105" t="s">
        <v>1545</v>
      </c>
      <c r="C1693" s="106" t="s">
        <v>1546</v>
      </c>
      <c r="D1693" s="21">
        <f t="shared" si="26"/>
        <v>81022.5</v>
      </c>
      <c r="E1693" s="24">
        <f t="shared" si="26"/>
        <v>100</v>
      </c>
      <c r="F1693" s="98">
        <v>35992</v>
      </c>
      <c r="G1693" s="98">
        <v>100</v>
      </c>
      <c r="H1693" s="107">
        <v>45030.5</v>
      </c>
      <c r="I1693" s="107">
        <v>0</v>
      </c>
      <c r="J1693" s="25"/>
      <c r="K1693" s="26"/>
      <c r="L1693" s="107"/>
      <c r="M1693" s="107"/>
      <c r="N1693" s="25"/>
      <c r="O1693" s="26"/>
      <c r="P1693" s="99"/>
      <c r="Q1693" s="99"/>
      <c r="R1693" s="25"/>
      <c r="S1693" s="26"/>
      <c r="T1693" s="107"/>
      <c r="U1693" s="107"/>
      <c r="V1693" s="25"/>
      <c r="W1693" s="26"/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1709</v>
      </c>
      <c r="B1694" s="105" t="s">
        <v>1547</v>
      </c>
      <c r="C1694" s="106" t="s">
        <v>1548</v>
      </c>
      <c r="D1694" s="21">
        <f t="shared" si="26"/>
        <v>33815</v>
      </c>
      <c r="E1694" s="24">
        <f t="shared" si="26"/>
        <v>7436.61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/>
      <c r="K1694" s="26"/>
      <c r="L1694" s="107"/>
      <c r="M1694" s="107"/>
      <c r="N1694" s="25"/>
      <c r="O1694" s="26"/>
      <c r="P1694" s="107"/>
      <c r="Q1694" s="107"/>
      <c r="R1694" s="25"/>
      <c r="S1694" s="26"/>
      <c r="T1694" s="107"/>
      <c r="U1694" s="107"/>
      <c r="V1694" s="25"/>
      <c r="W1694" s="26"/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1709</v>
      </c>
      <c r="B1695" s="105" t="s">
        <v>1549</v>
      </c>
      <c r="C1695" s="106" t="s">
        <v>1550</v>
      </c>
      <c r="D1695" s="21">
        <f t="shared" si="26"/>
        <v>3458</v>
      </c>
      <c r="E1695" s="24">
        <f t="shared" si="26"/>
        <v>5365</v>
      </c>
      <c r="F1695" s="98">
        <v>1471</v>
      </c>
      <c r="G1695" s="98">
        <v>0</v>
      </c>
      <c r="H1695" s="107">
        <v>1987</v>
      </c>
      <c r="I1695" s="107">
        <v>5365</v>
      </c>
      <c r="J1695" s="25"/>
      <c r="K1695" s="26"/>
      <c r="L1695" s="107"/>
      <c r="M1695" s="107"/>
      <c r="N1695" s="25"/>
      <c r="O1695" s="26"/>
      <c r="P1695" s="107"/>
      <c r="Q1695" s="107"/>
      <c r="R1695" s="25"/>
      <c r="S1695" s="26"/>
      <c r="T1695" s="107"/>
      <c r="U1695" s="107"/>
      <c r="V1695" s="25"/>
      <c r="W1695" s="26"/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1709</v>
      </c>
      <c r="B1696" s="105" t="s">
        <v>1551</v>
      </c>
      <c r="C1696" s="106" t="s">
        <v>1552</v>
      </c>
      <c r="D1696" s="21">
        <f t="shared" si="26"/>
        <v>0</v>
      </c>
      <c r="E1696" s="24">
        <f t="shared" si="26"/>
        <v>0</v>
      </c>
      <c r="F1696" s="98">
        <v>0</v>
      </c>
      <c r="G1696" s="98">
        <v>0</v>
      </c>
      <c r="H1696" s="107">
        <v>0</v>
      </c>
      <c r="I1696" s="107">
        <v>0</v>
      </c>
      <c r="J1696" s="25"/>
      <c r="K1696" s="26"/>
      <c r="L1696" s="107"/>
      <c r="M1696" s="107"/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1709</v>
      </c>
      <c r="B1697" s="105" t="s">
        <v>41</v>
      </c>
      <c r="C1697" s="106" t="s">
        <v>1553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1709</v>
      </c>
      <c r="B1698" s="105" t="s">
        <v>42</v>
      </c>
      <c r="C1698" s="106" t="s">
        <v>1554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1709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1709</v>
      </c>
      <c r="B1700" s="105" t="s">
        <v>45</v>
      </c>
      <c r="C1700" s="106" t="s">
        <v>1555</v>
      </c>
      <c r="D1700" s="21">
        <f t="shared" si="26"/>
        <v>190</v>
      </c>
      <c r="E1700" s="24">
        <f t="shared" si="26"/>
        <v>0</v>
      </c>
      <c r="F1700" s="98">
        <v>190</v>
      </c>
      <c r="G1700" s="98">
        <v>0</v>
      </c>
      <c r="H1700" s="107">
        <v>0</v>
      </c>
      <c r="I1700" s="107">
        <v>0</v>
      </c>
      <c r="J1700" s="25"/>
      <c r="K1700" s="26"/>
      <c r="L1700" s="107"/>
      <c r="M1700" s="107"/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1709</v>
      </c>
      <c r="B1701" s="105" t="s">
        <v>46</v>
      </c>
      <c r="C1701" s="106" t="s">
        <v>1556</v>
      </c>
      <c r="D1701" s="21">
        <f t="shared" si="26"/>
        <v>39473.68</v>
      </c>
      <c r="E1701" s="24">
        <f t="shared" si="26"/>
        <v>16502.169999999998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/>
      <c r="K1701" s="101"/>
      <c r="L1701" s="99"/>
      <c r="M1701" s="99"/>
      <c r="N1701" s="100"/>
      <c r="O1701" s="101"/>
      <c r="P1701" s="107"/>
      <c r="Q1701" s="107"/>
      <c r="R1701" s="100"/>
      <c r="S1701" s="101"/>
      <c r="T1701" s="99"/>
      <c r="U1701" s="99"/>
      <c r="V1701" s="100"/>
      <c r="W1701" s="101"/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1709</v>
      </c>
      <c r="B1702" s="105" t="s">
        <v>47</v>
      </c>
      <c r="C1702" s="106" t="s">
        <v>1557</v>
      </c>
      <c r="D1702" s="21">
        <f t="shared" si="26"/>
        <v>0</v>
      </c>
      <c r="E1702" s="24">
        <f t="shared" si="26"/>
        <v>0</v>
      </c>
      <c r="F1702" s="98"/>
      <c r="G1702" s="98"/>
      <c r="H1702" s="99"/>
      <c r="I1702" s="99"/>
      <c r="J1702" s="100"/>
      <c r="K1702" s="101"/>
      <c r="L1702" s="99"/>
      <c r="M1702" s="99"/>
      <c r="N1702" s="100"/>
      <c r="O1702" s="101"/>
      <c r="P1702" s="99"/>
      <c r="Q1702" s="99"/>
      <c r="R1702" s="100"/>
      <c r="S1702" s="101"/>
      <c r="T1702" s="99"/>
      <c r="U1702" s="99"/>
      <c r="V1702" s="100"/>
      <c r="W1702" s="101"/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1709</v>
      </c>
      <c r="B1703" s="105" t="s">
        <v>48</v>
      </c>
      <c r="C1703" s="106" t="s">
        <v>1558</v>
      </c>
      <c r="D1703" s="21">
        <f t="shared" si="26"/>
        <v>313820.98</v>
      </c>
      <c r="E1703" s="24">
        <f t="shared" si="26"/>
        <v>313820.98</v>
      </c>
      <c r="F1703" s="98"/>
      <c r="G1703" s="98"/>
      <c r="H1703" s="107">
        <v>313820.98</v>
      </c>
      <c r="I1703" s="107">
        <v>313820.98</v>
      </c>
      <c r="J1703" s="25"/>
      <c r="K1703" s="26"/>
      <c r="L1703" s="107"/>
      <c r="M1703" s="107"/>
      <c r="N1703" s="25"/>
      <c r="O1703" s="26"/>
      <c r="P1703" s="99"/>
      <c r="Q1703" s="99"/>
      <c r="R1703" s="25"/>
      <c r="S1703" s="26"/>
      <c r="T1703" s="107"/>
      <c r="U1703" s="107"/>
      <c r="V1703" s="25"/>
      <c r="W1703" s="26"/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1709</v>
      </c>
      <c r="B1704" s="105" t="s">
        <v>49</v>
      </c>
      <c r="C1704" s="106" t="s">
        <v>1559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1709</v>
      </c>
      <c r="B1705" s="105" t="s">
        <v>50</v>
      </c>
      <c r="C1705" s="106" t="s">
        <v>1560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1709</v>
      </c>
      <c r="B1706" s="105" t="s">
        <v>1561</v>
      </c>
      <c r="C1706" s="106" t="s">
        <v>1562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1709</v>
      </c>
      <c r="B1707" s="105" t="s">
        <v>51</v>
      </c>
      <c r="C1707" s="106" t="s">
        <v>1563</v>
      </c>
      <c r="D1707" s="21">
        <f t="shared" si="26"/>
        <v>348695.6</v>
      </c>
      <c r="E1707" s="24">
        <f t="shared" si="26"/>
        <v>364551.1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/>
      <c r="K1707" s="26"/>
      <c r="L1707" s="107"/>
      <c r="M1707" s="107"/>
      <c r="N1707" s="25"/>
      <c r="O1707" s="26"/>
      <c r="P1707" s="107"/>
      <c r="Q1707" s="107"/>
      <c r="R1707" s="25"/>
      <c r="S1707" s="26"/>
      <c r="T1707" s="107"/>
      <c r="U1707" s="107"/>
      <c r="V1707" s="25"/>
      <c r="W1707" s="26"/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1709</v>
      </c>
      <c r="B1708" s="105" t="s">
        <v>52</v>
      </c>
      <c r="C1708" s="106" t="s">
        <v>1564</v>
      </c>
      <c r="D1708" s="21">
        <f t="shared" si="26"/>
        <v>267774.59999999998</v>
      </c>
      <c r="E1708" s="24">
        <f t="shared" si="26"/>
        <v>274337.2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/>
      <c r="K1708" s="26"/>
      <c r="L1708" s="107"/>
      <c r="M1708" s="107"/>
      <c r="N1708" s="25"/>
      <c r="O1708" s="26"/>
      <c r="P1708" s="107"/>
      <c r="Q1708" s="107"/>
      <c r="R1708" s="25"/>
      <c r="S1708" s="26"/>
      <c r="T1708" s="107"/>
      <c r="U1708" s="107"/>
      <c r="V1708" s="25"/>
      <c r="W1708" s="26"/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1709</v>
      </c>
      <c r="B1709" s="105" t="s">
        <v>1700</v>
      </c>
      <c r="C1709" s="106" t="s">
        <v>1565</v>
      </c>
      <c r="D1709" s="21">
        <f t="shared" si="26"/>
        <v>0</v>
      </c>
      <c r="E1709" s="24">
        <f t="shared" si="26"/>
        <v>0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/>
      <c r="U1709" s="107"/>
      <c r="V1709" s="25"/>
      <c r="W1709" s="26"/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1709</v>
      </c>
      <c r="B1710" s="105" t="s">
        <v>1701</v>
      </c>
      <c r="C1710" s="106" t="s">
        <v>1666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1709</v>
      </c>
      <c r="B1711" s="105" t="s">
        <v>53</v>
      </c>
      <c r="C1711" s="106" t="s">
        <v>1566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1709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1709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1709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1709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1709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1709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1709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1709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1709</v>
      </c>
      <c r="B1720" s="105" t="s">
        <v>82</v>
      </c>
      <c r="C1720" s="106" t="s">
        <v>83</v>
      </c>
      <c r="D1720" s="21">
        <f t="shared" si="26"/>
        <v>2307511.2799999998</v>
      </c>
      <c r="E1720" s="24">
        <f t="shared" si="26"/>
        <v>1303783.3500000001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/>
      <c r="K1720" s="26"/>
      <c r="L1720" s="107"/>
      <c r="M1720" s="107"/>
      <c r="N1720" s="25"/>
      <c r="O1720" s="26"/>
      <c r="P1720" s="107"/>
      <c r="Q1720" s="107"/>
      <c r="R1720" s="25"/>
      <c r="S1720" s="26"/>
      <c r="T1720" s="107"/>
      <c r="U1720" s="107"/>
      <c r="V1720" s="25"/>
      <c r="W1720" s="26"/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1709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1709</v>
      </c>
      <c r="B1722" s="105" t="s">
        <v>86</v>
      </c>
      <c r="C1722" s="106" t="s">
        <v>87</v>
      </c>
      <c r="D1722" s="21">
        <f t="shared" si="26"/>
        <v>822812.96000000008</v>
      </c>
      <c r="E1722" s="24">
        <f t="shared" si="26"/>
        <v>454438.62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/>
      <c r="K1722" s="26"/>
      <c r="L1722" s="107"/>
      <c r="M1722" s="107"/>
      <c r="N1722" s="25"/>
      <c r="O1722" s="26"/>
      <c r="P1722" s="107"/>
      <c r="Q1722" s="107"/>
      <c r="R1722" s="25"/>
      <c r="S1722" s="26"/>
      <c r="T1722" s="107"/>
      <c r="U1722" s="107"/>
      <c r="V1722" s="25"/>
      <c r="W1722" s="26"/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1709</v>
      </c>
      <c r="B1723" s="105" t="s">
        <v>88</v>
      </c>
      <c r="C1723" s="106" t="s">
        <v>89</v>
      </c>
      <c r="D1723" s="21">
        <f t="shared" si="26"/>
        <v>481953</v>
      </c>
      <c r="E1723" s="24">
        <f t="shared" si="26"/>
        <v>558797.5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/>
      <c r="K1723" s="26"/>
      <c r="L1723" s="107"/>
      <c r="M1723" s="107"/>
      <c r="N1723" s="25"/>
      <c r="O1723" s="26"/>
      <c r="P1723" s="107"/>
      <c r="Q1723" s="107"/>
      <c r="R1723" s="25"/>
      <c r="S1723" s="26"/>
      <c r="T1723" s="107"/>
      <c r="U1723" s="107"/>
      <c r="V1723" s="25"/>
      <c r="W1723" s="26"/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1709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1709</v>
      </c>
      <c r="B1725" s="105" t="s">
        <v>92</v>
      </c>
      <c r="C1725" s="106" t="s">
        <v>93</v>
      </c>
      <c r="D1725" s="21">
        <f t="shared" si="26"/>
        <v>98670.489999999991</v>
      </c>
      <c r="E1725" s="24">
        <f t="shared" si="26"/>
        <v>54733.64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/>
      <c r="K1725" s="101"/>
      <c r="L1725" s="99"/>
      <c r="M1725" s="99"/>
      <c r="N1725" s="100"/>
      <c r="O1725" s="101"/>
      <c r="P1725" s="99"/>
      <c r="Q1725" s="99"/>
      <c r="R1725" s="100"/>
      <c r="S1725" s="101"/>
      <c r="T1725" s="99"/>
      <c r="U1725" s="99"/>
      <c r="V1725" s="100"/>
      <c r="W1725" s="101"/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1709</v>
      </c>
      <c r="B1726" s="105" t="s">
        <v>94</v>
      </c>
      <c r="C1726" s="106" t="s">
        <v>95</v>
      </c>
      <c r="D1726" s="21">
        <f t="shared" si="26"/>
        <v>94401</v>
      </c>
      <c r="E1726" s="24">
        <f t="shared" si="26"/>
        <v>94401</v>
      </c>
      <c r="F1726" s="98">
        <v>48355</v>
      </c>
      <c r="G1726" s="98">
        <v>48355</v>
      </c>
      <c r="H1726" s="107">
        <v>46046</v>
      </c>
      <c r="I1726" s="107">
        <v>46046</v>
      </c>
      <c r="J1726" s="25"/>
      <c r="K1726" s="26"/>
      <c r="L1726" s="107"/>
      <c r="M1726" s="107"/>
      <c r="N1726" s="25"/>
      <c r="O1726" s="26"/>
      <c r="P1726" s="99"/>
      <c r="Q1726" s="99"/>
      <c r="R1726" s="25"/>
      <c r="S1726" s="26"/>
      <c r="T1726" s="107"/>
      <c r="U1726" s="107"/>
      <c r="V1726" s="25"/>
      <c r="W1726" s="26"/>
      <c r="X1726" s="107"/>
      <c r="Y1726" s="107"/>
      <c r="Z1726" s="25"/>
      <c r="AA1726" s="26"/>
      <c r="AB1726" s="107"/>
      <c r="AC1726" s="107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1709</v>
      </c>
      <c r="B1727" s="105" t="s">
        <v>96</v>
      </c>
      <c r="C1727" s="106" t="s">
        <v>97</v>
      </c>
      <c r="D1727" s="21">
        <f t="shared" si="26"/>
        <v>1900</v>
      </c>
      <c r="E1727" s="24">
        <f t="shared" si="26"/>
        <v>1900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/>
      <c r="S1727" s="101"/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1709</v>
      </c>
      <c r="B1728" s="105" t="s">
        <v>98</v>
      </c>
      <c r="C1728" s="106" t="s">
        <v>99</v>
      </c>
      <c r="D1728" s="21">
        <f t="shared" si="26"/>
        <v>62505</v>
      </c>
      <c r="E1728" s="24">
        <f t="shared" si="26"/>
        <v>23491</v>
      </c>
      <c r="F1728" s="98">
        <v>24505</v>
      </c>
      <c r="G1728" s="98">
        <v>10883</v>
      </c>
      <c r="H1728" s="107">
        <v>38000</v>
      </c>
      <c r="I1728" s="107">
        <v>12608</v>
      </c>
      <c r="J1728" s="25"/>
      <c r="K1728" s="26"/>
      <c r="L1728" s="107"/>
      <c r="M1728" s="107"/>
      <c r="N1728" s="25"/>
      <c r="O1728" s="26"/>
      <c r="P1728" s="99"/>
      <c r="Q1728" s="99"/>
      <c r="R1728" s="25"/>
      <c r="S1728" s="26"/>
      <c r="T1728" s="107"/>
      <c r="U1728" s="107"/>
      <c r="V1728" s="25"/>
      <c r="W1728" s="26"/>
      <c r="X1728" s="107"/>
      <c r="Y1728" s="107"/>
      <c r="Z1728" s="25"/>
      <c r="AA1728" s="26"/>
      <c r="AB1728" s="107"/>
      <c r="AC1728" s="107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1709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1709</v>
      </c>
      <c r="B1730" s="105" t="s">
        <v>102</v>
      </c>
      <c r="C1730" s="106" t="s">
        <v>103</v>
      </c>
      <c r="D1730" s="21">
        <f t="shared" si="26"/>
        <v>0</v>
      </c>
      <c r="E1730" s="24">
        <f t="shared" si="26"/>
        <v>0</v>
      </c>
      <c r="F1730" s="98"/>
      <c r="G1730" s="98"/>
      <c r="H1730" s="99"/>
      <c r="I1730" s="99"/>
      <c r="J1730" s="100"/>
      <c r="K1730" s="101"/>
      <c r="L1730" s="99"/>
      <c r="M1730" s="99"/>
      <c r="N1730" s="100"/>
      <c r="O1730" s="101"/>
      <c r="P1730" s="99"/>
      <c r="Q1730" s="99"/>
      <c r="R1730" s="100"/>
      <c r="S1730" s="101"/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1709</v>
      </c>
      <c r="B1731" s="105" t="s">
        <v>104</v>
      </c>
      <c r="C1731" s="106" t="s">
        <v>105</v>
      </c>
      <c r="D1731" s="21">
        <f t="shared" si="26"/>
        <v>0</v>
      </c>
      <c r="E1731" s="24">
        <f t="shared" si="26"/>
        <v>0</v>
      </c>
      <c r="F1731" s="98"/>
      <c r="G1731" s="98"/>
      <c r="H1731" s="99"/>
      <c r="I1731" s="99"/>
      <c r="J1731" s="100"/>
      <c r="K1731" s="101"/>
      <c r="L1731" s="99"/>
      <c r="M1731" s="99"/>
      <c r="N1731" s="100"/>
      <c r="O1731" s="101"/>
      <c r="P1731" s="99"/>
      <c r="Q1731" s="99"/>
      <c r="R1731" s="100"/>
      <c r="S1731" s="101"/>
      <c r="T1731" s="99"/>
      <c r="U1731" s="99"/>
      <c r="V1731" s="100"/>
      <c r="W1731" s="101"/>
      <c r="X1731" s="99"/>
      <c r="Y1731" s="99"/>
      <c r="Z1731" s="100"/>
      <c r="AA1731" s="101"/>
      <c r="AB1731" s="99"/>
      <c r="AC1731" s="99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1709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920</v>
      </c>
      <c r="E1732" s="24">
        <f t="shared" si="27"/>
        <v>920</v>
      </c>
      <c r="F1732" s="98">
        <v>920</v>
      </c>
      <c r="G1732" s="98">
        <v>920</v>
      </c>
      <c r="H1732" s="107"/>
      <c r="I1732" s="107"/>
      <c r="J1732" s="25"/>
      <c r="K1732" s="26"/>
      <c r="L1732" s="107"/>
      <c r="M1732" s="107"/>
      <c r="N1732" s="25"/>
      <c r="O1732" s="26"/>
      <c r="P1732" s="99"/>
      <c r="Q1732" s="99"/>
      <c r="R1732" s="25"/>
      <c r="S1732" s="26"/>
      <c r="T1732" s="107"/>
      <c r="U1732" s="107"/>
      <c r="V1732" s="25"/>
      <c r="W1732" s="26"/>
      <c r="X1732" s="107"/>
      <c r="Y1732" s="107"/>
      <c r="Z1732" s="25"/>
      <c r="AA1732" s="26"/>
      <c r="AB1732" s="107"/>
      <c r="AC1732" s="107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1709</v>
      </c>
      <c r="B1733" s="105" t="s">
        <v>108</v>
      </c>
      <c r="C1733" s="106" t="s">
        <v>109</v>
      </c>
      <c r="D1733" s="21">
        <f t="shared" si="27"/>
        <v>30750</v>
      </c>
      <c r="E1733" s="24">
        <f t="shared" si="27"/>
        <v>40300</v>
      </c>
      <c r="F1733" s="98">
        <v>30750</v>
      </c>
      <c r="G1733" s="98">
        <v>18800</v>
      </c>
      <c r="H1733" s="99">
        <v>0</v>
      </c>
      <c r="I1733" s="99">
        <v>21500</v>
      </c>
      <c r="J1733" s="100"/>
      <c r="K1733" s="101"/>
      <c r="L1733" s="99"/>
      <c r="M1733" s="99"/>
      <c r="N1733" s="100"/>
      <c r="O1733" s="101"/>
      <c r="P1733" s="107"/>
      <c r="Q1733" s="107"/>
      <c r="R1733" s="100"/>
      <c r="S1733" s="101"/>
      <c r="T1733" s="99"/>
      <c r="U1733" s="99"/>
      <c r="V1733" s="100"/>
      <c r="W1733" s="101"/>
      <c r="X1733" s="99"/>
      <c r="Y1733" s="99"/>
      <c r="Z1733" s="100"/>
      <c r="AA1733" s="101"/>
      <c r="AB1733" s="99"/>
      <c r="AC1733" s="99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1709</v>
      </c>
      <c r="B1734" s="105" t="s">
        <v>110</v>
      </c>
      <c r="C1734" s="106" t="s">
        <v>111</v>
      </c>
      <c r="D1734" s="21">
        <f t="shared" si="27"/>
        <v>178407</v>
      </c>
      <c r="E1734" s="24">
        <f t="shared" si="27"/>
        <v>117511</v>
      </c>
      <c r="F1734" s="98">
        <v>118027</v>
      </c>
      <c r="G1734" s="98">
        <v>91333</v>
      </c>
      <c r="H1734" s="99">
        <v>60380</v>
      </c>
      <c r="I1734" s="99">
        <v>26178</v>
      </c>
      <c r="J1734" s="100"/>
      <c r="K1734" s="101"/>
      <c r="L1734" s="99"/>
      <c r="M1734" s="99"/>
      <c r="N1734" s="100"/>
      <c r="O1734" s="101"/>
      <c r="P1734" s="99"/>
      <c r="Q1734" s="99"/>
      <c r="R1734" s="100"/>
      <c r="S1734" s="101"/>
      <c r="T1734" s="99"/>
      <c r="U1734" s="99"/>
      <c r="V1734" s="100"/>
      <c r="W1734" s="101"/>
      <c r="X1734" s="99"/>
      <c r="Y1734" s="99"/>
      <c r="Z1734" s="100"/>
      <c r="AA1734" s="101"/>
      <c r="AB1734" s="99"/>
      <c r="AC1734" s="99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1709</v>
      </c>
      <c r="B1735" s="105" t="s">
        <v>112</v>
      </c>
      <c r="C1735" s="106" t="s">
        <v>113</v>
      </c>
      <c r="D1735" s="21">
        <f t="shared" si="27"/>
        <v>2030</v>
      </c>
      <c r="E1735" s="24">
        <f t="shared" si="27"/>
        <v>2030</v>
      </c>
      <c r="F1735" s="98"/>
      <c r="G1735" s="98"/>
      <c r="H1735" s="99">
        <v>2030</v>
      </c>
      <c r="I1735" s="99">
        <v>2030</v>
      </c>
      <c r="J1735" s="100"/>
      <c r="K1735" s="101"/>
      <c r="L1735" s="99"/>
      <c r="M1735" s="99"/>
      <c r="N1735" s="100"/>
      <c r="O1735" s="101"/>
      <c r="P1735" s="99"/>
      <c r="Q1735" s="99"/>
      <c r="R1735" s="100"/>
      <c r="S1735" s="101"/>
      <c r="T1735" s="99"/>
      <c r="U1735" s="99"/>
      <c r="V1735" s="100"/>
      <c r="W1735" s="101"/>
      <c r="X1735" s="99"/>
      <c r="Y1735" s="99"/>
      <c r="Z1735" s="100"/>
      <c r="AA1735" s="101"/>
      <c r="AB1735" s="99"/>
      <c r="AC1735" s="99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1709</v>
      </c>
      <c r="B1736" s="105" t="s">
        <v>114</v>
      </c>
      <c r="C1736" s="106" t="s">
        <v>115</v>
      </c>
      <c r="D1736" s="21">
        <f t="shared" si="27"/>
        <v>440</v>
      </c>
      <c r="E1736" s="24">
        <f t="shared" si="27"/>
        <v>440</v>
      </c>
      <c r="F1736" s="98">
        <v>440</v>
      </c>
      <c r="G1736" s="98">
        <v>440</v>
      </c>
      <c r="H1736" s="99"/>
      <c r="I1736" s="99"/>
      <c r="J1736" s="100"/>
      <c r="K1736" s="101"/>
      <c r="L1736" s="99"/>
      <c r="M1736" s="99"/>
      <c r="N1736" s="100"/>
      <c r="O1736" s="101"/>
      <c r="P1736" s="99"/>
      <c r="Q1736" s="99"/>
      <c r="R1736" s="100"/>
      <c r="S1736" s="101"/>
      <c r="T1736" s="99"/>
      <c r="U1736" s="99"/>
      <c r="V1736" s="100"/>
      <c r="W1736" s="101"/>
      <c r="X1736" s="99"/>
      <c r="Y1736" s="99"/>
      <c r="Z1736" s="100"/>
      <c r="AA1736" s="101"/>
      <c r="AB1736" s="99"/>
      <c r="AC1736" s="99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1709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1709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1709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1709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1709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1709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1709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1709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/>
      <c r="K1744" s="101"/>
      <c r="L1744" s="99"/>
      <c r="M1744" s="99"/>
      <c r="N1744" s="100"/>
      <c r="O1744" s="101"/>
      <c r="P1744" s="99"/>
      <c r="Q1744" s="99"/>
      <c r="R1744" s="100"/>
      <c r="S1744" s="101"/>
      <c r="T1744" s="99"/>
      <c r="U1744" s="99"/>
      <c r="V1744" s="100"/>
      <c r="W1744" s="101"/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1709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1709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4395.79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/>
      <c r="K1746" s="101"/>
      <c r="L1746" s="99"/>
      <c r="M1746" s="99"/>
      <c r="N1746" s="100"/>
      <c r="O1746" s="101"/>
      <c r="P1746" s="99"/>
      <c r="Q1746" s="99"/>
      <c r="R1746" s="100"/>
      <c r="S1746" s="101"/>
      <c r="T1746" s="99"/>
      <c r="U1746" s="99"/>
      <c r="V1746" s="100"/>
      <c r="W1746" s="101"/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1709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/>
      <c r="K1747" s="26"/>
      <c r="L1747" s="107"/>
      <c r="M1747" s="107"/>
      <c r="N1747" s="25"/>
      <c r="O1747" s="26"/>
      <c r="P1747" s="99"/>
      <c r="Q1747" s="99"/>
      <c r="R1747" s="25"/>
      <c r="S1747" s="26"/>
      <c r="T1747" s="107"/>
      <c r="U1747" s="107"/>
      <c r="V1747" s="25"/>
      <c r="W1747" s="26"/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1709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1709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67532.25</v>
      </c>
      <c r="F1749" s="98">
        <v>0</v>
      </c>
      <c r="G1749" s="98">
        <v>34319.68</v>
      </c>
      <c r="H1749" s="99">
        <v>0</v>
      </c>
      <c r="I1749" s="99">
        <v>33212.57</v>
      </c>
      <c r="J1749" s="100"/>
      <c r="K1749" s="101"/>
      <c r="L1749" s="99"/>
      <c r="M1749" s="99"/>
      <c r="N1749" s="100"/>
      <c r="O1749" s="101"/>
      <c r="P1749" s="107"/>
      <c r="Q1749" s="107"/>
      <c r="R1749" s="100"/>
      <c r="S1749" s="101"/>
      <c r="T1749" s="99"/>
      <c r="U1749" s="99"/>
      <c r="V1749" s="100"/>
      <c r="W1749" s="101"/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1709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1709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1709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1709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1709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1709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1709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/>
      <c r="K1756" s="26"/>
      <c r="L1756" s="107"/>
      <c r="M1756" s="107"/>
      <c r="N1756" s="25"/>
      <c r="O1756" s="26"/>
      <c r="P1756" s="99"/>
      <c r="Q1756" s="99"/>
      <c r="R1756" s="25"/>
      <c r="S1756" s="26"/>
      <c r="T1756" s="107"/>
      <c r="U1756" s="107"/>
      <c r="V1756" s="25"/>
      <c r="W1756" s="26"/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1709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1709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/>
      <c r="K1758" s="101"/>
      <c r="L1758" s="99"/>
      <c r="M1758" s="99"/>
      <c r="N1758" s="100"/>
      <c r="O1758" s="101"/>
      <c r="P1758" s="99"/>
      <c r="Q1758" s="99"/>
      <c r="R1758" s="100"/>
      <c r="S1758" s="101"/>
      <c r="T1758" s="99"/>
      <c r="U1758" s="99"/>
      <c r="V1758" s="100"/>
      <c r="W1758" s="101"/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1709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1709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1709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/>
      <c r="K1761" s="101"/>
      <c r="L1761" s="99"/>
      <c r="M1761" s="99"/>
      <c r="N1761" s="100"/>
      <c r="O1761" s="101"/>
      <c r="P1761" s="99"/>
      <c r="Q1761" s="99"/>
      <c r="R1761" s="100"/>
      <c r="S1761" s="101"/>
      <c r="T1761" s="99"/>
      <c r="U1761" s="99"/>
      <c r="V1761" s="100"/>
      <c r="W1761" s="101"/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1709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1709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1709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1709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1709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1709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1709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/>
      <c r="K1768" s="26"/>
      <c r="L1768" s="107"/>
      <c r="M1768" s="107"/>
      <c r="N1768" s="25"/>
      <c r="O1768" s="26"/>
      <c r="P1768" s="99"/>
      <c r="Q1768" s="99"/>
      <c r="R1768" s="25"/>
      <c r="S1768" s="26"/>
      <c r="T1768" s="107"/>
      <c r="U1768" s="107"/>
      <c r="V1768" s="25"/>
      <c r="W1768" s="26"/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1709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1709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/>
      <c r="K1770" s="101"/>
      <c r="L1770" s="99"/>
      <c r="M1770" s="99"/>
      <c r="N1770" s="100"/>
      <c r="O1770" s="101"/>
      <c r="P1770" s="99"/>
      <c r="Q1770" s="99"/>
      <c r="R1770" s="100"/>
      <c r="S1770" s="101"/>
      <c r="T1770" s="99"/>
      <c r="U1770" s="99"/>
      <c r="V1770" s="100"/>
      <c r="W1770" s="101"/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1709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1709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1709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10020.07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/>
      <c r="K1773" s="26"/>
      <c r="L1773" s="107"/>
      <c r="M1773" s="107"/>
      <c r="N1773" s="25"/>
      <c r="O1773" s="26"/>
      <c r="P1773" s="99"/>
      <c r="Q1773" s="99"/>
      <c r="R1773" s="25"/>
      <c r="S1773" s="26"/>
      <c r="T1773" s="107"/>
      <c r="U1773" s="107"/>
      <c r="V1773" s="25"/>
      <c r="W1773" s="26"/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1709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/>
      <c r="K1774" s="26"/>
      <c r="L1774" s="107"/>
      <c r="M1774" s="107"/>
      <c r="N1774" s="25"/>
      <c r="O1774" s="26"/>
      <c r="P1774" s="107"/>
      <c r="Q1774" s="107"/>
      <c r="R1774" s="25"/>
      <c r="S1774" s="26"/>
      <c r="T1774" s="107"/>
      <c r="U1774" s="107"/>
      <c r="V1774" s="25"/>
      <c r="W1774" s="26"/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1709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/>
      <c r="K1775" s="26"/>
      <c r="L1775" s="107"/>
      <c r="M1775" s="107"/>
      <c r="N1775" s="25"/>
      <c r="O1775" s="26"/>
      <c r="P1775" s="107"/>
      <c r="Q1775" s="107"/>
      <c r="R1775" s="25"/>
      <c r="S1775" s="26"/>
      <c r="T1775" s="107"/>
      <c r="U1775" s="107"/>
      <c r="V1775" s="25"/>
      <c r="W1775" s="26"/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1709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/>
      <c r="K1776" s="101"/>
      <c r="L1776" s="99"/>
      <c r="M1776" s="99"/>
      <c r="N1776" s="100"/>
      <c r="O1776" s="101"/>
      <c r="P1776" s="107"/>
      <c r="Q1776" s="107"/>
      <c r="R1776" s="100"/>
      <c r="S1776" s="101"/>
      <c r="T1776" s="99"/>
      <c r="U1776" s="99"/>
      <c r="V1776" s="100"/>
      <c r="W1776" s="101"/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1709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/>
      <c r="K1777" s="26"/>
      <c r="L1777" s="107"/>
      <c r="M1777" s="107"/>
      <c r="N1777" s="25"/>
      <c r="O1777" s="26"/>
      <c r="P1777" s="99"/>
      <c r="Q1777" s="99"/>
      <c r="R1777" s="25"/>
      <c r="S1777" s="26"/>
      <c r="T1777" s="107"/>
      <c r="U1777" s="107"/>
      <c r="V1777" s="25"/>
      <c r="W1777" s="26"/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1709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1709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1709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/>
      <c r="K1780" s="26"/>
      <c r="L1780" s="107"/>
      <c r="M1780" s="107"/>
      <c r="N1780" s="25"/>
      <c r="O1780" s="26"/>
      <c r="P1780" s="107"/>
      <c r="Q1780" s="107"/>
      <c r="R1780" s="25"/>
      <c r="S1780" s="26"/>
      <c r="T1780" s="107"/>
      <c r="U1780" s="107"/>
      <c r="V1780" s="25"/>
      <c r="W1780" s="26"/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1709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/>
      <c r="K1781" s="26"/>
      <c r="L1781" s="107"/>
      <c r="M1781" s="107"/>
      <c r="N1781" s="25"/>
      <c r="O1781" s="26"/>
      <c r="P1781" s="107"/>
      <c r="Q1781" s="107"/>
      <c r="R1781" s="25"/>
      <c r="S1781" s="26"/>
      <c r="T1781" s="107"/>
      <c r="U1781" s="107"/>
      <c r="V1781" s="25"/>
      <c r="W1781" s="26"/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1709</v>
      </c>
      <c r="B1782" s="105" t="s">
        <v>206</v>
      </c>
      <c r="C1782" s="106" t="s">
        <v>207</v>
      </c>
      <c r="D1782" s="21">
        <f t="shared" si="28"/>
        <v>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/>
      <c r="K1782" s="26"/>
      <c r="L1782" s="107"/>
      <c r="M1782" s="107"/>
      <c r="N1782" s="25"/>
      <c r="O1782" s="26"/>
      <c r="P1782" s="107"/>
      <c r="Q1782" s="107"/>
      <c r="R1782" s="25"/>
      <c r="S1782" s="26"/>
      <c r="T1782" s="107"/>
      <c r="U1782" s="107"/>
      <c r="V1782" s="25"/>
      <c r="W1782" s="26"/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1709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50591.69</v>
      </c>
      <c r="F1783" s="98">
        <v>0</v>
      </c>
      <c r="G1783" s="98">
        <v>25710.52</v>
      </c>
      <c r="H1783" s="107">
        <v>0</v>
      </c>
      <c r="I1783" s="107">
        <v>24881.17</v>
      </c>
      <c r="J1783" s="25"/>
      <c r="K1783" s="26"/>
      <c r="L1783" s="107"/>
      <c r="M1783" s="107"/>
      <c r="N1783" s="25"/>
      <c r="O1783" s="26"/>
      <c r="P1783" s="107"/>
      <c r="Q1783" s="107"/>
      <c r="R1783" s="25"/>
      <c r="S1783" s="26"/>
      <c r="T1783" s="107"/>
      <c r="U1783" s="107"/>
      <c r="V1783" s="25"/>
      <c r="W1783" s="26"/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1709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9026.4700000000012</v>
      </c>
      <c r="F1784" s="98">
        <v>0</v>
      </c>
      <c r="G1784" s="98">
        <v>4587.22</v>
      </c>
      <c r="H1784" s="107">
        <v>0</v>
      </c>
      <c r="I1784" s="107">
        <v>4439.25</v>
      </c>
      <c r="J1784" s="25"/>
      <c r="K1784" s="26"/>
      <c r="L1784" s="107"/>
      <c r="M1784" s="107"/>
      <c r="N1784" s="25"/>
      <c r="O1784" s="26"/>
      <c r="P1784" s="107"/>
      <c r="Q1784" s="107"/>
      <c r="R1784" s="25"/>
      <c r="S1784" s="26"/>
      <c r="T1784" s="107"/>
      <c r="U1784" s="107"/>
      <c r="V1784" s="25"/>
      <c r="W1784" s="26"/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1709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13713.45</v>
      </c>
      <c r="F1785" s="98">
        <v>0</v>
      </c>
      <c r="G1785" s="98">
        <v>6969.13</v>
      </c>
      <c r="H1785" s="107">
        <v>0</v>
      </c>
      <c r="I1785" s="107">
        <v>6744.32</v>
      </c>
      <c r="J1785" s="25"/>
      <c r="K1785" s="26"/>
      <c r="L1785" s="107"/>
      <c r="M1785" s="107"/>
      <c r="N1785" s="25"/>
      <c r="O1785" s="26"/>
      <c r="P1785" s="107"/>
      <c r="Q1785" s="107"/>
      <c r="R1785" s="25"/>
      <c r="S1785" s="26"/>
      <c r="T1785" s="107"/>
      <c r="U1785" s="107"/>
      <c r="V1785" s="25"/>
      <c r="W1785" s="26"/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1709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35797.630000000005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/>
      <c r="K1786" s="26"/>
      <c r="L1786" s="107"/>
      <c r="M1786" s="107"/>
      <c r="N1786" s="25"/>
      <c r="O1786" s="26"/>
      <c r="P1786" s="107"/>
      <c r="Q1786" s="107"/>
      <c r="R1786" s="25"/>
      <c r="S1786" s="26"/>
      <c r="T1786" s="107"/>
      <c r="U1786" s="107"/>
      <c r="V1786" s="25"/>
      <c r="W1786" s="26"/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1709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1709</v>
      </c>
      <c r="B1788" s="105" t="s">
        <v>218</v>
      </c>
      <c r="C1788" s="106" t="s">
        <v>1567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1709</v>
      </c>
      <c r="B1789" s="105" t="s">
        <v>219</v>
      </c>
      <c r="C1789" s="106" t="s">
        <v>1568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/>
      <c r="K1789" s="26"/>
      <c r="L1789" s="107"/>
      <c r="M1789" s="107"/>
      <c r="N1789" s="25"/>
      <c r="O1789" s="26"/>
      <c r="P1789" s="107"/>
      <c r="Q1789" s="107"/>
      <c r="R1789" s="25"/>
      <c r="S1789" s="26"/>
      <c r="T1789" s="107"/>
      <c r="U1789" s="107"/>
      <c r="V1789" s="25"/>
      <c r="W1789" s="26"/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1709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/>
      <c r="K1790" s="26"/>
      <c r="L1790" s="107"/>
      <c r="M1790" s="107"/>
      <c r="N1790" s="25"/>
      <c r="O1790" s="26"/>
      <c r="P1790" s="107"/>
      <c r="Q1790" s="107"/>
      <c r="R1790" s="25"/>
      <c r="S1790" s="26"/>
      <c r="T1790" s="107"/>
      <c r="U1790" s="107"/>
      <c r="V1790" s="25"/>
      <c r="W1790" s="26"/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1709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4992.8700000000008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/>
      <c r="K1791" s="101"/>
      <c r="L1791" s="99"/>
      <c r="M1791" s="99"/>
      <c r="N1791" s="100"/>
      <c r="O1791" s="101"/>
      <c r="P1791" s="107"/>
      <c r="Q1791" s="107"/>
      <c r="R1791" s="100"/>
      <c r="S1791" s="101"/>
      <c r="T1791" s="99"/>
      <c r="U1791" s="99"/>
      <c r="V1791" s="100"/>
      <c r="W1791" s="101"/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1709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1709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1709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/>
      <c r="K1794" s="101"/>
      <c r="L1794" s="99"/>
      <c r="M1794" s="99"/>
      <c r="N1794" s="100"/>
      <c r="O1794" s="101"/>
      <c r="P1794" s="99"/>
      <c r="Q1794" s="99"/>
      <c r="R1794" s="100"/>
      <c r="S1794" s="101"/>
      <c r="T1794" s="99"/>
      <c r="U1794" s="99"/>
      <c r="V1794" s="100"/>
      <c r="W1794" s="101"/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1709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1709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/>
      <c r="K1796" s="101"/>
      <c r="L1796" s="99"/>
      <c r="M1796" s="99"/>
      <c r="N1796" s="100"/>
      <c r="O1796" s="101"/>
      <c r="P1796" s="99"/>
      <c r="Q1796" s="99"/>
      <c r="R1796" s="100"/>
      <c r="S1796" s="101"/>
      <c r="T1796" s="99"/>
      <c r="U1796" s="99"/>
      <c r="V1796" s="100"/>
      <c r="W1796" s="101"/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1709</v>
      </c>
      <c r="B1797" s="105" t="s">
        <v>234</v>
      </c>
      <c r="C1797" s="106" t="s">
        <v>235</v>
      </c>
      <c r="D1797" s="21">
        <f t="shared" si="28"/>
        <v>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/>
      <c r="O1797" s="101"/>
      <c r="P1797" s="99"/>
      <c r="Q1797" s="99"/>
      <c r="R1797" s="100"/>
      <c r="S1797" s="101"/>
      <c r="T1797" s="99"/>
      <c r="U1797" s="99"/>
      <c r="V1797" s="100"/>
      <c r="W1797" s="101"/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1709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1709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0</v>
      </c>
      <c r="F1799" s="98"/>
      <c r="G1799" s="98"/>
      <c r="H1799" s="99"/>
      <c r="I1799" s="99"/>
      <c r="J1799" s="100"/>
      <c r="K1799" s="101"/>
      <c r="L1799" s="99"/>
      <c r="M1799" s="99"/>
      <c r="N1799" s="100"/>
      <c r="O1799" s="101"/>
      <c r="P1799" s="99"/>
      <c r="Q1799" s="99"/>
      <c r="R1799" s="100"/>
      <c r="S1799" s="101"/>
      <c r="T1799" s="99"/>
      <c r="U1799" s="99"/>
      <c r="V1799" s="100"/>
      <c r="W1799" s="101"/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1709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1709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1709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1709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/>
      <c r="K1803" s="101"/>
      <c r="L1803" s="99"/>
      <c r="M1803" s="99"/>
      <c r="N1803" s="100"/>
      <c r="O1803" s="101"/>
      <c r="P1803" s="99"/>
      <c r="Q1803" s="99"/>
      <c r="R1803" s="100"/>
      <c r="S1803" s="101"/>
      <c r="T1803" s="99"/>
      <c r="U1803" s="99"/>
      <c r="V1803" s="100"/>
      <c r="W1803" s="101"/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1709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1709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/>
      <c r="K1805" s="101"/>
      <c r="L1805" s="99"/>
      <c r="M1805" s="99"/>
      <c r="N1805" s="100"/>
      <c r="O1805" s="101"/>
      <c r="P1805" s="99"/>
      <c r="Q1805" s="99"/>
      <c r="R1805" s="100"/>
      <c r="S1805" s="101"/>
      <c r="T1805" s="99"/>
      <c r="U1805" s="99"/>
      <c r="V1805" s="100"/>
      <c r="W1805" s="101"/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1709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1709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1709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1709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1709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1709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1709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/>
      <c r="K1812" s="26"/>
      <c r="L1812" s="107"/>
      <c r="M1812" s="107"/>
      <c r="N1812" s="25"/>
      <c r="O1812" s="26"/>
      <c r="P1812" s="107"/>
      <c r="Q1812" s="107"/>
      <c r="R1812" s="25"/>
      <c r="S1812" s="26"/>
      <c r="T1812" s="107"/>
      <c r="U1812" s="107"/>
      <c r="V1812" s="25"/>
      <c r="W1812" s="26"/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1709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1709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5812.58</v>
      </c>
      <c r="F1814" s="98">
        <v>0</v>
      </c>
      <c r="G1814" s="98">
        <v>2953.92</v>
      </c>
      <c r="H1814" s="107">
        <v>0</v>
      </c>
      <c r="I1814" s="107">
        <v>2858.66</v>
      </c>
      <c r="J1814" s="25"/>
      <c r="K1814" s="26"/>
      <c r="L1814" s="107"/>
      <c r="M1814" s="107"/>
      <c r="N1814" s="25"/>
      <c r="O1814" s="26"/>
      <c r="P1814" s="99"/>
      <c r="Q1814" s="99"/>
      <c r="R1814" s="25"/>
      <c r="S1814" s="26"/>
      <c r="T1814" s="107"/>
      <c r="U1814" s="107"/>
      <c r="V1814" s="25"/>
      <c r="W1814" s="26"/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1709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/>
      <c r="K1815" s="101"/>
      <c r="L1815" s="99"/>
      <c r="M1815" s="99"/>
      <c r="N1815" s="100"/>
      <c r="O1815" s="101"/>
      <c r="P1815" s="107"/>
      <c r="Q1815" s="107"/>
      <c r="R1815" s="100"/>
      <c r="S1815" s="101"/>
      <c r="T1815" s="99"/>
      <c r="U1815" s="99"/>
      <c r="V1815" s="100"/>
      <c r="W1815" s="101"/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1709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1709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/>
      <c r="K1817" s="26"/>
      <c r="L1817" s="107"/>
      <c r="M1817" s="107"/>
      <c r="N1817" s="25"/>
      <c r="O1817" s="26"/>
      <c r="P1817" s="99"/>
      <c r="Q1817" s="99"/>
      <c r="R1817" s="25"/>
      <c r="S1817" s="26"/>
      <c r="T1817" s="107"/>
      <c r="U1817" s="107"/>
      <c r="V1817" s="25"/>
      <c r="W1817" s="26"/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1709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1709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1709</v>
      </c>
      <c r="B1820" s="105" t="s">
        <v>280</v>
      </c>
      <c r="C1820" s="106" t="s">
        <v>1569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1709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/>
      <c r="K1821" s="26"/>
      <c r="L1821" s="107"/>
      <c r="M1821" s="107"/>
      <c r="N1821" s="25"/>
      <c r="O1821" s="26"/>
      <c r="P1821" s="107"/>
      <c r="Q1821" s="107"/>
      <c r="R1821" s="25"/>
      <c r="S1821" s="26"/>
      <c r="T1821" s="107"/>
      <c r="U1821" s="107"/>
      <c r="V1821" s="25"/>
      <c r="W1821" s="26"/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1709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1709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/>
      <c r="K1823" s="26"/>
      <c r="L1823" s="107"/>
      <c r="M1823" s="107"/>
      <c r="N1823" s="25"/>
      <c r="O1823" s="26"/>
      <c r="P1823" s="107"/>
      <c r="Q1823" s="107"/>
      <c r="R1823" s="25"/>
      <c r="S1823" s="26"/>
      <c r="T1823" s="107"/>
      <c r="U1823" s="107"/>
      <c r="V1823" s="25"/>
      <c r="W1823" s="26"/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1709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1709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1709</v>
      </c>
      <c r="B1826" s="105" t="s">
        <v>291</v>
      </c>
      <c r="C1826" s="106" t="s">
        <v>1570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1709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1709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1709</v>
      </c>
      <c r="B1829" s="105" t="s">
        <v>296</v>
      </c>
      <c r="C1829" s="106" t="s">
        <v>1571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1709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1709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1709</v>
      </c>
      <c r="B1832" s="105" t="s">
        <v>301</v>
      </c>
      <c r="C1832" s="106" t="s">
        <v>1572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1709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1709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1709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1709</v>
      </c>
      <c r="B1836" s="105" t="s">
        <v>308</v>
      </c>
      <c r="C1836" s="106" t="s">
        <v>309</v>
      </c>
      <c r="D1836" s="21">
        <f t="shared" si="29"/>
        <v>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/>
      <c r="K1836" s="26"/>
      <c r="L1836" s="107"/>
      <c r="M1836" s="107"/>
      <c r="N1836" s="25"/>
      <c r="O1836" s="26"/>
      <c r="P1836" s="107"/>
      <c r="Q1836" s="107"/>
      <c r="R1836" s="25"/>
      <c r="S1836" s="26"/>
      <c r="T1836" s="107"/>
      <c r="U1836" s="107"/>
      <c r="V1836" s="25"/>
      <c r="W1836" s="26"/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1709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/>
      <c r="K1837" s="26"/>
      <c r="L1837" s="107"/>
      <c r="M1837" s="107"/>
      <c r="N1837" s="25"/>
      <c r="O1837" s="26"/>
      <c r="P1837" s="107"/>
      <c r="Q1837" s="107"/>
      <c r="R1837" s="25"/>
      <c r="S1837" s="26"/>
      <c r="T1837" s="107"/>
      <c r="U1837" s="107"/>
      <c r="V1837" s="25"/>
      <c r="W1837" s="26"/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1709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/>
      <c r="K1838" s="26"/>
      <c r="L1838" s="107"/>
      <c r="M1838" s="107"/>
      <c r="N1838" s="25"/>
      <c r="O1838" s="26"/>
      <c r="P1838" s="107"/>
      <c r="Q1838" s="107"/>
      <c r="R1838" s="25"/>
      <c r="S1838" s="26"/>
      <c r="T1838" s="107"/>
      <c r="U1838" s="107"/>
      <c r="V1838" s="25"/>
      <c r="W1838" s="26"/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1709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/>
      <c r="K1839" s="26"/>
      <c r="L1839" s="107"/>
      <c r="M1839" s="107"/>
      <c r="N1839" s="25"/>
      <c r="O1839" s="26"/>
      <c r="P1839" s="107"/>
      <c r="Q1839" s="107"/>
      <c r="R1839" s="25"/>
      <c r="S1839" s="26"/>
      <c r="T1839" s="107"/>
      <c r="U1839" s="107"/>
      <c r="V1839" s="25"/>
      <c r="W1839" s="26"/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1709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/>
      <c r="K1840" s="26"/>
      <c r="L1840" s="107"/>
      <c r="M1840" s="107"/>
      <c r="N1840" s="25"/>
      <c r="O1840" s="26"/>
      <c r="P1840" s="107"/>
      <c r="Q1840" s="107"/>
      <c r="R1840" s="25"/>
      <c r="S1840" s="26"/>
      <c r="T1840" s="107"/>
      <c r="U1840" s="107"/>
      <c r="V1840" s="25"/>
      <c r="W1840" s="26"/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1709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1709</v>
      </c>
      <c r="B1842" s="105" t="s">
        <v>320</v>
      </c>
      <c r="C1842" s="106" t="s">
        <v>321</v>
      </c>
      <c r="D1842" s="21">
        <f t="shared" si="29"/>
        <v>19000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/>
      <c r="K1842" s="26"/>
      <c r="L1842" s="107"/>
      <c r="M1842" s="107"/>
      <c r="N1842" s="25"/>
      <c r="O1842" s="26"/>
      <c r="P1842" s="107"/>
      <c r="Q1842" s="107"/>
      <c r="R1842" s="25"/>
      <c r="S1842" s="26"/>
      <c r="T1842" s="107"/>
      <c r="U1842" s="107"/>
      <c r="V1842" s="25"/>
      <c r="W1842" s="26"/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1709</v>
      </c>
      <c r="B1843" s="105" t="s">
        <v>322</v>
      </c>
      <c r="C1843" s="106" t="s">
        <v>323</v>
      </c>
      <c r="D1843" s="21">
        <f t="shared" si="29"/>
        <v>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/>
      <c r="K1843" s="101"/>
      <c r="L1843" s="99"/>
      <c r="M1843" s="99"/>
      <c r="N1843" s="100"/>
      <c r="O1843" s="101"/>
      <c r="P1843" s="107"/>
      <c r="Q1843" s="107"/>
      <c r="R1843" s="100"/>
      <c r="S1843" s="101"/>
      <c r="T1843" s="99"/>
      <c r="U1843" s="99"/>
      <c r="V1843" s="100"/>
      <c r="W1843" s="101"/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1709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/>
      <c r="K1844" s="101"/>
      <c r="L1844" s="99"/>
      <c r="M1844" s="99"/>
      <c r="N1844" s="100"/>
      <c r="O1844" s="101"/>
      <c r="P1844" s="99"/>
      <c r="Q1844" s="99"/>
      <c r="R1844" s="100"/>
      <c r="S1844" s="101"/>
      <c r="T1844" s="99"/>
      <c r="U1844" s="99"/>
      <c r="V1844" s="100"/>
      <c r="W1844" s="101"/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1709</v>
      </c>
      <c r="B1845" s="105" t="s">
        <v>326</v>
      </c>
      <c r="C1845" s="106" t="s">
        <v>327</v>
      </c>
      <c r="D1845" s="21">
        <f t="shared" si="29"/>
        <v>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/>
      <c r="K1845" s="101"/>
      <c r="L1845" s="99"/>
      <c r="M1845" s="99"/>
      <c r="N1845" s="100"/>
      <c r="O1845" s="101"/>
      <c r="P1845" s="99"/>
      <c r="Q1845" s="99"/>
      <c r="R1845" s="100"/>
      <c r="S1845" s="101"/>
      <c r="T1845" s="99"/>
      <c r="U1845" s="99"/>
      <c r="V1845" s="100"/>
      <c r="W1845" s="101"/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1709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28622.97</v>
      </c>
      <c r="F1846" s="98">
        <v>0</v>
      </c>
      <c r="G1846" s="98">
        <v>14546.04</v>
      </c>
      <c r="H1846" s="99">
        <v>0</v>
      </c>
      <c r="I1846" s="99">
        <v>14076.93</v>
      </c>
      <c r="J1846" s="100"/>
      <c r="K1846" s="101"/>
      <c r="L1846" s="99"/>
      <c r="M1846" s="99"/>
      <c r="N1846" s="100"/>
      <c r="O1846" s="101"/>
      <c r="P1846" s="99"/>
      <c r="Q1846" s="99"/>
      <c r="R1846" s="100"/>
      <c r="S1846" s="101"/>
      <c r="T1846" s="99"/>
      <c r="U1846" s="99"/>
      <c r="V1846" s="100"/>
      <c r="W1846" s="101"/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1709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42927.130000000005</v>
      </c>
      <c r="F1847" s="98">
        <v>0</v>
      </c>
      <c r="G1847" s="98">
        <v>21815.43</v>
      </c>
      <c r="H1847" s="99">
        <v>0</v>
      </c>
      <c r="I1847" s="99">
        <v>21111.7</v>
      </c>
      <c r="J1847" s="100"/>
      <c r="K1847" s="101"/>
      <c r="L1847" s="99"/>
      <c r="M1847" s="99"/>
      <c r="N1847" s="100"/>
      <c r="O1847" s="101"/>
      <c r="P1847" s="99"/>
      <c r="Q1847" s="99"/>
      <c r="R1847" s="100"/>
      <c r="S1847" s="101"/>
      <c r="T1847" s="99"/>
      <c r="U1847" s="99"/>
      <c r="V1847" s="100"/>
      <c r="W1847" s="101"/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1709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15576.71</v>
      </c>
      <c r="F1848" s="98">
        <v>0</v>
      </c>
      <c r="G1848" s="98">
        <v>7916.04</v>
      </c>
      <c r="H1848" s="99">
        <v>0</v>
      </c>
      <c r="I1848" s="99">
        <v>7660.67</v>
      </c>
      <c r="J1848" s="100"/>
      <c r="K1848" s="101"/>
      <c r="L1848" s="99"/>
      <c r="M1848" s="99"/>
      <c r="N1848" s="100"/>
      <c r="O1848" s="101"/>
      <c r="P1848" s="99"/>
      <c r="Q1848" s="99"/>
      <c r="R1848" s="100"/>
      <c r="S1848" s="101"/>
      <c r="T1848" s="99"/>
      <c r="U1848" s="99"/>
      <c r="V1848" s="100"/>
      <c r="W1848" s="101"/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1709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6050.0499999999993</v>
      </c>
      <c r="F1849" s="98">
        <v>0</v>
      </c>
      <c r="G1849" s="98">
        <v>3074.62</v>
      </c>
      <c r="H1849" s="107">
        <v>0</v>
      </c>
      <c r="I1849" s="107">
        <v>2975.43</v>
      </c>
      <c r="J1849" s="25"/>
      <c r="K1849" s="26"/>
      <c r="L1849" s="107"/>
      <c r="M1849" s="107"/>
      <c r="N1849" s="25"/>
      <c r="O1849" s="26"/>
      <c r="P1849" s="99"/>
      <c r="Q1849" s="99"/>
      <c r="R1849" s="25"/>
      <c r="S1849" s="26"/>
      <c r="T1849" s="107"/>
      <c r="U1849" s="107"/>
      <c r="V1849" s="25"/>
      <c r="W1849" s="26"/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1709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3287.99</v>
      </c>
      <c r="F1850" s="98">
        <v>0</v>
      </c>
      <c r="G1850" s="98">
        <v>1670.93</v>
      </c>
      <c r="H1850" s="107">
        <v>0</v>
      </c>
      <c r="I1850" s="107">
        <v>1617.06</v>
      </c>
      <c r="J1850" s="25"/>
      <c r="K1850" s="26"/>
      <c r="L1850" s="107"/>
      <c r="M1850" s="107"/>
      <c r="N1850" s="25"/>
      <c r="O1850" s="26"/>
      <c r="P1850" s="107"/>
      <c r="Q1850" s="107"/>
      <c r="R1850" s="25"/>
      <c r="S1850" s="26"/>
      <c r="T1850" s="107"/>
      <c r="U1850" s="107"/>
      <c r="V1850" s="25"/>
      <c r="W1850" s="26"/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1709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1709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355043.39</v>
      </c>
      <c r="F1852" s="98">
        <v>0</v>
      </c>
      <c r="G1852" s="98">
        <v>180644.15</v>
      </c>
      <c r="H1852" s="99">
        <v>0</v>
      </c>
      <c r="I1852" s="99">
        <v>174399.24</v>
      </c>
      <c r="J1852" s="100"/>
      <c r="K1852" s="101"/>
      <c r="L1852" s="99"/>
      <c r="M1852" s="99"/>
      <c r="N1852" s="100"/>
      <c r="O1852" s="101"/>
      <c r="P1852" s="107"/>
      <c r="Q1852" s="107"/>
      <c r="R1852" s="100"/>
      <c r="S1852" s="101"/>
      <c r="T1852" s="99"/>
      <c r="U1852" s="99"/>
      <c r="V1852" s="100"/>
      <c r="W1852" s="101"/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1709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19730.36</v>
      </c>
      <c r="F1853" s="98">
        <v>0</v>
      </c>
      <c r="G1853" s="98">
        <v>10026.93</v>
      </c>
      <c r="H1853" s="99">
        <v>0</v>
      </c>
      <c r="I1853" s="99">
        <v>9703.43</v>
      </c>
      <c r="J1853" s="100"/>
      <c r="K1853" s="101"/>
      <c r="L1853" s="99"/>
      <c r="M1853" s="99"/>
      <c r="N1853" s="100"/>
      <c r="O1853" s="101"/>
      <c r="P1853" s="99"/>
      <c r="Q1853" s="99"/>
      <c r="R1853" s="100"/>
      <c r="S1853" s="101"/>
      <c r="T1853" s="99"/>
      <c r="U1853" s="99"/>
      <c r="V1853" s="100"/>
      <c r="W1853" s="101"/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1709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1729.65</v>
      </c>
      <c r="F1854" s="98">
        <v>0</v>
      </c>
      <c r="G1854" s="98">
        <v>879</v>
      </c>
      <c r="H1854" s="107">
        <v>0</v>
      </c>
      <c r="I1854" s="107">
        <v>850.65</v>
      </c>
      <c r="J1854" s="25"/>
      <c r="K1854" s="26"/>
      <c r="L1854" s="107"/>
      <c r="M1854" s="107"/>
      <c r="N1854" s="25"/>
      <c r="O1854" s="26"/>
      <c r="P1854" s="99"/>
      <c r="Q1854" s="99"/>
      <c r="R1854" s="25"/>
      <c r="S1854" s="26"/>
      <c r="T1854" s="107"/>
      <c r="U1854" s="107"/>
      <c r="V1854" s="25"/>
      <c r="W1854" s="26"/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1709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0</v>
      </c>
      <c r="F1855" s="98">
        <v>0</v>
      </c>
      <c r="G1855" s="98">
        <v>0</v>
      </c>
      <c r="H1855" s="107">
        <v>0</v>
      </c>
      <c r="I1855" s="107">
        <v>0</v>
      </c>
      <c r="J1855" s="25"/>
      <c r="K1855" s="26"/>
      <c r="L1855" s="107"/>
      <c r="M1855" s="107"/>
      <c r="N1855" s="25"/>
      <c r="O1855" s="26"/>
      <c r="P1855" s="107"/>
      <c r="Q1855" s="107"/>
      <c r="R1855" s="25"/>
      <c r="S1855" s="26"/>
      <c r="T1855" s="107"/>
      <c r="U1855" s="107"/>
      <c r="V1855" s="25"/>
      <c r="W1855" s="26"/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1709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1709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1709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1709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1709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1709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/>
      <c r="K1861" s="101"/>
      <c r="L1861" s="99"/>
      <c r="M1861" s="99"/>
      <c r="N1861" s="100"/>
      <c r="O1861" s="101"/>
      <c r="P1861" s="107"/>
      <c r="Q1861" s="107"/>
      <c r="R1861" s="100"/>
      <c r="S1861" s="101"/>
      <c r="T1861" s="99"/>
      <c r="U1861" s="99"/>
      <c r="V1861" s="100"/>
      <c r="W1861" s="101"/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1709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1709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/>
      <c r="K1863" s="26"/>
      <c r="L1863" s="107"/>
      <c r="M1863" s="107"/>
      <c r="N1863" s="25"/>
      <c r="O1863" s="26"/>
      <c r="P1863" s="107"/>
      <c r="Q1863" s="107"/>
      <c r="R1863" s="25"/>
      <c r="S1863" s="26"/>
      <c r="T1863" s="107"/>
      <c r="U1863" s="107"/>
      <c r="V1863" s="25"/>
      <c r="W1863" s="26"/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1709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1709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1709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1709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1709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1709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1709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1709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1709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1709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1709</v>
      </c>
      <c r="B1874" s="105" t="s">
        <v>384</v>
      </c>
      <c r="C1874" s="106" t="s">
        <v>1573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1709</v>
      </c>
      <c r="B1875" s="105" t="s">
        <v>386</v>
      </c>
      <c r="C1875" s="106" t="s">
        <v>1667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1709</v>
      </c>
      <c r="B1876" s="105" t="s">
        <v>388</v>
      </c>
      <c r="C1876" s="106" t="s">
        <v>1668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1709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1709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1709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1709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1709</v>
      </c>
      <c r="B1881" s="105" t="s">
        <v>398</v>
      </c>
      <c r="C1881" s="106" t="s">
        <v>1574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1709</v>
      </c>
      <c r="B1882" s="105" t="s">
        <v>400</v>
      </c>
      <c r="C1882" s="106" t="s">
        <v>1669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1709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1709</v>
      </c>
      <c r="B1884" s="105" t="s">
        <v>404</v>
      </c>
      <c r="C1884" s="106" t="s">
        <v>1575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1709</v>
      </c>
      <c r="B1885" s="105" t="s">
        <v>406</v>
      </c>
      <c r="C1885" s="106" t="s">
        <v>1576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1709</v>
      </c>
      <c r="B1886" s="105" t="s">
        <v>408</v>
      </c>
      <c r="C1886" s="106" t="s">
        <v>1577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1709</v>
      </c>
      <c r="B1887" s="105" t="s">
        <v>410</v>
      </c>
      <c r="C1887" s="106" t="s">
        <v>1578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1709</v>
      </c>
      <c r="B1888" s="105" t="s">
        <v>412</v>
      </c>
      <c r="C1888" s="106" t="s">
        <v>413</v>
      </c>
      <c r="D1888" s="21">
        <f t="shared" si="30"/>
        <v>1238810.8199999998</v>
      </c>
      <c r="E1888" s="24">
        <f t="shared" si="30"/>
        <v>2307511.2799999998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/>
      <c r="K1888" s="26"/>
      <c r="L1888" s="107"/>
      <c r="M1888" s="107"/>
      <c r="N1888" s="25"/>
      <c r="O1888" s="26"/>
      <c r="P1888" s="99"/>
      <c r="Q1888" s="99"/>
      <c r="R1888" s="25"/>
      <c r="S1888" s="26"/>
      <c r="T1888" s="107"/>
      <c r="U1888" s="107"/>
      <c r="V1888" s="25"/>
      <c r="W1888" s="26"/>
      <c r="X1888" s="107"/>
      <c r="Y1888" s="107"/>
      <c r="Z1888" s="25"/>
      <c r="AA1888" s="26"/>
      <c r="AB1888" s="107"/>
      <c r="AC1888" s="107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1709</v>
      </c>
      <c r="B1889" s="105" t="s">
        <v>414</v>
      </c>
      <c r="C1889" s="106" t="s">
        <v>415</v>
      </c>
      <c r="D1889" s="21">
        <f t="shared" si="30"/>
        <v>437321.8</v>
      </c>
      <c r="E1889" s="24">
        <f t="shared" si="30"/>
        <v>822812.96000000008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/>
      <c r="K1889" s="26"/>
      <c r="L1889" s="107"/>
      <c r="M1889" s="107"/>
      <c r="N1889" s="25"/>
      <c r="O1889" s="26"/>
      <c r="P1889" s="107"/>
      <c r="Q1889" s="107"/>
      <c r="R1889" s="25"/>
      <c r="S1889" s="26"/>
      <c r="T1889" s="107"/>
      <c r="U1889" s="107"/>
      <c r="V1889" s="25"/>
      <c r="W1889" s="26"/>
      <c r="X1889" s="107"/>
      <c r="Y1889" s="107"/>
      <c r="Z1889" s="25"/>
      <c r="AA1889" s="26"/>
      <c r="AB1889" s="107"/>
      <c r="AC1889" s="107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1709</v>
      </c>
      <c r="B1890" s="105" t="s">
        <v>416</v>
      </c>
      <c r="C1890" s="106" t="s">
        <v>417</v>
      </c>
      <c r="D1890" s="21">
        <f t="shared" si="30"/>
        <v>324114</v>
      </c>
      <c r="E1890" s="24">
        <f t="shared" si="30"/>
        <v>481953</v>
      </c>
      <c r="F1890" s="98">
        <v>324114</v>
      </c>
      <c r="G1890" s="98">
        <v>0</v>
      </c>
      <c r="H1890" s="107">
        <v>0</v>
      </c>
      <c r="I1890" s="107">
        <v>481953</v>
      </c>
      <c r="J1890" s="25"/>
      <c r="K1890" s="26"/>
      <c r="L1890" s="107"/>
      <c r="M1890" s="107"/>
      <c r="N1890" s="25"/>
      <c r="O1890" s="26"/>
      <c r="P1890" s="107"/>
      <c r="Q1890" s="107"/>
      <c r="R1890" s="25"/>
      <c r="S1890" s="26"/>
      <c r="T1890" s="107"/>
      <c r="U1890" s="107"/>
      <c r="V1890" s="25"/>
      <c r="W1890" s="26"/>
      <c r="X1890" s="107"/>
      <c r="Y1890" s="107"/>
      <c r="Z1890" s="25"/>
      <c r="AA1890" s="26"/>
      <c r="AB1890" s="107"/>
      <c r="AC1890" s="107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1709</v>
      </c>
      <c r="B1891" s="105" t="s">
        <v>418</v>
      </c>
      <c r="C1891" s="106" t="s">
        <v>419</v>
      </c>
      <c r="D1891" s="21">
        <f t="shared" si="30"/>
        <v>594458</v>
      </c>
      <c r="E1891" s="24">
        <f t="shared" si="30"/>
        <v>371353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/>
      <c r="K1891" s="26"/>
      <c r="L1891" s="107"/>
      <c r="M1891" s="107"/>
      <c r="N1891" s="25"/>
      <c r="O1891" s="26"/>
      <c r="P1891" s="107"/>
      <c r="Q1891" s="107"/>
      <c r="R1891" s="25"/>
      <c r="S1891" s="26"/>
      <c r="T1891" s="107"/>
      <c r="U1891" s="107"/>
      <c r="V1891" s="25"/>
      <c r="W1891" s="26"/>
      <c r="X1891" s="107"/>
      <c r="Y1891" s="107"/>
      <c r="Z1891" s="25"/>
      <c r="AA1891" s="26"/>
      <c r="AB1891" s="107"/>
      <c r="AC1891" s="107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1709</v>
      </c>
      <c r="B1892" s="105" t="s">
        <v>420</v>
      </c>
      <c r="C1892" s="106" t="s">
        <v>421</v>
      </c>
      <c r="D1892" s="21">
        <f t="shared" si="30"/>
        <v>568438.24</v>
      </c>
      <c r="E1892" s="24">
        <f t="shared" si="30"/>
        <v>440125.54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/>
      <c r="K1892" s="26"/>
      <c r="L1892" s="107"/>
      <c r="M1892" s="107"/>
      <c r="N1892" s="25"/>
      <c r="O1892" s="26"/>
      <c r="P1892" s="107"/>
      <c r="Q1892" s="107"/>
      <c r="R1892" s="25"/>
      <c r="S1892" s="26"/>
      <c r="T1892" s="107"/>
      <c r="U1892" s="107"/>
      <c r="V1892" s="25"/>
      <c r="W1892" s="26"/>
      <c r="X1892" s="107"/>
      <c r="Y1892" s="107"/>
      <c r="Z1892" s="25"/>
      <c r="AA1892" s="26"/>
      <c r="AB1892" s="107"/>
      <c r="AC1892" s="107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1709</v>
      </c>
      <c r="B1893" s="105" t="s">
        <v>422</v>
      </c>
      <c r="C1893" s="106" t="s">
        <v>423</v>
      </c>
      <c r="D1893" s="21">
        <f t="shared" si="30"/>
        <v>50500</v>
      </c>
      <c r="E1893" s="24">
        <f t="shared" si="30"/>
        <v>0</v>
      </c>
      <c r="F1893" s="98">
        <v>34000</v>
      </c>
      <c r="G1893" s="98">
        <v>0</v>
      </c>
      <c r="H1893" s="107">
        <v>16500</v>
      </c>
      <c r="I1893" s="107">
        <v>0</v>
      </c>
      <c r="J1893" s="25"/>
      <c r="K1893" s="26"/>
      <c r="L1893" s="107"/>
      <c r="M1893" s="107"/>
      <c r="N1893" s="25"/>
      <c r="O1893" s="26"/>
      <c r="P1893" s="107"/>
      <c r="Q1893" s="107"/>
      <c r="R1893" s="25"/>
      <c r="S1893" s="26"/>
      <c r="T1893" s="107"/>
      <c r="U1893" s="107"/>
      <c r="V1893" s="25"/>
      <c r="W1893" s="26"/>
      <c r="X1893" s="107"/>
      <c r="Y1893" s="107"/>
      <c r="Z1893" s="25"/>
      <c r="AA1893" s="26"/>
      <c r="AB1893" s="107"/>
      <c r="AC1893" s="107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1709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1709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1709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1709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1709</v>
      </c>
      <c r="B1898" s="105" t="s">
        <v>432</v>
      </c>
      <c r="C1898" s="106" t="s">
        <v>433</v>
      </c>
      <c r="D1898" s="21">
        <f t="shared" si="30"/>
        <v>37774.699999999997</v>
      </c>
      <c r="E1898" s="24">
        <f t="shared" si="30"/>
        <v>98670.489999999991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/>
      <c r="K1898" s="101"/>
      <c r="L1898" s="99"/>
      <c r="M1898" s="99"/>
      <c r="N1898" s="100"/>
      <c r="O1898" s="101"/>
      <c r="P1898" s="107"/>
      <c r="Q1898" s="107"/>
      <c r="R1898" s="100"/>
      <c r="S1898" s="101"/>
      <c r="T1898" s="99"/>
      <c r="U1898" s="99"/>
      <c r="V1898" s="100"/>
      <c r="W1898" s="101"/>
      <c r="X1898" s="99"/>
      <c r="Y1898" s="99"/>
      <c r="Z1898" s="100"/>
      <c r="AA1898" s="101"/>
      <c r="AB1898" s="99"/>
      <c r="AC1898" s="99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1709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1709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1709</v>
      </c>
      <c r="B1901" s="105" t="s">
        <v>438</v>
      </c>
      <c r="C1901" s="106" t="s">
        <v>1579</v>
      </c>
      <c r="D1901" s="21">
        <f t="shared" si="30"/>
        <v>79200.3</v>
      </c>
      <c r="E1901" s="24">
        <f t="shared" si="30"/>
        <v>85839.1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/>
      <c r="K1901" s="101"/>
      <c r="L1901" s="99"/>
      <c r="M1901" s="99"/>
      <c r="N1901" s="100"/>
      <c r="O1901" s="101"/>
      <c r="P1901" s="107"/>
      <c r="Q1901" s="107"/>
      <c r="R1901" s="100"/>
      <c r="S1901" s="101"/>
      <c r="T1901" s="99"/>
      <c r="U1901" s="99"/>
      <c r="V1901" s="100"/>
      <c r="W1901" s="101"/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1709</v>
      </c>
      <c r="B1902" s="105" t="s">
        <v>439</v>
      </c>
      <c r="C1902" s="106" t="s">
        <v>1580</v>
      </c>
      <c r="D1902" s="21">
        <f t="shared" si="30"/>
        <v>38500</v>
      </c>
      <c r="E1902" s="24">
        <f t="shared" si="30"/>
        <v>38500</v>
      </c>
      <c r="F1902" s="98">
        <v>38500</v>
      </c>
      <c r="G1902" s="98">
        <v>38500</v>
      </c>
      <c r="H1902" s="99">
        <v>0</v>
      </c>
      <c r="I1902" s="99">
        <v>0</v>
      </c>
      <c r="J1902" s="100"/>
      <c r="K1902" s="101"/>
      <c r="L1902" s="99"/>
      <c r="M1902" s="99"/>
      <c r="N1902" s="100"/>
      <c r="O1902" s="101"/>
      <c r="P1902" s="99"/>
      <c r="Q1902" s="99"/>
      <c r="R1902" s="100"/>
      <c r="S1902" s="101"/>
      <c r="T1902" s="99"/>
      <c r="U1902" s="99"/>
      <c r="V1902" s="100"/>
      <c r="W1902" s="101"/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1709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1709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1709</v>
      </c>
      <c r="B1905" s="105" t="s">
        <v>1581</v>
      </c>
      <c r="C1905" s="106" t="s">
        <v>1582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1709</v>
      </c>
      <c r="B1906" s="105" t="s">
        <v>444</v>
      </c>
      <c r="C1906" s="106" t="s">
        <v>445</v>
      </c>
      <c r="D1906" s="21">
        <f t="shared" si="30"/>
        <v>0</v>
      </c>
      <c r="E1906" s="24">
        <f t="shared" si="30"/>
        <v>0</v>
      </c>
      <c r="F1906" s="98"/>
      <c r="G1906" s="98"/>
      <c r="H1906" s="107"/>
      <c r="I1906" s="107"/>
      <c r="J1906" s="25"/>
      <c r="K1906" s="26"/>
      <c r="L1906" s="107"/>
      <c r="M1906" s="107"/>
      <c r="N1906" s="25"/>
      <c r="O1906" s="26"/>
      <c r="P1906" s="99"/>
      <c r="Q1906" s="99"/>
      <c r="R1906" s="25"/>
      <c r="S1906" s="26"/>
      <c r="T1906" s="107"/>
      <c r="U1906" s="107"/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1709</v>
      </c>
      <c r="B1907" s="105" t="s">
        <v>446</v>
      </c>
      <c r="C1907" s="106" t="s">
        <v>447</v>
      </c>
      <c r="D1907" s="21">
        <f t="shared" si="30"/>
        <v>918650.11</v>
      </c>
      <c r="E1907" s="24">
        <f t="shared" si="30"/>
        <v>633753.11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/>
      <c r="K1907" s="26"/>
      <c r="L1907" s="107"/>
      <c r="M1907" s="107"/>
      <c r="N1907" s="25"/>
      <c r="O1907" s="26"/>
      <c r="P1907" s="107"/>
      <c r="Q1907" s="107"/>
      <c r="R1907" s="25"/>
      <c r="S1907" s="26"/>
      <c r="T1907" s="107"/>
      <c r="U1907" s="107"/>
      <c r="V1907" s="25"/>
      <c r="W1907" s="26"/>
      <c r="X1907" s="107"/>
      <c r="Y1907" s="107"/>
      <c r="Z1907" s="25"/>
      <c r="AA1907" s="26"/>
      <c r="AB1907" s="107"/>
      <c r="AC1907" s="107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1709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/>
      <c r="K1908" s="26"/>
      <c r="L1908" s="107"/>
      <c r="M1908" s="107"/>
      <c r="N1908" s="25"/>
      <c r="O1908" s="26"/>
      <c r="P1908" s="107"/>
      <c r="Q1908" s="107"/>
      <c r="R1908" s="25"/>
      <c r="S1908" s="26"/>
      <c r="T1908" s="107"/>
      <c r="U1908" s="107"/>
      <c r="V1908" s="25"/>
      <c r="W1908" s="26"/>
      <c r="X1908" s="107"/>
      <c r="Y1908" s="107"/>
      <c r="Z1908" s="25"/>
      <c r="AA1908" s="26"/>
      <c r="AB1908" s="107"/>
      <c r="AC1908" s="107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1709</v>
      </c>
      <c r="B1909" s="105" t="s">
        <v>450</v>
      </c>
      <c r="C1909" s="106" t="s">
        <v>1583</v>
      </c>
      <c r="D1909" s="21">
        <f t="shared" si="30"/>
        <v>0</v>
      </c>
      <c r="E1909" s="24">
        <f t="shared" si="30"/>
        <v>104188</v>
      </c>
      <c r="F1909" s="98">
        <v>0</v>
      </c>
      <c r="G1909" s="98">
        <v>104188</v>
      </c>
      <c r="H1909" s="107">
        <v>0</v>
      </c>
      <c r="I1909" s="107">
        <v>0</v>
      </c>
      <c r="J1909" s="25"/>
      <c r="K1909" s="26"/>
      <c r="L1909" s="107"/>
      <c r="M1909" s="107"/>
      <c r="N1909" s="25"/>
      <c r="O1909" s="26"/>
      <c r="P1909" s="107"/>
      <c r="Q1909" s="107"/>
      <c r="R1909" s="25"/>
      <c r="S1909" s="26"/>
      <c r="T1909" s="107"/>
      <c r="U1909" s="107"/>
      <c r="V1909" s="25"/>
      <c r="W1909" s="26"/>
      <c r="X1909" s="107"/>
      <c r="Y1909" s="107"/>
      <c r="Z1909" s="25"/>
      <c r="AA1909" s="26"/>
      <c r="AB1909" s="107"/>
      <c r="AC1909" s="107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1709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1709</v>
      </c>
      <c r="B1911" s="105" t="s">
        <v>454</v>
      </c>
      <c r="C1911" s="106" t="s">
        <v>1584</v>
      </c>
      <c r="D1911" s="21">
        <f t="shared" si="30"/>
        <v>26153.599999999999</v>
      </c>
      <c r="E1911" s="24">
        <f t="shared" si="30"/>
        <v>10001.6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/>
      <c r="K1911" s="26"/>
      <c r="L1911" s="107"/>
      <c r="M1911" s="107"/>
      <c r="N1911" s="25"/>
      <c r="O1911" s="26"/>
      <c r="P1911" s="107"/>
      <c r="Q1911" s="107"/>
      <c r="R1911" s="25"/>
      <c r="S1911" s="26"/>
      <c r="T1911" s="107"/>
      <c r="U1911" s="107"/>
      <c r="V1911" s="25"/>
      <c r="W1911" s="26"/>
      <c r="X1911" s="107"/>
      <c r="Y1911" s="107"/>
      <c r="Z1911" s="25"/>
      <c r="AA1911" s="26"/>
      <c r="AB1911" s="107"/>
      <c r="AC1911" s="107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1709</v>
      </c>
      <c r="B1912" s="105" t="s">
        <v>456</v>
      </c>
      <c r="C1912" s="106" t="s">
        <v>1585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/>
      <c r="K1912" s="26"/>
      <c r="L1912" s="107"/>
      <c r="M1912" s="107"/>
      <c r="N1912" s="25"/>
      <c r="O1912" s="26"/>
      <c r="P1912" s="107"/>
      <c r="Q1912" s="107"/>
      <c r="R1912" s="25"/>
      <c r="S1912" s="26"/>
      <c r="T1912" s="107"/>
      <c r="U1912" s="107"/>
      <c r="V1912" s="25"/>
      <c r="W1912" s="26"/>
      <c r="X1912" s="107"/>
      <c r="Y1912" s="107"/>
      <c r="Z1912" s="25"/>
      <c r="AA1912" s="26"/>
      <c r="AB1912" s="107"/>
      <c r="AC1912" s="107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1709</v>
      </c>
      <c r="B1913" s="105" t="s">
        <v>458</v>
      </c>
      <c r="C1913" s="106" t="s">
        <v>459</v>
      </c>
      <c r="D1913" s="21">
        <f t="shared" si="30"/>
        <v>0</v>
      </c>
      <c r="E1913" s="24">
        <f t="shared" si="30"/>
        <v>3190</v>
      </c>
      <c r="F1913" s="98">
        <v>0</v>
      </c>
      <c r="G1913" s="98">
        <v>1680</v>
      </c>
      <c r="H1913" s="107">
        <v>0</v>
      </c>
      <c r="I1913" s="107">
        <v>1510</v>
      </c>
      <c r="J1913" s="25"/>
      <c r="K1913" s="26"/>
      <c r="L1913" s="107"/>
      <c r="M1913" s="107"/>
      <c r="N1913" s="25"/>
      <c r="O1913" s="26"/>
      <c r="P1913" s="107"/>
      <c r="Q1913" s="107"/>
      <c r="R1913" s="25"/>
      <c r="S1913" s="26"/>
      <c r="T1913" s="107"/>
      <c r="U1913" s="107"/>
      <c r="V1913" s="25"/>
      <c r="W1913" s="26"/>
      <c r="X1913" s="107"/>
      <c r="Y1913" s="107"/>
      <c r="Z1913" s="25"/>
      <c r="AA1913" s="26"/>
      <c r="AB1913" s="107"/>
      <c r="AC1913" s="107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1709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1709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1709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1709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1709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1709</v>
      </c>
      <c r="B1919" s="105" t="s">
        <v>470</v>
      </c>
      <c r="C1919" s="106" t="s">
        <v>471</v>
      </c>
      <c r="D1919" s="21">
        <f t="shared" si="30"/>
        <v>0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/>
      <c r="K1919" s="26"/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1709</v>
      </c>
      <c r="B1920" s="105" t="s">
        <v>472</v>
      </c>
      <c r="C1920" s="106" t="s">
        <v>473</v>
      </c>
      <c r="D1920" s="21">
        <f t="shared" si="30"/>
        <v>237306.06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/>
      <c r="K1920" s="26"/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1709</v>
      </c>
      <c r="B1921" s="105" t="s">
        <v>474</v>
      </c>
      <c r="C1921" s="106" t="s">
        <v>475</v>
      </c>
      <c r="D1921" s="21">
        <f t="shared" si="30"/>
        <v>0</v>
      </c>
      <c r="E1921" s="24">
        <f t="shared" si="30"/>
        <v>0</v>
      </c>
      <c r="F1921" s="98"/>
      <c r="G1921" s="98"/>
      <c r="H1921" s="107"/>
      <c r="I1921" s="107"/>
      <c r="J1921" s="25"/>
      <c r="K1921" s="26"/>
      <c r="L1921" s="107"/>
      <c r="M1921" s="107"/>
      <c r="N1921" s="25"/>
      <c r="O1921" s="26"/>
      <c r="P1921" s="107"/>
      <c r="Q1921" s="107"/>
      <c r="R1921" s="25"/>
      <c r="S1921" s="26"/>
      <c r="T1921" s="107"/>
      <c r="U1921" s="107"/>
      <c r="V1921" s="25"/>
      <c r="W1921" s="26"/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1709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1709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1709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1709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1709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1709</v>
      </c>
      <c r="B1927" s="105" t="s">
        <v>486</v>
      </c>
      <c r="C1927" s="106" t="s">
        <v>1586</v>
      </c>
      <c r="D1927" s="21">
        <f t="shared" si="30"/>
        <v>1067408</v>
      </c>
      <c r="E1927" s="24">
        <f t="shared" si="30"/>
        <v>1084328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/>
      <c r="K1927" s="26"/>
      <c r="L1927" s="107"/>
      <c r="M1927" s="107"/>
      <c r="N1927" s="25"/>
      <c r="O1927" s="26"/>
      <c r="P1927" s="107"/>
      <c r="Q1927" s="107"/>
      <c r="R1927" s="25"/>
      <c r="S1927" s="26"/>
      <c r="T1927" s="107"/>
      <c r="U1927" s="107"/>
      <c r="V1927" s="25"/>
      <c r="W1927" s="26"/>
      <c r="X1927" s="107"/>
      <c r="Y1927" s="107"/>
      <c r="Z1927" s="25"/>
      <c r="AA1927" s="26"/>
      <c r="AB1927" s="107"/>
      <c r="AC1927" s="107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1709</v>
      </c>
      <c r="B1928" s="105" t="s">
        <v>488</v>
      </c>
      <c r="C1928" s="106" t="s">
        <v>489</v>
      </c>
      <c r="D1928" s="21">
        <f t="shared" si="30"/>
        <v>191740</v>
      </c>
      <c r="E1928" s="24">
        <f t="shared" si="30"/>
        <v>186840</v>
      </c>
      <c r="F1928" s="98">
        <v>99750</v>
      </c>
      <c r="G1928" s="98">
        <v>95840</v>
      </c>
      <c r="H1928" s="107">
        <v>91990</v>
      </c>
      <c r="I1928" s="107">
        <v>91000</v>
      </c>
      <c r="J1928" s="25"/>
      <c r="K1928" s="26"/>
      <c r="L1928" s="107"/>
      <c r="M1928" s="107"/>
      <c r="N1928" s="25"/>
      <c r="O1928" s="26"/>
      <c r="P1928" s="107"/>
      <c r="Q1928" s="107"/>
      <c r="R1928" s="25"/>
      <c r="S1928" s="26"/>
      <c r="T1928" s="107"/>
      <c r="U1928" s="107"/>
      <c r="V1928" s="25"/>
      <c r="W1928" s="26"/>
      <c r="X1928" s="107"/>
      <c r="Y1928" s="107"/>
      <c r="Z1928" s="25"/>
      <c r="AA1928" s="26"/>
      <c r="AB1928" s="107"/>
      <c r="AC1928" s="107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1709</v>
      </c>
      <c r="B1929" s="105" t="s">
        <v>490</v>
      </c>
      <c r="C1929" s="106" t="s">
        <v>1587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1709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1709</v>
      </c>
      <c r="B1931" s="105" t="s">
        <v>494</v>
      </c>
      <c r="C1931" s="106" t="s">
        <v>495</v>
      </c>
      <c r="D1931" s="21">
        <f t="shared" si="30"/>
        <v>409200</v>
      </c>
      <c r="E1931" s="24">
        <f t="shared" si="30"/>
        <v>93700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/>
      <c r="K1931" s="101"/>
      <c r="L1931" s="99"/>
      <c r="M1931" s="99"/>
      <c r="N1931" s="100"/>
      <c r="O1931" s="101"/>
      <c r="P1931" s="99"/>
      <c r="Q1931" s="99"/>
      <c r="R1931" s="100"/>
      <c r="S1931" s="101"/>
      <c r="T1931" s="99"/>
      <c r="U1931" s="99"/>
      <c r="V1931" s="100"/>
      <c r="W1931" s="101"/>
      <c r="X1931" s="99"/>
      <c r="Y1931" s="99"/>
      <c r="Z1931" s="100"/>
      <c r="AA1931" s="101"/>
      <c r="AB1931" s="99"/>
      <c r="AC1931" s="99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1709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1709</v>
      </c>
      <c r="B1933" s="105" t="s">
        <v>498</v>
      </c>
      <c r="C1933" s="106" t="s">
        <v>461</v>
      </c>
      <c r="D1933" s="21">
        <f t="shared" si="30"/>
        <v>428701.19999999995</v>
      </c>
      <c r="E1933" s="24">
        <f t="shared" si="30"/>
        <v>213342.11000000002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/>
      <c r="K1933" s="101"/>
      <c r="L1933" s="99"/>
      <c r="M1933" s="99"/>
      <c r="N1933" s="100"/>
      <c r="O1933" s="101"/>
      <c r="P1933" s="107"/>
      <c r="Q1933" s="107"/>
      <c r="R1933" s="100"/>
      <c r="S1933" s="101"/>
      <c r="T1933" s="99"/>
      <c r="U1933" s="99"/>
      <c r="V1933" s="100"/>
      <c r="W1933" s="101"/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1709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1709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1709</v>
      </c>
      <c r="B1936" s="105" t="s">
        <v>503</v>
      </c>
      <c r="C1936" s="106" t="s">
        <v>504</v>
      </c>
      <c r="D1936" s="21">
        <f t="shared" si="31"/>
        <v>66277.600000000006</v>
      </c>
      <c r="E1936" s="24">
        <f t="shared" si="31"/>
        <v>42330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/>
      <c r="K1936" s="26"/>
      <c r="L1936" s="107"/>
      <c r="M1936" s="107"/>
      <c r="N1936" s="25"/>
      <c r="O1936" s="26"/>
      <c r="P1936" s="107"/>
      <c r="Q1936" s="107"/>
      <c r="R1936" s="25"/>
      <c r="S1936" s="26"/>
      <c r="T1936" s="107"/>
      <c r="U1936" s="107"/>
      <c r="V1936" s="25"/>
      <c r="W1936" s="26"/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1709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1709</v>
      </c>
      <c r="B1938" s="105" t="s">
        <v>507</v>
      </c>
      <c r="C1938" s="106" t="s">
        <v>508</v>
      </c>
      <c r="D1938" s="21">
        <f t="shared" si="31"/>
        <v>5400</v>
      </c>
      <c r="E1938" s="24">
        <f t="shared" si="31"/>
        <v>0</v>
      </c>
      <c r="F1938" s="98">
        <v>0</v>
      </c>
      <c r="G1938" s="98">
        <v>0</v>
      </c>
      <c r="H1938" s="107">
        <v>5400</v>
      </c>
      <c r="I1938" s="107">
        <v>0</v>
      </c>
      <c r="J1938" s="25"/>
      <c r="K1938" s="26"/>
      <c r="L1938" s="107"/>
      <c r="M1938" s="107"/>
      <c r="N1938" s="25"/>
      <c r="O1938" s="26"/>
      <c r="P1938" s="107"/>
      <c r="Q1938" s="107"/>
      <c r="R1938" s="25"/>
      <c r="S1938" s="26"/>
      <c r="T1938" s="107"/>
      <c r="U1938" s="107"/>
      <c r="V1938" s="25"/>
      <c r="W1938" s="26"/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1709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>
        <v>0</v>
      </c>
      <c r="I1939" s="107">
        <v>0</v>
      </c>
      <c r="J1939" s="25"/>
      <c r="K1939" s="26"/>
      <c r="L1939" s="107"/>
      <c r="M1939" s="107"/>
      <c r="N1939" s="25"/>
      <c r="O1939" s="26"/>
      <c r="P1939" s="107"/>
      <c r="Q1939" s="107"/>
      <c r="R1939" s="25"/>
      <c r="S1939" s="26"/>
      <c r="T1939" s="107"/>
      <c r="U1939" s="107"/>
      <c r="V1939" s="25"/>
      <c r="W1939" s="26"/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1709</v>
      </c>
      <c r="B1940" s="105" t="s">
        <v>511</v>
      </c>
      <c r="C1940" s="106" t="s">
        <v>512</v>
      </c>
      <c r="D1940" s="21">
        <f t="shared" si="31"/>
        <v>0</v>
      </c>
      <c r="E1940" s="24">
        <f t="shared" si="31"/>
        <v>0</v>
      </c>
      <c r="F1940" s="98"/>
      <c r="G1940" s="98"/>
      <c r="H1940" s="107"/>
      <c r="I1940" s="107"/>
      <c r="J1940" s="25"/>
      <c r="K1940" s="26"/>
      <c r="L1940" s="107"/>
      <c r="M1940" s="107"/>
      <c r="N1940" s="25"/>
      <c r="O1940" s="26"/>
      <c r="P1940" s="107"/>
      <c r="Q1940" s="107"/>
      <c r="R1940" s="25"/>
      <c r="S1940" s="26"/>
      <c r="T1940" s="107"/>
      <c r="U1940" s="107"/>
      <c r="V1940" s="25"/>
      <c r="W1940" s="26"/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1709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1709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1709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1709</v>
      </c>
      <c r="B1944" s="105" t="s">
        <v>519</v>
      </c>
      <c r="C1944" s="106" t="s">
        <v>520</v>
      </c>
      <c r="D1944" s="21">
        <f t="shared" si="31"/>
        <v>55643.299999999996</v>
      </c>
      <c r="E1944" s="24">
        <f t="shared" si="31"/>
        <v>54472.59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/>
      <c r="K1944" s="26"/>
      <c r="L1944" s="107"/>
      <c r="M1944" s="107"/>
      <c r="N1944" s="25"/>
      <c r="O1944" s="26"/>
      <c r="P1944" s="107"/>
      <c r="Q1944" s="107"/>
      <c r="R1944" s="25"/>
      <c r="S1944" s="26"/>
      <c r="T1944" s="107"/>
      <c r="U1944" s="107"/>
      <c r="V1944" s="25"/>
      <c r="W1944" s="26"/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1709</v>
      </c>
      <c r="B1945" s="105" t="s">
        <v>521</v>
      </c>
      <c r="C1945" s="106" t="s">
        <v>1588</v>
      </c>
      <c r="D1945" s="21">
        <f t="shared" si="31"/>
        <v>11135.2</v>
      </c>
      <c r="E1945" s="24">
        <f t="shared" si="31"/>
        <v>11135.2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/>
      <c r="K1945" s="26"/>
      <c r="L1945" s="107"/>
      <c r="M1945" s="107"/>
      <c r="N1945" s="25"/>
      <c r="O1945" s="26"/>
      <c r="P1945" s="107"/>
      <c r="Q1945" s="107"/>
      <c r="R1945" s="25"/>
      <c r="S1945" s="26"/>
      <c r="T1945" s="107"/>
      <c r="U1945" s="107"/>
      <c r="V1945" s="25"/>
      <c r="W1945" s="26"/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1709</v>
      </c>
      <c r="B1946" s="105" t="s">
        <v>522</v>
      </c>
      <c r="C1946" s="106" t="s">
        <v>1589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1709</v>
      </c>
      <c r="B1947" s="105" t="s">
        <v>523</v>
      </c>
      <c r="C1947" s="106" t="s">
        <v>1670</v>
      </c>
      <c r="D1947" s="21">
        <f t="shared" si="31"/>
        <v>23045</v>
      </c>
      <c r="E1947" s="24">
        <f t="shared" si="31"/>
        <v>22832</v>
      </c>
      <c r="F1947" s="98">
        <v>23045</v>
      </c>
      <c r="G1947" s="98">
        <v>11435</v>
      </c>
      <c r="H1947" s="107">
        <v>0</v>
      </c>
      <c r="I1947" s="107">
        <v>11397</v>
      </c>
      <c r="J1947" s="25"/>
      <c r="K1947" s="26"/>
      <c r="L1947" s="107"/>
      <c r="M1947" s="107"/>
      <c r="N1947" s="25"/>
      <c r="O1947" s="26"/>
      <c r="P1947" s="107"/>
      <c r="Q1947" s="107"/>
      <c r="R1947" s="25"/>
      <c r="S1947" s="26"/>
      <c r="T1947" s="107"/>
      <c r="U1947" s="107"/>
      <c r="V1947" s="25"/>
      <c r="W1947" s="26"/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1709</v>
      </c>
      <c r="B1948" s="105" t="s">
        <v>524</v>
      </c>
      <c r="C1948" s="106" t="s">
        <v>525</v>
      </c>
      <c r="D1948" s="21">
        <f t="shared" si="31"/>
        <v>14929326.880000001</v>
      </c>
      <c r="E1948" s="24">
        <f t="shared" si="31"/>
        <v>14929326.880000001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/>
      <c r="M1948" s="107"/>
      <c r="N1948" s="25"/>
      <c r="O1948" s="26"/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1709</v>
      </c>
      <c r="B1949" s="105" t="s">
        <v>526</v>
      </c>
      <c r="C1949" s="106" t="s">
        <v>527</v>
      </c>
      <c r="D1949" s="21">
        <f t="shared" si="31"/>
        <v>0</v>
      </c>
      <c r="E1949" s="24">
        <f t="shared" si="31"/>
        <v>0</v>
      </c>
      <c r="F1949" s="98"/>
      <c r="G1949" s="98"/>
      <c r="H1949" s="107"/>
      <c r="I1949" s="107"/>
      <c r="J1949" s="25"/>
      <c r="K1949" s="26"/>
      <c r="L1949" s="107"/>
      <c r="M1949" s="107"/>
      <c r="N1949" s="25"/>
      <c r="O1949" s="26"/>
      <c r="P1949" s="107"/>
      <c r="Q1949" s="107"/>
      <c r="R1949" s="25"/>
      <c r="S1949" s="26"/>
      <c r="T1949" s="107"/>
      <c r="U1949" s="107"/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1709</v>
      </c>
      <c r="B1950" s="105" t="s">
        <v>528</v>
      </c>
      <c r="C1950" s="106" t="s">
        <v>529</v>
      </c>
      <c r="D1950" s="21">
        <f t="shared" si="31"/>
        <v>364631.99</v>
      </c>
      <c r="E1950" s="24">
        <f t="shared" si="31"/>
        <v>926500</v>
      </c>
      <c r="F1950" s="98"/>
      <c r="G1950" s="98"/>
      <c r="H1950" s="99">
        <v>364631.99</v>
      </c>
      <c r="I1950" s="99">
        <v>926500</v>
      </c>
      <c r="J1950" s="100"/>
      <c r="K1950" s="101"/>
      <c r="L1950" s="99"/>
      <c r="M1950" s="99"/>
      <c r="N1950" s="100"/>
      <c r="O1950" s="101"/>
      <c r="P1950" s="107"/>
      <c r="Q1950" s="107"/>
      <c r="R1950" s="100"/>
      <c r="S1950" s="101"/>
      <c r="T1950" s="99"/>
      <c r="U1950" s="99"/>
      <c r="V1950" s="100"/>
      <c r="W1950" s="101"/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1709</v>
      </c>
      <c r="B1951" s="105" t="s">
        <v>530</v>
      </c>
      <c r="C1951" s="106" t="s">
        <v>531</v>
      </c>
      <c r="D1951" s="21">
        <f t="shared" si="31"/>
        <v>0</v>
      </c>
      <c r="E1951" s="24">
        <f t="shared" si="31"/>
        <v>2872500</v>
      </c>
      <c r="F1951" s="98"/>
      <c r="G1951" s="98"/>
      <c r="H1951" s="107">
        <v>0</v>
      </c>
      <c r="I1951" s="107">
        <v>2872500</v>
      </c>
      <c r="J1951" s="25"/>
      <c r="K1951" s="26"/>
      <c r="L1951" s="107"/>
      <c r="M1951" s="107"/>
      <c r="N1951" s="25"/>
      <c r="O1951" s="26"/>
      <c r="P1951" s="99"/>
      <c r="Q1951" s="99"/>
      <c r="R1951" s="25"/>
      <c r="S1951" s="26"/>
      <c r="T1951" s="107"/>
      <c r="U1951" s="107"/>
      <c r="V1951" s="25"/>
      <c r="W1951" s="26"/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1709</v>
      </c>
      <c r="B1952" s="105" t="s">
        <v>532</v>
      </c>
      <c r="C1952" s="106" t="s">
        <v>533</v>
      </c>
      <c r="D1952" s="21">
        <f t="shared" si="31"/>
        <v>0</v>
      </c>
      <c r="E1952" s="24">
        <f t="shared" si="31"/>
        <v>435000</v>
      </c>
      <c r="F1952" s="98">
        <v>0</v>
      </c>
      <c r="G1952" s="98">
        <v>0</v>
      </c>
      <c r="H1952" s="107">
        <v>0</v>
      </c>
      <c r="I1952" s="107">
        <v>435000</v>
      </c>
      <c r="J1952" s="25"/>
      <c r="K1952" s="26"/>
      <c r="L1952" s="107"/>
      <c r="M1952" s="107"/>
      <c r="N1952" s="25"/>
      <c r="O1952" s="26"/>
      <c r="P1952" s="107"/>
      <c r="Q1952" s="107"/>
      <c r="R1952" s="25"/>
      <c r="S1952" s="26"/>
      <c r="T1952" s="107"/>
      <c r="U1952" s="107"/>
      <c r="V1952" s="25"/>
      <c r="W1952" s="26"/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1709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1709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1709</v>
      </c>
      <c r="B1955" s="105" t="s">
        <v>538</v>
      </c>
      <c r="C1955" s="106" t="s">
        <v>1671</v>
      </c>
      <c r="D1955" s="21">
        <f t="shared" si="31"/>
        <v>3390</v>
      </c>
      <c r="E1955" s="24">
        <f t="shared" si="31"/>
        <v>5850</v>
      </c>
      <c r="F1955" s="98">
        <v>160</v>
      </c>
      <c r="G1955" s="98">
        <v>5460</v>
      </c>
      <c r="H1955" s="107">
        <v>3230</v>
      </c>
      <c r="I1955" s="107">
        <v>390</v>
      </c>
      <c r="J1955" s="25"/>
      <c r="K1955" s="26"/>
      <c r="L1955" s="107"/>
      <c r="M1955" s="107"/>
      <c r="N1955" s="25"/>
      <c r="O1955" s="26"/>
      <c r="P1955" s="107"/>
      <c r="Q1955" s="107"/>
      <c r="R1955" s="25"/>
      <c r="S1955" s="26"/>
      <c r="T1955" s="107"/>
      <c r="U1955" s="107"/>
      <c r="V1955" s="25"/>
      <c r="W1955" s="26"/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1709</v>
      </c>
      <c r="B1956" s="105" t="s">
        <v>539</v>
      </c>
      <c r="C1956" s="106" t="s">
        <v>540</v>
      </c>
      <c r="D1956" s="21">
        <f t="shared" si="31"/>
        <v>20650</v>
      </c>
      <c r="E1956" s="24">
        <f t="shared" si="31"/>
        <v>18550</v>
      </c>
      <c r="F1956" s="98">
        <v>5600</v>
      </c>
      <c r="G1956" s="98">
        <v>14700</v>
      </c>
      <c r="H1956" s="107">
        <v>15050</v>
      </c>
      <c r="I1956" s="107">
        <v>3850</v>
      </c>
      <c r="J1956" s="25"/>
      <c r="K1956" s="26"/>
      <c r="L1956" s="107"/>
      <c r="M1956" s="107"/>
      <c r="N1956" s="25"/>
      <c r="O1956" s="26"/>
      <c r="P1956" s="107"/>
      <c r="Q1956" s="107"/>
      <c r="R1956" s="25"/>
      <c r="S1956" s="26"/>
      <c r="T1956" s="107"/>
      <c r="U1956" s="107"/>
      <c r="V1956" s="25"/>
      <c r="W1956" s="26"/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1709</v>
      </c>
      <c r="B1957" s="105" t="s">
        <v>541</v>
      </c>
      <c r="C1957" s="106" t="s">
        <v>542</v>
      </c>
      <c r="D1957" s="21">
        <f t="shared" si="31"/>
        <v>0</v>
      </c>
      <c r="E1957" s="24">
        <f t="shared" si="31"/>
        <v>9270</v>
      </c>
      <c r="F1957" s="98">
        <v>0</v>
      </c>
      <c r="G1957" s="98">
        <v>8652</v>
      </c>
      <c r="H1957" s="99">
        <v>0</v>
      </c>
      <c r="I1957" s="99">
        <v>618</v>
      </c>
      <c r="J1957" s="100"/>
      <c r="K1957" s="101"/>
      <c r="L1957" s="99"/>
      <c r="M1957" s="99"/>
      <c r="N1957" s="100"/>
      <c r="O1957" s="101"/>
      <c r="P1957" s="107"/>
      <c r="Q1957" s="107"/>
      <c r="R1957" s="100"/>
      <c r="S1957" s="101"/>
      <c r="T1957" s="99"/>
      <c r="U1957" s="99"/>
      <c r="V1957" s="100"/>
      <c r="W1957" s="101"/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1709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1709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1709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1709</v>
      </c>
      <c r="B1961" s="105" t="s">
        <v>549</v>
      </c>
      <c r="C1961" s="106" t="s">
        <v>550</v>
      </c>
      <c r="D1961" s="21">
        <f t="shared" si="31"/>
        <v>0</v>
      </c>
      <c r="E1961" s="24">
        <f t="shared" si="31"/>
        <v>0</v>
      </c>
      <c r="F1961" s="98">
        <v>0</v>
      </c>
      <c r="G1961" s="98">
        <v>0</v>
      </c>
      <c r="H1961" s="107">
        <v>0</v>
      </c>
      <c r="I1961" s="107">
        <v>0</v>
      </c>
      <c r="J1961" s="25"/>
      <c r="K1961" s="26"/>
      <c r="L1961" s="107"/>
      <c r="M1961" s="107"/>
      <c r="N1961" s="25"/>
      <c r="O1961" s="26"/>
      <c r="P1961" s="107"/>
      <c r="Q1961" s="107"/>
      <c r="R1961" s="25"/>
      <c r="S1961" s="26"/>
      <c r="T1961" s="107"/>
      <c r="U1961" s="107"/>
      <c r="V1961" s="25"/>
      <c r="W1961" s="26"/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1709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1709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1709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1709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1709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1709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1709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1709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1709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1709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1709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1709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1709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1709</v>
      </c>
      <c r="B1975" s="105" t="s">
        <v>577</v>
      </c>
      <c r="C1975" s="106" t="s">
        <v>1590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1709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/>
      <c r="K1976" s="26"/>
      <c r="L1976" s="107"/>
      <c r="M1976" s="107"/>
      <c r="N1976" s="25"/>
      <c r="O1976" s="26"/>
      <c r="P1976" s="107"/>
      <c r="Q1976" s="107"/>
      <c r="R1976" s="25"/>
      <c r="S1976" s="26"/>
      <c r="T1976" s="107"/>
      <c r="U1976" s="107"/>
      <c r="V1976" s="25"/>
      <c r="W1976" s="26"/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1709</v>
      </c>
      <c r="B1977" s="105" t="s">
        <v>580</v>
      </c>
      <c r="C1977" s="106" t="s">
        <v>581</v>
      </c>
      <c r="D1977" s="21">
        <f t="shared" si="31"/>
        <v>45365.440000000002</v>
      </c>
      <c r="E1977" s="24">
        <f t="shared" si="31"/>
        <v>640509.41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/>
      <c r="K1977" s="101"/>
      <c r="L1977" s="99"/>
      <c r="M1977" s="99"/>
      <c r="N1977" s="100"/>
      <c r="O1977" s="101"/>
      <c r="P1977" s="107"/>
      <c r="Q1977" s="107"/>
      <c r="R1977" s="100"/>
      <c r="S1977" s="101"/>
      <c r="T1977" s="99"/>
      <c r="U1977" s="99"/>
      <c r="V1977" s="100"/>
      <c r="W1977" s="101"/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1709</v>
      </c>
      <c r="B1978" s="105" t="s">
        <v>582</v>
      </c>
      <c r="C1978" s="106" t="s">
        <v>1591</v>
      </c>
      <c r="D1978" s="21">
        <f t="shared" si="31"/>
        <v>138767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/>
      <c r="K1978" s="101"/>
      <c r="L1978" s="99"/>
      <c r="M1978" s="99"/>
      <c r="N1978" s="100"/>
      <c r="O1978" s="101"/>
      <c r="P1978" s="99"/>
      <c r="Q1978" s="99"/>
      <c r="R1978" s="100"/>
      <c r="S1978" s="101"/>
      <c r="T1978" s="99"/>
      <c r="U1978" s="99"/>
      <c r="V1978" s="100"/>
      <c r="W1978" s="101"/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1709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/>
      <c r="K1979" s="101"/>
      <c r="L1979" s="99"/>
      <c r="M1979" s="99"/>
      <c r="N1979" s="100"/>
      <c r="O1979" s="101"/>
      <c r="P1979" s="99"/>
      <c r="Q1979" s="99"/>
      <c r="R1979" s="100"/>
      <c r="S1979" s="101"/>
      <c r="T1979" s="99"/>
      <c r="U1979" s="99"/>
      <c r="V1979" s="100"/>
      <c r="W1979" s="101"/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1709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1709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1709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1709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1709</v>
      </c>
      <c r="B1984" s="105" t="s">
        <v>593</v>
      </c>
      <c r="C1984" s="106" t="s">
        <v>1592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1709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1709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1709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1709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1709</v>
      </c>
      <c r="B1989" s="105" t="s">
        <v>602</v>
      </c>
      <c r="C1989" s="106" t="s">
        <v>1672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1709</v>
      </c>
      <c r="B1990" s="105" t="s">
        <v>1593</v>
      </c>
      <c r="C1990" s="106" t="s">
        <v>1594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1709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1709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1709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1709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1709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1709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1709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1709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1709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50</v>
      </c>
      <c r="F1999" s="98"/>
      <c r="G1999" s="98"/>
      <c r="H1999" s="107">
        <v>0</v>
      </c>
      <c r="I1999" s="107">
        <v>50</v>
      </c>
      <c r="J1999" s="25"/>
      <c r="K1999" s="26"/>
      <c r="L1999" s="107"/>
      <c r="M1999" s="107"/>
      <c r="N1999" s="25"/>
      <c r="O1999" s="26"/>
      <c r="P1999" s="99"/>
      <c r="Q1999" s="99"/>
      <c r="R1999" s="25"/>
      <c r="S1999" s="26"/>
      <c r="T1999" s="107"/>
      <c r="U1999" s="107"/>
      <c r="V1999" s="25"/>
      <c r="W1999" s="26"/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1709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24300</v>
      </c>
      <c r="F2000" s="98">
        <v>0</v>
      </c>
      <c r="G2000" s="98">
        <v>10600</v>
      </c>
      <c r="H2000" s="107">
        <v>0</v>
      </c>
      <c r="I2000" s="107">
        <v>13700</v>
      </c>
      <c r="J2000" s="25"/>
      <c r="K2000" s="26"/>
      <c r="L2000" s="107"/>
      <c r="M2000" s="107"/>
      <c r="N2000" s="25"/>
      <c r="O2000" s="26"/>
      <c r="P2000" s="107"/>
      <c r="Q2000" s="107"/>
      <c r="R2000" s="25"/>
      <c r="S2000" s="26"/>
      <c r="T2000" s="107"/>
      <c r="U2000" s="107"/>
      <c r="V2000" s="25"/>
      <c r="W2000" s="26"/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1709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0</v>
      </c>
      <c r="F2001" s="98"/>
      <c r="G2001" s="98"/>
      <c r="H2001" s="107"/>
      <c r="I2001" s="107"/>
      <c r="J2001" s="25"/>
      <c r="K2001" s="26"/>
      <c r="L2001" s="107"/>
      <c r="M2001" s="107"/>
      <c r="N2001" s="25"/>
      <c r="O2001" s="26"/>
      <c r="P2001" s="107"/>
      <c r="Q2001" s="107"/>
      <c r="R2001" s="25"/>
      <c r="S2001" s="26"/>
      <c r="T2001" s="107"/>
      <c r="U2001" s="107"/>
      <c r="V2001" s="25"/>
      <c r="W2001" s="26"/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1709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1709</v>
      </c>
      <c r="B2003" s="105" t="s">
        <v>627</v>
      </c>
      <c r="C2003" s="106" t="s">
        <v>628</v>
      </c>
      <c r="D2003" s="21">
        <f t="shared" si="32"/>
        <v>487</v>
      </c>
      <c r="E2003" s="24">
        <f t="shared" si="32"/>
        <v>487</v>
      </c>
      <c r="F2003" s="98">
        <v>487</v>
      </c>
      <c r="G2003" s="98">
        <v>487</v>
      </c>
      <c r="H2003" s="107"/>
      <c r="I2003" s="107"/>
      <c r="J2003" s="25"/>
      <c r="K2003" s="26"/>
      <c r="L2003" s="107"/>
      <c r="M2003" s="107"/>
      <c r="N2003" s="25"/>
      <c r="O2003" s="26"/>
      <c r="P2003" s="107"/>
      <c r="Q2003" s="107"/>
      <c r="R2003" s="25"/>
      <c r="S2003" s="26"/>
      <c r="T2003" s="107"/>
      <c r="U2003" s="107"/>
      <c r="V2003" s="25"/>
      <c r="W2003" s="26"/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1709</v>
      </c>
      <c r="B2004" s="105" t="s">
        <v>629</v>
      </c>
      <c r="C2004" s="106" t="s">
        <v>630</v>
      </c>
      <c r="D2004" s="21">
        <f t="shared" si="32"/>
        <v>1300</v>
      </c>
      <c r="E2004" s="24">
        <f t="shared" si="32"/>
        <v>210377</v>
      </c>
      <c r="F2004" s="98">
        <v>700</v>
      </c>
      <c r="G2004" s="98">
        <v>93855</v>
      </c>
      <c r="H2004" s="107">
        <v>600</v>
      </c>
      <c r="I2004" s="107">
        <v>116522</v>
      </c>
      <c r="J2004" s="25"/>
      <c r="K2004" s="26"/>
      <c r="L2004" s="107"/>
      <c r="M2004" s="107"/>
      <c r="N2004" s="25"/>
      <c r="O2004" s="26"/>
      <c r="P2004" s="107"/>
      <c r="Q2004" s="107"/>
      <c r="R2004" s="25"/>
      <c r="S2004" s="26"/>
      <c r="T2004" s="107"/>
      <c r="U2004" s="107"/>
      <c r="V2004" s="25"/>
      <c r="W2004" s="26"/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1709</v>
      </c>
      <c r="B2005" s="105" t="s">
        <v>631</v>
      </c>
      <c r="C2005" s="106" t="s">
        <v>632</v>
      </c>
      <c r="D2005" s="21">
        <f t="shared" si="32"/>
        <v>0</v>
      </c>
      <c r="E2005" s="24">
        <f t="shared" si="32"/>
        <v>87727</v>
      </c>
      <c r="F2005" s="98">
        <v>0</v>
      </c>
      <c r="G2005" s="98">
        <v>48193</v>
      </c>
      <c r="H2005" s="107">
        <v>0</v>
      </c>
      <c r="I2005" s="107">
        <v>39534</v>
      </c>
      <c r="J2005" s="25"/>
      <c r="K2005" s="26"/>
      <c r="L2005" s="107"/>
      <c r="M2005" s="107"/>
      <c r="N2005" s="25"/>
      <c r="O2005" s="26"/>
      <c r="P2005" s="107"/>
      <c r="Q2005" s="107"/>
      <c r="R2005" s="25"/>
      <c r="S2005" s="26"/>
      <c r="T2005" s="107"/>
      <c r="U2005" s="107"/>
      <c r="V2005" s="25"/>
      <c r="W2005" s="26"/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1709</v>
      </c>
      <c r="B2006" s="105" t="s">
        <v>633</v>
      </c>
      <c r="C2006" s="106" t="s">
        <v>1595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1709</v>
      </c>
      <c r="B2007" s="105" t="s">
        <v>634</v>
      </c>
      <c r="C2007" s="106" t="s">
        <v>1596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1709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1709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1709</v>
      </c>
      <c r="B2010" s="105" t="s">
        <v>639</v>
      </c>
      <c r="C2010" s="106" t="s">
        <v>640</v>
      </c>
      <c r="D2010" s="21">
        <f t="shared" si="32"/>
        <v>850</v>
      </c>
      <c r="E2010" s="24">
        <f t="shared" si="32"/>
        <v>722514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/>
      <c r="K2010" s="101"/>
      <c r="L2010" s="99"/>
      <c r="M2010" s="99"/>
      <c r="N2010" s="100"/>
      <c r="O2010" s="101"/>
      <c r="P2010" s="99"/>
      <c r="Q2010" s="99"/>
      <c r="R2010" s="100"/>
      <c r="S2010" s="101"/>
      <c r="T2010" s="99"/>
      <c r="U2010" s="99"/>
      <c r="V2010" s="100"/>
      <c r="W2010" s="101"/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1709</v>
      </c>
      <c r="B2011" s="105" t="s">
        <v>641</v>
      </c>
      <c r="C2011" s="106" t="s">
        <v>642</v>
      </c>
      <c r="D2011" s="21">
        <f t="shared" si="32"/>
        <v>2400</v>
      </c>
      <c r="E2011" s="24">
        <f t="shared" si="32"/>
        <v>161293.5</v>
      </c>
      <c r="F2011" s="98">
        <v>0</v>
      </c>
      <c r="G2011" s="98">
        <v>52658</v>
      </c>
      <c r="H2011" s="99">
        <v>2400</v>
      </c>
      <c r="I2011" s="99">
        <v>108635.5</v>
      </c>
      <c r="J2011" s="100"/>
      <c r="K2011" s="101"/>
      <c r="L2011" s="99"/>
      <c r="M2011" s="99"/>
      <c r="N2011" s="100"/>
      <c r="O2011" s="101"/>
      <c r="P2011" s="99"/>
      <c r="Q2011" s="99"/>
      <c r="R2011" s="100"/>
      <c r="S2011" s="101"/>
      <c r="T2011" s="99"/>
      <c r="U2011" s="99"/>
      <c r="V2011" s="100"/>
      <c r="W2011" s="101"/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1709</v>
      </c>
      <c r="B2012" s="105" t="s">
        <v>643</v>
      </c>
      <c r="C2012" s="106" t="s">
        <v>644</v>
      </c>
      <c r="D2012" s="21">
        <f t="shared" si="32"/>
        <v>10416.82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/>
      <c r="K2012" s="101"/>
      <c r="L2012" s="99"/>
      <c r="M2012" s="99"/>
      <c r="N2012" s="100"/>
      <c r="O2012" s="101"/>
      <c r="P2012" s="99"/>
      <c r="Q2012" s="99"/>
      <c r="R2012" s="100"/>
      <c r="S2012" s="101"/>
      <c r="T2012" s="99"/>
      <c r="U2012" s="99"/>
      <c r="V2012" s="100"/>
      <c r="W2012" s="101"/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1709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23739.149999999998</v>
      </c>
      <c r="F2013" s="98">
        <v>0</v>
      </c>
      <c r="G2013" s="98">
        <v>8136.94</v>
      </c>
      <c r="H2013" s="107">
        <v>0</v>
      </c>
      <c r="I2013" s="107">
        <v>15602.21</v>
      </c>
      <c r="J2013" s="25"/>
      <c r="K2013" s="26"/>
      <c r="L2013" s="107"/>
      <c r="M2013" s="107"/>
      <c r="N2013" s="25"/>
      <c r="O2013" s="26"/>
      <c r="P2013" s="99"/>
      <c r="Q2013" s="99"/>
      <c r="R2013" s="25"/>
      <c r="S2013" s="26"/>
      <c r="T2013" s="107"/>
      <c r="U2013" s="107"/>
      <c r="V2013" s="25"/>
      <c r="W2013" s="26"/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1709</v>
      </c>
      <c r="B2014" s="105" t="s">
        <v>647</v>
      </c>
      <c r="C2014" s="106" t="s">
        <v>648</v>
      </c>
      <c r="D2014" s="21">
        <f t="shared" si="32"/>
        <v>0</v>
      </c>
      <c r="E2014" s="24">
        <f t="shared" si="32"/>
        <v>80097</v>
      </c>
      <c r="F2014" s="98">
        <v>0</v>
      </c>
      <c r="G2014" s="98">
        <v>30000</v>
      </c>
      <c r="H2014" s="107">
        <v>0</v>
      </c>
      <c r="I2014" s="107">
        <v>50097</v>
      </c>
      <c r="J2014" s="25"/>
      <c r="K2014" s="26"/>
      <c r="L2014" s="107"/>
      <c r="M2014" s="107"/>
      <c r="N2014" s="25"/>
      <c r="O2014" s="26"/>
      <c r="P2014" s="107"/>
      <c r="Q2014" s="107"/>
      <c r="R2014" s="25"/>
      <c r="S2014" s="26"/>
      <c r="T2014" s="107"/>
      <c r="U2014" s="107"/>
      <c r="V2014" s="25"/>
      <c r="W2014" s="26"/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1709</v>
      </c>
      <c r="B2015" s="105" t="s">
        <v>649</v>
      </c>
      <c r="C2015" s="106" t="s">
        <v>650</v>
      </c>
      <c r="D2015" s="21">
        <f t="shared" si="32"/>
        <v>0</v>
      </c>
      <c r="E2015" s="24">
        <f t="shared" si="32"/>
        <v>14664</v>
      </c>
      <c r="F2015" s="98">
        <v>0</v>
      </c>
      <c r="G2015" s="98">
        <v>1038</v>
      </c>
      <c r="H2015" s="107">
        <v>0</v>
      </c>
      <c r="I2015" s="107">
        <v>13626</v>
      </c>
      <c r="J2015" s="25"/>
      <c r="K2015" s="26"/>
      <c r="L2015" s="107"/>
      <c r="M2015" s="107"/>
      <c r="N2015" s="25"/>
      <c r="O2015" s="26"/>
      <c r="P2015" s="107"/>
      <c r="Q2015" s="107"/>
      <c r="R2015" s="25"/>
      <c r="S2015" s="26"/>
      <c r="T2015" s="107"/>
      <c r="U2015" s="107"/>
      <c r="V2015" s="25"/>
      <c r="W2015" s="26"/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1709</v>
      </c>
      <c r="B2016" s="105" t="s">
        <v>651</v>
      </c>
      <c r="C2016" s="106" t="s">
        <v>652</v>
      </c>
      <c r="D2016" s="21">
        <f t="shared" si="32"/>
        <v>0</v>
      </c>
      <c r="E2016" s="24">
        <f t="shared" si="32"/>
        <v>81022.5</v>
      </c>
      <c r="F2016" s="98">
        <v>0</v>
      </c>
      <c r="G2016" s="98">
        <v>35992</v>
      </c>
      <c r="H2016" s="107">
        <v>0</v>
      </c>
      <c r="I2016" s="107">
        <v>45030.5</v>
      </c>
      <c r="J2016" s="25"/>
      <c r="K2016" s="26"/>
      <c r="L2016" s="107"/>
      <c r="M2016" s="107"/>
      <c r="N2016" s="25"/>
      <c r="O2016" s="26"/>
      <c r="P2016" s="107"/>
      <c r="Q2016" s="107"/>
      <c r="R2016" s="25"/>
      <c r="S2016" s="26"/>
      <c r="T2016" s="107"/>
      <c r="U2016" s="107"/>
      <c r="V2016" s="25"/>
      <c r="W2016" s="26"/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1709</v>
      </c>
      <c r="B2017" s="105" t="s">
        <v>653</v>
      </c>
      <c r="C2017" s="106" t="s">
        <v>1597</v>
      </c>
      <c r="D2017" s="21">
        <f t="shared" si="32"/>
        <v>0</v>
      </c>
      <c r="E2017" s="24">
        <f t="shared" si="32"/>
        <v>33815</v>
      </c>
      <c r="F2017" s="98">
        <v>0</v>
      </c>
      <c r="G2017" s="98">
        <v>15110</v>
      </c>
      <c r="H2017" s="107">
        <v>0</v>
      </c>
      <c r="I2017" s="107">
        <v>18705</v>
      </c>
      <c r="J2017" s="25"/>
      <c r="K2017" s="26"/>
      <c r="L2017" s="107"/>
      <c r="M2017" s="107"/>
      <c r="N2017" s="25"/>
      <c r="O2017" s="26"/>
      <c r="P2017" s="107"/>
      <c r="Q2017" s="107"/>
      <c r="R2017" s="25"/>
      <c r="S2017" s="26"/>
      <c r="T2017" s="107"/>
      <c r="U2017" s="107"/>
      <c r="V2017" s="25"/>
      <c r="W2017" s="26"/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1709</v>
      </c>
      <c r="B2018" s="105" t="s">
        <v>654</v>
      </c>
      <c r="C2018" s="106" t="s">
        <v>1598</v>
      </c>
      <c r="D2018" s="21">
        <f t="shared" si="32"/>
        <v>5566.61</v>
      </c>
      <c r="E2018" s="24">
        <f t="shared" si="32"/>
        <v>0</v>
      </c>
      <c r="F2018" s="98"/>
      <c r="G2018" s="98"/>
      <c r="H2018" s="107">
        <v>5566.61</v>
      </c>
      <c r="I2018" s="107">
        <v>0</v>
      </c>
      <c r="J2018" s="25"/>
      <c r="K2018" s="26"/>
      <c r="L2018" s="107"/>
      <c r="M2018" s="107"/>
      <c r="N2018" s="25"/>
      <c r="O2018" s="26"/>
      <c r="P2018" s="107"/>
      <c r="Q2018" s="107"/>
      <c r="R2018" s="25"/>
      <c r="S2018" s="26"/>
      <c r="T2018" s="107"/>
      <c r="U2018" s="107"/>
      <c r="V2018" s="25"/>
      <c r="W2018" s="26"/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1709</v>
      </c>
      <c r="B2019" s="105" t="s">
        <v>655</v>
      </c>
      <c r="C2019" s="106" t="s">
        <v>1599</v>
      </c>
      <c r="D2019" s="21">
        <f t="shared" si="32"/>
        <v>0</v>
      </c>
      <c r="E2019" s="24">
        <f t="shared" si="32"/>
        <v>15734.529999999999</v>
      </c>
      <c r="F2019" s="98">
        <v>0</v>
      </c>
      <c r="G2019" s="98">
        <v>10831.9</v>
      </c>
      <c r="H2019" s="99">
        <v>0</v>
      </c>
      <c r="I2019" s="99">
        <v>4902.63</v>
      </c>
      <c r="J2019" s="100"/>
      <c r="K2019" s="101"/>
      <c r="L2019" s="99"/>
      <c r="M2019" s="99"/>
      <c r="N2019" s="100"/>
      <c r="O2019" s="101"/>
      <c r="P2019" s="107"/>
      <c r="Q2019" s="107"/>
      <c r="R2019" s="100"/>
      <c r="S2019" s="101"/>
      <c r="T2019" s="99"/>
      <c r="U2019" s="99"/>
      <c r="V2019" s="100"/>
      <c r="W2019" s="101"/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1709</v>
      </c>
      <c r="B2020" s="105" t="s">
        <v>656</v>
      </c>
      <c r="C2020" s="106" t="s">
        <v>1600</v>
      </c>
      <c r="D2020" s="21">
        <f t="shared" si="32"/>
        <v>0</v>
      </c>
      <c r="E2020" s="24">
        <f t="shared" si="32"/>
        <v>3458</v>
      </c>
      <c r="F2020" s="98">
        <v>0</v>
      </c>
      <c r="G2020" s="98">
        <v>1471</v>
      </c>
      <c r="H2020" s="99">
        <v>0</v>
      </c>
      <c r="I2020" s="99">
        <v>1987</v>
      </c>
      <c r="J2020" s="100"/>
      <c r="K2020" s="101"/>
      <c r="L2020" s="99"/>
      <c r="M2020" s="99"/>
      <c r="N2020" s="100"/>
      <c r="O2020" s="101"/>
      <c r="P2020" s="99"/>
      <c r="Q2020" s="99"/>
      <c r="R2020" s="100"/>
      <c r="S2020" s="101"/>
      <c r="T2020" s="99"/>
      <c r="U2020" s="99"/>
      <c r="V2020" s="100"/>
      <c r="W2020" s="101"/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1709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1709</v>
      </c>
      <c r="B2022" s="105" t="s">
        <v>659</v>
      </c>
      <c r="C2022" s="106" t="s">
        <v>660</v>
      </c>
      <c r="D2022" s="21">
        <f t="shared" si="32"/>
        <v>0</v>
      </c>
      <c r="E2022" s="24">
        <f t="shared" si="32"/>
        <v>0</v>
      </c>
      <c r="F2022" s="98"/>
      <c r="G2022" s="98"/>
      <c r="H2022" s="107"/>
      <c r="I2022" s="107"/>
      <c r="J2022" s="25"/>
      <c r="K2022" s="26"/>
      <c r="L2022" s="107"/>
      <c r="M2022" s="107"/>
      <c r="N2022" s="25"/>
      <c r="O2022" s="26"/>
      <c r="P2022" s="107"/>
      <c r="Q2022" s="107"/>
      <c r="R2022" s="25"/>
      <c r="S2022" s="26"/>
      <c r="T2022" s="107"/>
      <c r="U2022" s="107"/>
      <c r="V2022" s="25"/>
      <c r="W2022" s="26"/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1709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1709</v>
      </c>
      <c r="B2024" s="105" t="s">
        <v>663</v>
      </c>
      <c r="C2024" s="106" t="s">
        <v>664</v>
      </c>
      <c r="D2024" s="21">
        <f t="shared" si="32"/>
        <v>0</v>
      </c>
      <c r="E2024" s="24">
        <f t="shared" si="32"/>
        <v>3997483</v>
      </c>
      <c r="F2024" s="98">
        <v>0</v>
      </c>
      <c r="G2024" s="98">
        <v>1820085</v>
      </c>
      <c r="H2024" s="107">
        <v>0</v>
      </c>
      <c r="I2024" s="107">
        <v>2177398</v>
      </c>
      <c r="J2024" s="25"/>
      <c r="K2024" s="26"/>
      <c r="L2024" s="107"/>
      <c r="M2024" s="107"/>
      <c r="N2024" s="25"/>
      <c r="O2024" s="26"/>
      <c r="P2024" s="107"/>
      <c r="Q2024" s="107"/>
      <c r="R2024" s="25"/>
      <c r="S2024" s="26"/>
      <c r="T2024" s="107"/>
      <c r="U2024" s="107"/>
      <c r="V2024" s="25"/>
      <c r="W2024" s="26"/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1709</v>
      </c>
      <c r="B2025" s="105" t="s">
        <v>665</v>
      </c>
      <c r="C2025" s="106" t="s">
        <v>666</v>
      </c>
      <c r="D2025" s="21">
        <f t="shared" si="32"/>
        <v>311.5</v>
      </c>
      <c r="E2025" s="24">
        <f t="shared" si="32"/>
        <v>1559712.5</v>
      </c>
      <c r="F2025" s="98">
        <v>0</v>
      </c>
      <c r="G2025" s="98">
        <v>783083</v>
      </c>
      <c r="H2025" s="107">
        <v>311.5</v>
      </c>
      <c r="I2025" s="107">
        <v>776629.5</v>
      </c>
      <c r="J2025" s="25"/>
      <c r="K2025" s="26"/>
      <c r="L2025" s="107"/>
      <c r="M2025" s="107"/>
      <c r="N2025" s="25"/>
      <c r="O2025" s="26"/>
      <c r="P2025" s="107"/>
      <c r="Q2025" s="107"/>
      <c r="R2025" s="25"/>
      <c r="S2025" s="26"/>
      <c r="T2025" s="107"/>
      <c r="U2025" s="107"/>
      <c r="V2025" s="25"/>
      <c r="W2025" s="26"/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1709</v>
      </c>
      <c r="B2026" s="105" t="s">
        <v>667</v>
      </c>
      <c r="C2026" s="106" t="s">
        <v>668</v>
      </c>
      <c r="D2026" s="21">
        <f t="shared" si="32"/>
        <v>0</v>
      </c>
      <c r="E2026" s="24">
        <f t="shared" si="32"/>
        <v>53026</v>
      </c>
      <c r="F2026" s="98">
        <v>0</v>
      </c>
      <c r="G2026" s="98">
        <v>12507</v>
      </c>
      <c r="H2026" s="99">
        <v>0</v>
      </c>
      <c r="I2026" s="99">
        <v>40519</v>
      </c>
      <c r="J2026" s="100"/>
      <c r="K2026" s="101"/>
      <c r="L2026" s="99"/>
      <c r="M2026" s="99"/>
      <c r="N2026" s="100"/>
      <c r="O2026" s="101"/>
      <c r="P2026" s="107"/>
      <c r="Q2026" s="107"/>
      <c r="R2026" s="100"/>
      <c r="S2026" s="101"/>
      <c r="T2026" s="99"/>
      <c r="U2026" s="99"/>
      <c r="V2026" s="100"/>
      <c r="W2026" s="101"/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1709</v>
      </c>
      <c r="B2027" s="105" t="s">
        <v>669</v>
      </c>
      <c r="C2027" s="106" t="s">
        <v>670</v>
      </c>
      <c r="D2027" s="21">
        <f t="shared" si="32"/>
        <v>0</v>
      </c>
      <c r="E2027" s="24">
        <f t="shared" si="32"/>
        <v>18513</v>
      </c>
      <c r="F2027" s="98">
        <v>0</v>
      </c>
      <c r="G2027" s="98">
        <v>7673</v>
      </c>
      <c r="H2027" s="107">
        <v>0</v>
      </c>
      <c r="I2027" s="107">
        <v>10840</v>
      </c>
      <c r="J2027" s="25"/>
      <c r="K2027" s="26"/>
      <c r="L2027" s="107"/>
      <c r="M2027" s="107"/>
      <c r="N2027" s="25"/>
      <c r="O2027" s="26"/>
      <c r="P2027" s="99"/>
      <c r="Q2027" s="99"/>
      <c r="R2027" s="25"/>
      <c r="S2027" s="26"/>
      <c r="T2027" s="107"/>
      <c r="U2027" s="107"/>
      <c r="V2027" s="25"/>
      <c r="W2027" s="26"/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1709</v>
      </c>
      <c r="B2028" s="105" t="s">
        <v>671</v>
      </c>
      <c r="C2028" s="106" t="s">
        <v>1601</v>
      </c>
      <c r="D2028" s="21">
        <f t="shared" si="32"/>
        <v>0</v>
      </c>
      <c r="E2028" s="24">
        <f t="shared" si="32"/>
        <v>2108</v>
      </c>
      <c r="F2028" s="98">
        <v>0</v>
      </c>
      <c r="G2028" s="98">
        <v>1634</v>
      </c>
      <c r="H2028" s="99">
        <v>0</v>
      </c>
      <c r="I2028" s="99">
        <v>474</v>
      </c>
      <c r="J2028" s="100"/>
      <c r="K2028" s="101"/>
      <c r="L2028" s="99"/>
      <c r="M2028" s="99"/>
      <c r="N2028" s="100"/>
      <c r="O2028" s="101"/>
      <c r="P2028" s="107"/>
      <c r="Q2028" s="107"/>
      <c r="R2028" s="100"/>
      <c r="S2028" s="101"/>
      <c r="T2028" s="99"/>
      <c r="U2028" s="99"/>
      <c r="V2028" s="100"/>
      <c r="W2028" s="101"/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1709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0</v>
      </c>
      <c r="F2029" s="98"/>
      <c r="G2029" s="98"/>
      <c r="H2029" s="107"/>
      <c r="I2029" s="107"/>
      <c r="J2029" s="25"/>
      <c r="K2029" s="26"/>
      <c r="L2029" s="107"/>
      <c r="M2029" s="107"/>
      <c r="N2029" s="25"/>
      <c r="O2029" s="26"/>
      <c r="P2029" s="99"/>
      <c r="Q2029" s="99"/>
      <c r="R2029" s="25"/>
      <c r="S2029" s="26"/>
      <c r="T2029" s="107"/>
      <c r="U2029" s="107"/>
      <c r="V2029" s="25"/>
      <c r="W2029" s="26"/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1709</v>
      </c>
      <c r="B2030" s="105" t="s">
        <v>674</v>
      </c>
      <c r="C2030" s="106" t="s">
        <v>675</v>
      </c>
      <c r="D2030" s="21">
        <f t="shared" si="32"/>
        <v>3997483</v>
      </c>
      <c r="E2030" s="24">
        <f t="shared" si="32"/>
        <v>34129561.939999998</v>
      </c>
      <c r="F2030" s="98"/>
      <c r="G2030" s="98"/>
      <c r="H2030" s="107">
        <v>3997483</v>
      </c>
      <c r="I2030" s="107">
        <v>34129561.939999998</v>
      </c>
      <c r="J2030" s="25"/>
      <c r="K2030" s="26"/>
      <c r="L2030" s="107"/>
      <c r="M2030" s="107"/>
      <c r="N2030" s="25"/>
      <c r="O2030" s="26"/>
      <c r="P2030" s="107"/>
      <c r="Q2030" s="107"/>
      <c r="R2030" s="25"/>
      <c r="S2030" s="26"/>
      <c r="T2030" s="107"/>
      <c r="U2030" s="107"/>
      <c r="V2030" s="25"/>
      <c r="W2030" s="26"/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1709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0</v>
      </c>
      <c r="F2031" s="98"/>
      <c r="G2031" s="98"/>
      <c r="H2031" s="107"/>
      <c r="I2031" s="107"/>
      <c r="J2031" s="25"/>
      <c r="K2031" s="26"/>
      <c r="L2031" s="107"/>
      <c r="M2031" s="107"/>
      <c r="N2031" s="25"/>
      <c r="O2031" s="26"/>
      <c r="P2031" s="107"/>
      <c r="Q2031" s="107"/>
      <c r="R2031" s="25"/>
      <c r="S2031" s="26"/>
      <c r="T2031" s="107"/>
      <c r="U2031" s="107"/>
      <c r="V2031" s="25"/>
      <c r="W2031" s="26"/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1709</v>
      </c>
      <c r="B2032" s="105" t="s">
        <v>678</v>
      </c>
      <c r="C2032" s="106" t="s">
        <v>679</v>
      </c>
      <c r="D2032" s="21">
        <f t="shared" si="32"/>
        <v>193330</v>
      </c>
      <c r="E2032" s="24">
        <f t="shared" si="32"/>
        <v>6972750.6900000004</v>
      </c>
      <c r="F2032" s="98"/>
      <c r="G2032" s="98"/>
      <c r="H2032" s="107">
        <v>193330</v>
      </c>
      <c r="I2032" s="107">
        <v>6972750.6900000004</v>
      </c>
      <c r="J2032" s="25"/>
      <c r="K2032" s="26"/>
      <c r="L2032" s="107"/>
      <c r="M2032" s="107"/>
      <c r="N2032" s="25"/>
      <c r="O2032" s="26"/>
      <c r="P2032" s="107"/>
      <c r="Q2032" s="107"/>
      <c r="R2032" s="25"/>
      <c r="S2032" s="26"/>
      <c r="T2032" s="107"/>
      <c r="U2032" s="107"/>
      <c r="V2032" s="25"/>
      <c r="W2032" s="26"/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1709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49500</v>
      </c>
      <c r="F2033" s="98">
        <v>0</v>
      </c>
      <c r="G2033" s="98">
        <v>35000</v>
      </c>
      <c r="H2033" s="107">
        <v>0</v>
      </c>
      <c r="I2033" s="107">
        <v>14500</v>
      </c>
      <c r="J2033" s="25"/>
      <c r="K2033" s="26"/>
      <c r="L2033" s="107"/>
      <c r="M2033" s="107"/>
      <c r="N2033" s="25"/>
      <c r="O2033" s="26"/>
      <c r="P2033" s="107"/>
      <c r="Q2033" s="107"/>
      <c r="R2033" s="25"/>
      <c r="S2033" s="26"/>
      <c r="T2033" s="107"/>
      <c r="U2033" s="107"/>
      <c r="V2033" s="25"/>
      <c r="W2033" s="26"/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1709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751894.06</v>
      </c>
      <c r="F2034" s="98"/>
      <c r="G2034" s="98"/>
      <c r="H2034" s="107">
        <v>0</v>
      </c>
      <c r="I2034" s="107">
        <v>751894.06</v>
      </c>
      <c r="J2034" s="25"/>
      <c r="K2034" s="26"/>
      <c r="L2034" s="107"/>
      <c r="M2034" s="107"/>
      <c r="N2034" s="25"/>
      <c r="O2034" s="26"/>
      <c r="P2034" s="107"/>
      <c r="Q2034" s="107"/>
      <c r="R2034" s="25"/>
      <c r="S2034" s="26"/>
      <c r="T2034" s="107"/>
      <c r="U2034" s="107"/>
      <c r="V2034" s="25"/>
      <c r="W2034" s="26"/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1709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171075.02</v>
      </c>
      <c r="F2035" s="98">
        <v>0</v>
      </c>
      <c r="G2035" s="98">
        <v>171075.02</v>
      </c>
      <c r="H2035" s="107">
        <v>0</v>
      </c>
      <c r="I2035" s="107">
        <v>0</v>
      </c>
      <c r="J2035" s="25"/>
      <c r="K2035" s="26"/>
      <c r="L2035" s="107"/>
      <c r="M2035" s="107"/>
      <c r="N2035" s="25"/>
      <c r="O2035" s="26"/>
      <c r="P2035" s="107"/>
      <c r="Q2035" s="107"/>
      <c r="R2035" s="25"/>
      <c r="S2035" s="26"/>
      <c r="T2035" s="107"/>
      <c r="U2035" s="107"/>
      <c r="V2035" s="25"/>
      <c r="W2035" s="26"/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1709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1709</v>
      </c>
      <c r="B2037" s="105" t="s">
        <v>688</v>
      </c>
      <c r="C2037" s="106" t="s">
        <v>689</v>
      </c>
      <c r="D2037" s="21">
        <f t="shared" si="32"/>
        <v>76916.14</v>
      </c>
      <c r="E2037" s="24">
        <f t="shared" si="32"/>
        <v>0</v>
      </c>
      <c r="F2037" s="98"/>
      <c r="G2037" s="98"/>
      <c r="H2037" s="107">
        <v>76916.14</v>
      </c>
      <c r="I2037" s="107">
        <v>0</v>
      </c>
      <c r="J2037" s="25"/>
      <c r="K2037" s="26"/>
      <c r="L2037" s="107"/>
      <c r="M2037" s="107"/>
      <c r="N2037" s="25"/>
      <c r="O2037" s="26"/>
      <c r="P2037" s="107"/>
      <c r="Q2037" s="107"/>
      <c r="R2037" s="25"/>
      <c r="S2037" s="26"/>
      <c r="T2037" s="107"/>
      <c r="U2037" s="107"/>
      <c r="V2037" s="25"/>
      <c r="W2037" s="26"/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1709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313820.98</v>
      </c>
      <c r="F2038" s="98"/>
      <c r="G2038" s="98"/>
      <c r="H2038" s="107">
        <v>0</v>
      </c>
      <c r="I2038" s="107">
        <v>313820.98</v>
      </c>
      <c r="J2038" s="25"/>
      <c r="K2038" s="26"/>
      <c r="L2038" s="107"/>
      <c r="M2038" s="107"/>
      <c r="N2038" s="25"/>
      <c r="O2038" s="26"/>
      <c r="P2038" s="107"/>
      <c r="Q2038" s="107"/>
      <c r="R2038" s="25"/>
      <c r="S2038" s="26"/>
      <c r="T2038" s="107"/>
      <c r="U2038" s="107"/>
      <c r="V2038" s="25"/>
      <c r="W2038" s="26"/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1709</v>
      </c>
      <c r="B2039" s="105" t="s">
        <v>692</v>
      </c>
      <c r="C2039" s="106" t="s">
        <v>693</v>
      </c>
      <c r="D2039" s="21">
        <f t="shared" si="32"/>
        <v>28050.1</v>
      </c>
      <c r="E2039" s="24">
        <f t="shared" si="32"/>
        <v>0</v>
      </c>
      <c r="F2039" s="98">
        <v>2300</v>
      </c>
      <c r="G2039" s="98">
        <v>0</v>
      </c>
      <c r="H2039" s="107">
        <v>25750.1</v>
      </c>
      <c r="I2039" s="107">
        <v>0</v>
      </c>
      <c r="J2039" s="25"/>
      <c r="K2039" s="26"/>
      <c r="L2039" s="107"/>
      <c r="M2039" s="107"/>
      <c r="N2039" s="25"/>
      <c r="O2039" s="26"/>
      <c r="P2039" s="107"/>
      <c r="Q2039" s="107"/>
      <c r="R2039" s="25"/>
      <c r="S2039" s="26"/>
      <c r="T2039" s="107"/>
      <c r="U2039" s="107"/>
      <c r="V2039" s="25"/>
      <c r="W2039" s="26"/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1709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0</v>
      </c>
      <c r="F2040" s="98"/>
      <c r="G2040" s="98"/>
      <c r="H2040" s="107"/>
      <c r="I2040" s="107"/>
      <c r="J2040" s="25"/>
      <c r="K2040" s="26"/>
      <c r="L2040" s="107"/>
      <c r="M2040" s="107"/>
      <c r="N2040" s="25"/>
      <c r="O2040" s="26"/>
      <c r="P2040" s="107"/>
      <c r="Q2040" s="107"/>
      <c r="R2040" s="25"/>
      <c r="S2040" s="26"/>
      <c r="T2040" s="107"/>
      <c r="U2040" s="107"/>
      <c r="V2040" s="25"/>
      <c r="W2040" s="26"/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1709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193330</v>
      </c>
      <c r="F2041" s="98">
        <v>0</v>
      </c>
      <c r="G2041" s="98">
        <v>100210</v>
      </c>
      <c r="H2041" s="107">
        <v>0</v>
      </c>
      <c r="I2041" s="107">
        <v>93120</v>
      </c>
      <c r="J2041" s="25"/>
      <c r="K2041" s="26"/>
      <c r="L2041" s="107"/>
      <c r="M2041" s="107"/>
      <c r="N2041" s="25"/>
      <c r="O2041" s="26"/>
      <c r="P2041" s="107"/>
      <c r="Q2041" s="107"/>
      <c r="R2041" s="25"/>
      <c r="S2041" s="26"/>
      <c r="T2041" s="107"/>
      <c r="U2041" s="107"/>
      <c r="V2041" s="25"/>
      <c r="W2041" s="26"/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1709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1709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1215972.6299999999</v>
      </c>
      <c r="F2043" s="98"/>
      <c r="G2043" s="98"/>
      <c r="H2043" s="107">
        <v>0</v>
      </c>
      <c r="I2043" s="107">
        <v>1215972.6299999999</v>
      </c>
      <c r="J2043" s="25"/>
      <c r="K2043" s="26"/>
      <c r="L2043" s="107"/>
      <c r="M2043" s="107"/>
      <c r="N2043" s="25"/>
      <c r="O2043" s="26"/>
      <c r="P2043" s="107"/>
      <c r="Q2043" s="107"/>
      <c r="R2043" s="25"/>
      <c r="S2043" s="26"/>
      <c r="T2043" s="107"/>
      <c r="U2043" s="107"/>
      <c r="V2043" s="25"/>
      <c r="W2043" s="26"/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1709</v>
      </c>
      <c r="B2044" s="105" t="s">
        <v>702</v>
      </c>
      <c r="C2044" s="106" t="s">
        <v>1602</v>
      </c>
      <c r="D2044" s="21">
        <f t="shared" si="32"/>
        <v>0</v>
      </c>
      <c r="E2044" s="24">
        <f t="shared" si="32"/>
        <v>44930</v>
      </c>
      <c r="F2044" s="98">
        <v>0</v>
      </c>
      <c r="G2044" s="98">
        <v>15987</v>
      </c>
      <c r="H2044" s="107">
        <v>0</v>
      </c>
      <c r="I2044" s="107">
        <v>28943</v>
      </c>
      <c r="J2044" s="25"/>
      <c r="K2044" s="26"/>
      <c r="L2044" s="107"/>
      <c r="M2044" s="107"/>
      <c r="N2044" s="25"/>
      <c r="O2044" s="26"/>
      <c r="P2044" s="107"/>
      <c r="Q2044" s="107"/>
      <c r="R2044" s="25"/>
      <c r="S2044" s="26"/>
      <c r="T2044" s="107"/>
      <c r="U2044" s="107"/>
      <c r="V2044" s="25"/>
      <c r="W2044" s="26"/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1709</v>
      </c>
      <c r="B2045" s="105" t="s">
        <v>703</v>
      </c>
      <c r="C2045" s="106" t="s">
        <v>704</v>
      </c>
      <c r="D2045" s="21">
        <f t="shared" si="32"/>
        <v>2268</v>
      </c>
      <c r="E2045" s="24">
        <f t="shared" si="32"/>
        <v>132318.9</v>
      </c>
      <c r="F2045" s="98">
        <v>0</v>
      </c>
      <c r="G2045" s="98">
        <v>79001</v>
      </c>
      <c r="H2045" s="107">
        <v>2268</v>
      </c>
      <c r="I2045" s="107">
        <v>53317.9</v>
      </c>
      <c r="J2045" s="25"/>
      <c r="K2045" s="26"/>
      <c r="L2045" s="107"/>
      <c r="M2045" s="107"/>
      <c r="N2045" s="25"/>
      <c r="O2045" s="26"/>
      <c r="P2045" s="107"/>
      <c r="Q2045" s="107"/>
      <c r="R2045" s="25"/>
      <c r="S2045" s="26"/>
      <c r="T2045" s="107"/>
      <c r="U2045" s="107"/>
      <c r="V2045" s="25"/>
      <c r="W2045" s="26"/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1709</v>
      </c>
      <c r="B2046" s="105" t="s">
        <v>705</v>
      </c>
      <c r="C2046" s="106" t="s">
        <v>1673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1709</v>
      </c>
      <c r="B2047" s="105" t="s">
        <v>706</v>
      </c>
      <c r="C2047" s="106" t="s">
        <v>1674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1709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1709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493850</v>
      </c>
      <c r="F2049" s="98"/>
      <c r="G2049" s="98"/>
      <c r="H2049" s="107">
        <v>0</v>
      </c>
      <c r="I2049" s="107">
        <v>493850</v>
      </c>
      <c r="J2049" s="25"/>
      <c r="K2049" s="26"/>
      <c r="L2049" s="107"/>
      <c r="M2049" s="107"/>
      <c r="N2049" s="25"/>
      <c r="O2049" s="26"/>
      <c r="P2049" s="107"/>
      <c r="Q2049" s="107"/>
      <c r="R2049" s="25"/>
      <c r="S2049" s="26"/>
      <c r="T2049" s="107"/>
      <c r="U2049" s="107"/>
      <c r="V2049" s="25"/>
      <c r="W2049" s="26"/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1709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1709</v>
      </c>
      <c r="B2051" s="105" t="s">
        <v>713</v>
      </c>
      <c r="C2051" s="106" t="s">
        <v>714</v>
      </c>
      <c r="D2051" s="21">
        <f t="shared" si="32"/>
        <v>2442.8000000000002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/>
      <c r="K2051" s="26"/>
      <c r="L2051" s="107"/>
      <c r="M2051" s="107"/>
      <c r="N2051" s="25"/>
      <c r="O2051" s="26"/>
      <c r="P2051" s="107"/>
      <c r="Q2051" s="107"/>
      <c r="R2051" s="25"/>
      <c r="S2051" s="26"/>
      <c r="T2051" s="107"/>
      <c r="U2051" s="107"/>
      <c r="V2051" s="25"/>
      <c r="W2051" s="26"/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1709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0</v>
      </c>
      <c r="F2052" s="98"/>
      <c r="G2052" s="98"/>
      <c r="H2052" s="107"/>
      <c r="I2052" s="107"/>
      <c r="J2052" s="25"/>
      <c r="K2052" s="26"/>
      <c r="L2052" s="107"/>
      <c r="M2052" s="107"/>
      <c r="N2052" s="25"/>
      <c r="O2052" s="26"/>
      <c r="P2052" s="107"/>
      <c r="Q2052" s="107"/>
      <c r="R2052" s="25"/>
      <c r="S2052" s="26"/>
      <c r="T2052" s="107"/>
      <c r="U2052" s="107"/>
      <c r="V2052" s="25"/>
      <c r="W2052" s="26"/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1709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1709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/>
      <c r="K2054" s="26"/>
      <c r="L2054" s="107"/>
      <c r="M2054" s="107"/>
      <c r="N2054" s="25"/>
      <c r="O2054" s="26"/>
      <c r="P2054" s="107"/>
      <c r="Q2054" s="107"/>
      <c r="R2054" s="25"/>
      <c r="S2054" s="26"/>
      <c r="T2054" s="107"/>
      <c r="U2054" s="107"/>
      <c r="V2054" s="25"/>
      <c r="W2054" s="26"/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1709</v>
      </c>
      <c r="B2055" s="105" t="s">
        <v>721</v>
      </c>
      <c r="C2055" s="106" t="s">
        <v>722</v>
      </c>
      <c r="D2055" s="21">
        <f t="shared" si="32"/>
        <v>410219.92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/>
      <c r="K2055" s="26"/>
      <c r="L2055" s="107"/>
      <c r="M2055" s="107"/>
      <c r="N2055" s="25"/>
      <c r="O2055" s="26"/>
      <c r="P2055" s="107"/>
      <c r="Q2055" s="107"/>
      <c r="R2055" s="25"/>
      <c r="S2055" s="26"/>
      <c r="T2055" s="107"/>
      <c r="U2055" s="107"/>
      <c r="V2055" s="25"/>
      <c r="W2055" s="26"/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1709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/>
      <c r="K2056" s="26"/>
      <c r="L2056" s="107"/>
      <c r="M2056" s="107"/>
      <c r="N2056" s="25"/>
      <c r="O2056" s="26"/>
      <c r="P2056" s="107"/>
      <c r="Q2056" s="107"/>
      <c r="R2056" s="25"/>
      <c r="S2056" s="26"/>
      <c r="T2056" s="107"/>
      <c r="U2056" s="107"/>
      <c r="V2056" s="25"/>
      <c r="W2056" s="26"/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1709</v>
      </c>
      <c r="B2057" s="105" t="s">
        <v>1603</v>
      </c>
      <c r="C2057" s="106" t="s">
        <v>1604</v>
      </c>
      <c r="D2057" s="21">
        <f t="shared" si="32"/>
        <v>0</v>
      </c>
      <c r="E2057" s="24">
        <f t="shared" si="32"/>
        <v>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/>
      <c r="Q2057" s="107"/>
      <c r="R2057" s="100"/>
      <c r="S2057" s="101"/>
      <c r="T2057" s="99"/>
      <c r="U2057" s="99"/>
      <c r="V2057" s="100"/>
      <c r="W2057" s="101"/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1709</v>
      </c>
      <c r="B2058" s="105" t="s">
        <v>1605</v>
      </c>
      <c r="C2058" s="106" t="s">
        <v>1606</v>
      </c>
      <c r="D2058" s="21">
        <f t="shared" si="32"/>
        <v>0</v>
      </c>
      <c r="E2058" s="24">
        <f t="shared" si="32"/>
        <v>0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/>
      <c r="U2058" s="107"/>
      <c r="V2058" s="25"/>
      <c r="W2058" s="26"/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1709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4185</v>
      </c>
      <c r="F2059" s="98">
        <v>0</v>
      </c>
      <c r="G2059" s="98">
        <v>4185</v>
      </c>
      <c r="H2059" s="107">
        <v>0</v>
      </c>
      <c r="I2059" s="107">
        <v>0</v>
      </c>
      <c r="J2059" s="25"/>
      <c r="K2059" s="26"/>
      <c r="L2059" s="107"/>
      <c r="M2059" s="107"/>
      <c r="N2059" s="25"/>
      <c r="O2059" s="26"/>
      <c r="P2059" s="107"/>
      <c r="Q2059" s="107"/>
      <c r="R2059" s="25"/>
      <c r="S2059" s="26"/>
      <c r="T2059" s="107"/>
      <c r="U2059" s="107"/>
      <c r="V2059" s="25"/>
      <c r="W2059" s="26"/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1709</v>
      </c>
      <c r="B2060" s="105" t="s">
        <v>727</v>
      </c>
      <c r="C2060" s="106" t="s">
        <v>728</v>
      </c>
      <c r="D2060" s="21">
        <f t="shared" si="32"/>
        <v>0</v>
      </c>
      <c r="E2060" s="24">
        <f t="shared" si="32"/>
        <v>175164</v>
      </c>
      <c r="F2060" s="98">
        <v>0</v>
      </c>
      <c r="G2060" s="98">
        <v>72254</v>
      </c>
      <c r="H2060" s="107">
        <v>0</v>
      </c>
      <c r="I2060" s="107">
        <v>102910</v>
      </c>
      <c r="J2060" s="25"/>
      <c r="K2060" s="26"/>
      <c r="L2060" s="107"/>
      <c r="M2060" s="107"/>
      <c r="N2060" s="25"/>
      <c r="O2060" s="26"/>
      <c r="P2060" s="107"/>
      <c r="Q2060" s="107"/>
      <c r="R2060" s="25"/>
      <c r="S2060" s="26"/>
      <c r="T2060" s="107"/>
      <c r="U2060" s="107"/>
      <c r="V2060" s="25"/>
      <c r="W2060" s="26"/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1709</v>
      </c>
      <c r="B2061" s="105" t="s">
        <v>729</v>
      </c>
      <c r="C2061" s="106" t="s">
        <v>730</v>
      </c>
      <c r="D2061" s="21">
        <f t="shared" si="32"/>
        <v>0</v>
      </c>
      <c r="E2061" s="24">
        <f t="shared" si="32"/>
        <v>41707</v>
      </c>
      <c r="F2061" s="98">
        <v>0</v>
      </c>
      <c r="G2061" s="98">
        <v>16738.5</v>
      </c>
      <c r="H2061" s="107">
        <v>0</v>
      </c>
      <c r="I2061" s="107">
        <v>24968.5</v>
      </c>
      <c r="J2061" s="25"/>
      <c r="K2061" s="26"/>
      <c r="L2061" s="107"/>
      <c r="M2061" s="107"/>
      <c r="N2061" s="25"/>
      <c r="O2061" s="26"/>
      <c r="P2061" s="107"/>
      <c r="Q2061" s="107"/>
      <c r="R2061" s="25"/>
      <c r="S2061" s="26"/>
      <c r="T2061" s="107"/>
      <c r="U2061" s="107"/>
      <c r="V2061" s="25"/>
      <c r="W2061" s="26"/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1709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1709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1709</v>
      </c>
      <c r="B2064" s="105" t="s">
        <v>1607</v>
      </c>
      <c r="C2064" s="106" t="s">
        <v>1608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1709</v>
      </c>
      <c r="B2065" s="105" t="s">
        <v>1609</v>
      </c>
      <c r="C2065" s="106" t="s">
        <v>1610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1709</v>
      </c>
      <c r="B2066" s="105" t="s">
        <v>735</v>
      </c>
      <c r="C2066" s="106" t="s">
        <v>736</v>
      </c>
      <c r="D2066" s="21">
        <f t="shared" si="33"/>
        <v>500</v>
      </c>
      <c r="E2066" s="24">
        <f t="shared" si="33"/>
        <v>52982</v>
      </c>
      <c r="F2066" s="98">
        <v>300</v>
      </c>
      <c r="G2066" s="98">
        <v>28852</v>
      </c>
      <c r="H2066" s="99">
        <v>200</v>
      </c>
      <c r="I2066" s="99">
        <v>24130</v>
      </c>
      <c r="J2066" s="100"/>
      <c r="K2066" s="101"/>
      <c r="L2066" s="99"/>
      <c r="M2066" s="99"/>
      <c r="N2066" s="100"/>
      <c r="O2066" s="101"/>
      <c r="P2066" s="107"/>
      <c r="Q2066" s="107"/>
      <c r="R2066" s="100"/>
      <c r="S2066" s="101"/>
      <c r="T2066" s="99"/>
      <c r="U2066" s="99"/>
      <c r="V2066" s="100"/>
      <c r="W2066" s="101"/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1709</v>
      </c>
      <c r="B2067" s="105" t="s">
        <v>737</v>
      </c>
      <c r="C2067" s="106" t="s">
        <v>738</v>
      </c>
      <c r="D2067" s="21">
        <f t="shared" si="33"/>
        <v>0</v>
      </c>
      <c r="E2067" s="24">
        <f t="shared" si="33"/>
        <v>14663</v>
      </c>
      <c r="F2067" s="98">
        <v>0</v>
      </c>
      <c r="G2067" s="98">
        <v>11389</v>
      </c>
      <c r="H2067" s="107">
        <v>0</v>
      </c>
      <c r="I2067" s="107">
        <v>3274</v>
      </c>
      <c r="J2067" s="25"/>
      <c r="K2067" s="26"/>
      <c r="L2067" s="107"/>
      <c r="M2067" s="107"/>
      <c r="N2067" s="25"/>
      <c r="O2067" s="26"/>
      <c r="P2067" s="99"/>
      <c r="Q2067" s="99"/>
      <c r="R2067" s="25"/>
      <c r="S2067" s="26"/>
      <c r="T2067" s="107"/>
      <c r="U2067" s="107"/>
      <c r="V2067" s="25"/>
      <c r="W2067" s="26"/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1709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1709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1709</v>
      </c>
      <c r="B2070" s="105" t="s">
        <v>743</v>
      </c>
      <c r="C2070" s="106" t="s">
        <v>744</v>
      </c>
      <c r="D2070" s="21">
        <f t="shared" si="33"/>
        <v>81698.14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/>
      <c r="K2070" s="26"/>
      <c r="L2070" s="107"/>
      <c r="M2070" s="107"/>
      <c r="N2070" s="25"/>
      <c r="O2070" s="26"/>
      <c r="P2070" s="99"/>
      <c r="Q2070" s="99"/>
      <c r="R2070" s="25"/>
      <c r="S2070" s="26"/>
      <c r="T2070" s="107"/>
      <c r="U2070" s="107"/>
      <c r="V2070" s="25"/>
      <c r="W2070" s="26"/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1709</v>
      </c>
      <c r="B2071" s="105" t="s">
        <v>745</v>
      </c>
      <c r="C2071" s="106" t="s">
        <v>746</v>
      </c>
      <c r="D2071" s="21">
        <f t="shared" si="33"/>
        <v>18543.52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/>
      <c r="K2071" s="26"/>
      <c r="L2071" s="107"/>
      <c r="M2071" s="107"/>
      <c r="N2071" s="25"/>
      <c r="O2071" s="26"/>
      <c r="P2071" s="107"/>
      <c r="Q2071" s="107"/>
      <c r="R2071" s="25"/>
      <c r="S2071" s="26"/>
      <c r="T2071" s="107"/>
      <c r="U2071" s="107"/>
      <c r="V2071" s="25"/>
      <c r="W2071" s="26"/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1709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/>
      <c r="K2072" s="26"/>
      <c r="L2072" s="107"/>
      <c r="M2072" s="107"/>
      <c r="N2072" s="25"/>
      <c r="O2072" s="26"/>
      <c r="P2072" s="107"/>
      <c r="Q2072" s="107"/>
      <c r="R2072" s="25"/>
      <c r="S2072" s="26"/>
      <c r="T2072" s="107"/>
      <c r="U2072" s="107"/>
      <c r="V2072" s="25"/>
      <c r="W2072" s="26"/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1709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1709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1709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1709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1709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37324</v>
      </c>
      <c r="F2077" s="98">
        <v>0</v>
      </c>
      <c r="G2077" s="98">
        <v>22251</v>
      </c>
      <c r="H2077" s="107">
        <v>0</v>
      </c>
      <c r="I2077" s="107">
        <v>15073</v>
      </c>
      <c r="J2077" s="25"/>
      <c r="K2077" s="26"/>
      <c r="L2077" s="107"/>
      <c r="M2077" s="107"/>
      <c r="N2077" s="25"/>
      <c r="O2077" s="26"/>
      <c r="P2077" s="107"/>
      <c r="Q2077" s="107"/>
      <c r="R2077" s="25"/>
      <c r="S2077" s="26"/>
      <c r="T2077" s="107"/>
      <c r="U2077" s="107"/>
      <c r="V2077" s="25"/>
      <c r="W2077" s="26"/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1709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18952</v>
      </c>
      <c r="F2078" s="98">
        <v>0</v>
      </c>
      <c r="G2078" s="98">
        <v>7524</v>
      </c>
      <c r="H2078" s="107">
        <v>0</v>
      </c>
      <c r="I2078" s="107">
        <v>11428</v>
      </c>
      <c r="J2078" s="25"/>
      <c r="K2078" s="26"/>
      <c r="L2078" s="107"/>
      <c r="M2078" s="107"/>
      <c r="N2078" s="25"/>
      <c r="O2078" s="26"/>
      <c r="P2078" s="107"/>
      <c r="Q2078" s="107"/>
      <c r="R2078" s="25"/>
      <c r="S2078" s="26"/>
      <c r="T2078" s="107"/>
      <c r="U2078" s="107"/>
      <c r="V2078" s="25"/>
      <c r="W2078" s="26"/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1709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1709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1709</v>
      </c>
      <c r="B2081" s="105" t="s">
        <v>765</v>
      </c>
      <c r="C2081" s="106" t="s">
        <v>1675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1709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1709</v>
      </c>
      <c r="B2083" s="105" t="s">
        <v>768</v>
      </c>
      <c r="C2083" s="106" t="s">
        <v>1676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1709</v>
      </c>
      <c r="B2084" s="105" t="s">
        <v>769</v>
      </c>
      <c r="C2084" s="106" t="s">
        <v>1677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1709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1709</v>
      </c>
      <c r="B2086" s="105" t="s">
        <v>772</v>
      </c>
      <c r="C2086" s="106" t="s">
        <v>1678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1709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1709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22500</v>
      </c>
      <c r="F2088" s="98">
        <v>0</v>
      </c>
      <c r="G2088" s="98">
        <v>21000</v>
      </c>
      <c r="H2088" s="107">
        <v>0</v>
      </c>
      <c r="I2088" s="107">
        <v>1500</v>
      </c>
      <c r="J2088" s="25"/>
      <c r="K2088" s="26"/>
      <c r="L2088" s="107"/>
      <c r="M2088" s="107"/>
      <c r="N2088" s="25"/>
      <c r="O2088" s="26"/>
      <c r="P2088" s="107"/>
      <c r="Q2088" s="107"/>
      <c r="R2088" s="25"/>
      <c r="S2088" s="26"/>
      <c r="T2088" s="107"/>
      <c r="U2088" s="107"/>
      <c r="V2088" s="25"/>
      <c r="W2088" s="26"/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1709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0</v>
      </c>
      <c r="F2089" s="98"/>
      <c r="G2089" s="98"/>
      <c r="H2089" s="107"/>
      <c r="I2089" s="107"/>
      <c r="J2089" s="25"/>
      <c r="K2089" s="26"/>
      <c r="L2089" s="107"/>
      <c r="M2089" s="107"/>
      <c r="N2089" s="25"/>
      <c r="O2089" s="26"/>
      <c r="P2089" s="107"/>
      <c r="Q2089" s="107"/>
      <c r="R2089" s="25"/>
      <c r="S2089" s="26"/>
      <c r="T2089" s="107"/>
      <c r="U2089" s="107"/>
      <c r="V2089" s="25"/>
      <c r="W2089" s="26"/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1709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1709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1709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1709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1709</v>
      </c>
      <c r="B2094" s="105" t="s">
        <v>787</v>
      </c>
      <c r="C2094" s="106" t="s">
        <v>788</v>
      </c>
      <c r="D2094" s="21">
        <f t="shared" si="33"/>
        <v>40460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/>
      <c r="K2094" s="101"/>
      <c r="L2094" s="99"/>
      <c r="M2094" s="99"/>
      <c r="N2094" s="100"/>
      <c r="O2094" s="101"/>
      <c r="P2094" s="107"/>
      <c r="Q2094" s="107"/>
      <c r="R2094" s="100"/>
      <c r="S2094" s="101"/>
      <c r="T2094" s="99"/>
      <c r="U2094" s="99"/>
      <c r="V2094" s="100"/>
      <c r="W2094" s="101"/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1709</v>
      </c>
      <c r="B2095" s="105" t="s">
        <v>789</v>
      </c>
      <c r="C2095" s="106" t="s">
        <v>790</v>
      </c>
      <c r="D2095" s="21">
        <f t="shared" si="33"/>
        <v>0</v>
      </c>
      <c r="E2095" s="24">
        <f t="shared" si="33"/>
        <v>0</v>
      </c>
      <c r="F2095" s="98"/>
      <c r="G2095" s="98"/>
      <c r="H2095" s="99"/>
      <c r="I2095" s="99"/>
      <c r="J2095" s="100"/>
      <c r="K2095" s="101"/>
      <c r="L2095" s="99"/>
      <c r="M2095" s="99"/>
      <c r="N2095" s="100"/>
      <c r="O2095" s="101"/>
      <c r="P2095" s="99"/>
      <c r="Q2095" s="99"/>
      <c r="R2095" s="100"/>
      <c r="S2095" s="101"/>
      <c r="T2095" s="99"/>
      <c r="U2095" s="99"/>
      <c r="V2095" s="100"/>
      <c r="W2095" s="101"/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1709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0</v>
      </c>
      <c r="F2096" s="98"/>
      <c r="G2096" s="98"/>
      <c r="H2096" s="99"/>
      <c r="I2096" s="99"/>
      <c r="J2096" s="100"/>
      <c r="K2096" s="101"/>
      <c r="L2096" s="99"/>
      <c r="M2096" s="99"/>
      <c r="N2096" s="100"/>
      <c r="O2096" s="101"/>
      <c r="P2096" s="99"/>
      <c r="Q2096" s="99"/>
      <c r="R2096" s="100"/>
      <c r="S2096" s="101"/>
      <c r="T2096" s="99"/>
      <c r="U2096" s="99"/>
      <c r="V2096" s="100"/>
      <c r="W2096" s="101"/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1709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40460</v>
      </c>
      <c r="F2097" s="98">
        <v>0</v>
      </c>
      <c r="G2097" s="98">
        <v>17696</v>
      </c>
      <c r="H2097" s="99">
        <v>0</v>
      </c>
      <c r="I2097" s="99">
        <v>22764</v>
      </c>
      <c r="J2097" s="100"/>
      <c r="K2097" s="101"/>
      <c r="L2097" s="99"/>
      <c r="M2097" s="99"/>
      <c r="N2097" s="100"/>
      <c r="O2097" s="101"/>
      <c r="P2097" s="99"/>
      <c r="Q2097" s="99"/>
      <c r="R2097" s="100"/>
      <c r="S2097" s="101"/>
      <c r="T2097" s="99"/>
      <c r="U2097" s="99"/>
      <c r="V2097" s="100"/>
      <c r="W2097" s="101"/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1709</v>
      </c>
      <c r="B2098" s="105" t="s">
        <v>795</v>
      </c>
      <c r="C2098" s="106" t="s">
        <v>796</v>
      </c>
      <c r="D2098" s="21">
        <f t="shared" si="33"/>
        <v>0</v>
      </c>
      <c r="E2098" s="24">
        <f t="shared" si="33"/>
        <v>16138</v>
      </c>
      <c r="F2098" s="98"/>
      <c r="G2098" s="98"/>
      <c r="H2098" s="107">
        <v>0</v>
      </c>
      <c r="I2098" s="107">
        <v>16138</v>
      </c>
      <c r="J2098" s="25"/>
      <c r="K2098" s="26"/>
      <c r="L2098" s="107"/>
      <c r="M2098" s="107"/>
      <c r="N2098" s="25"/>
      <c r="O2098" s="26"/>
      <c r="P2098" s="99"/>
      <c r="Q2098" s="99"/>
      <c r="R2098" s="25"/>
      <c r="S2098" s="26"/>
      <c r="T2098" s="107"/>
      <c r="U2098" s="107"/>
      <c r="V2098" s="25"/>
      <c r="W2098" s="26"/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1709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1709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0</v>
      </c>
      <c r="F2100" s="98"/>
      <c r="G2100" s="98"/>
      <c r="H2100" s="99"/>
      <c r="I2100" s="99"/>
      <c r="J2100" s="100"/>
      <c r="K2100" s="101"/>
      <c r="L2100" s="99"/>
      <c r="M2100" s="99"/>
      <c r="N2100" s="100"/>
      <c r="O2100" s="101"/>
      <c r="P2100" s="99"/>
      <c r="Q2100" s="99"/>
      <c r="R2100" s="100"/>
      <c r="S2100" s="101"/>
      <c r="T2100" s="99"/>
      <c r="U2100" s="99"/>
      <c r="V2100" s="100"/>
      <c r="W2100" s="101"/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1709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1709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1709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1709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5400</v>
      </c>
      <c r="F2104" s="98"/>
      <c r="G2104" s="98"/>
      <c r="H2104" s="107">
        <v>0</v>
      </c>
      <c r="I2104" s="107">
        <v>5400</v>
      </c>
      <c r="J2104" s="25"/>
      <c r="K2104" s="26"/>
      <c r="L2104" s="107"/>
      <c r="M2104" s="107"/>
      <c r="N2104" s="25"/>
      <c r="O2104" s="26"/>
      <c r="P2104" s="107"/>
      <c r="Q2104" s="107"/>
      <c r="R2104" s="25"/>
      <c r="S2104" s="26"/>
      <c r="T2104" s="107"/>
      <c r="U2104" s="107"/>
      <c r="V2104" s="25"/>
      <c r="W2104" s="26"/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1709</v>
      </c>
      <c r="B2105" s="105" t="s">
        <v>809</v>
      </c>
      <c r="C2105" s="106" t="s">
        <v>1679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1709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1709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1709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10320.99</v>
      </c>
      <c r="F2108" s="98">
        <v>0</v>
      </c>
      <c r="G2108" s="98">
        <v>1820.99</v>
      </c>
      <c r="H2108" s="99">
        <v>0</v>
      </c>
      <c r="I2108" s="99">
        <v>8500</v>
      </c>
      <c r="J2108" s="100"/>
      <c r="K2108" s="101"/>
      <c r="L2108" s="99"/>
      <c r="M2108" s="99"/>
      <c r="N2108" s="100"/>
      <c r="O2108" s="101"/>
      <c r="P2108" s="99"/>
      <c r="Q2108" s="99"/>
      <c r="R2108" s="100"/>
      <c r="S2108" s="101"/>
      <c r="T2108" s="99"/>
      <c r="U2108" s="99"/>
      <c r="V2108" s="100"/>
      <c r="W2108" s="101"/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1709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19000</v>
      </c>
      <c r="F2109" s="98">
        <v>0</v>
      </c>
      <c r="G2109" s="98">
        <v>19000</v>
      </c>
      <c r="H2109" s="99">
        <v>0</v>
      </c>
      <c r="I2109" s="99">
        <v>0</v>
      </c>
      <c r="J2109" s="100"/>
      <c r="K2109" s="101"/>
      <c r="L2109" s="99"/>
      <c r="M2109" s="99"/>
      <c r="N2109" s="100"/>
      <c r="O2109" s="101"/>
      <c r="P2109" s="99"/>
      <c r="Q2109" s="99"/>
      <c r="R2109" s="100"/>
      <c r="S2109" s="101"/>
      <c r="T2109" s="99"/>
      <c r="U2109" s="99"/>
      <c r="V2109" s="100"/>
      <c r="W2109" s="101"/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1709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1709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0</v>
      </c>
      <c r="F2111" s="98"/>
      <c r="G2111" s="98"/>
      <c r="H2111" s="99"/>
      <c r="I2111" s="99"/>
      <c r="J2111" s="100"/>
      <c r="K2111" s="101"/>
      <c r="L2111" s="99"/>
      <c r="M2111" s="99"/>
      <c r="N2111" s="100"/>
      <c r="O2111" s="101"/>
      <c r="P2111" s="99"/>
      <c r="Q2111" s="99"/>
      <c r="R2111" s="100"/>
      <c r="S2111" s="101"/>
      <c r="T2111" s="99"/>
      <c r="U2111" s="99"/>
      <c r="V2111" s="100"/>
      <c r="W2111" s="101"/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1709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1709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1709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1709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6607310</v>
      </c>
      <c r="F2115" s="98">
        <v>0</v>
      </c>
      <c r="G2115" s="98">
        <v>3286560</v>
      </c>
      <c r="H2115" s="99">
        <v>0</v>
      </c>
      <c r="I2115" s="99">
        <v>3320750</v>
      </c>
      <c r="J2115" s="100"/>
      <c r="K2115" s="101"/>
      <c r="L2115" s="99"/>
      <c r="M2115" s="99"/>
      <c r="N2115" s="100"/>
      <c r="O2115" s="101"/>
      <c r="P2115" s="99"/>
      <c r="Q2115" s="99"/>
      <c r="R2115" s="100"/>
      <c r="S2115" s="101"/>
      <c r="T2115" s="99"/>
      <c r="U2115" s="99"/>
      <c r="V2115" s="100"/>
      <c r="W2115" s="101"/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1709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1709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0</v>
      </c>
      <c r="F2117" s="98"/>
      <c r="G2117" s="98"/>
      <c r="H2117" s="107"/>
      <c r="I2117" s="107"/>
      <c r="J2117" s="25"/>
      <c r="K2117" s="26"/>
      <c r="L2117" s="107"/>
      <c r="M2117" s="107"/>
      <c r="N2117" s="25"/>
      <c r="O2117" s="26"/>
      <c r="P2117" s="107"/>
      <c r="Q2117" s="107"/>
      <c r="R2117" s="25"/>
      <c r="S2117" s="26"/>
      <c r="T2117" s="107"/>
      <c r="U2117" s="107"/>
      <c r="V2117" s="25"/>
      <c r="W2117" s="26"/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1709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1709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1709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259041.2</v>
      </c>
      <c r="F2120" s="98">
        <v>0</v>
      </c>
      <c r="G2120" s="98">
        <v>129204</v>
      </c>
      <c r="H2120" s="107">
        <v>0</v>
      </c>
      <c r="I2120" s="107">
        <v>129837.2</v>
      </c>
      <c r="J2120" s="25"/>
      <c r="K2120" s="26"/>
      <c r="L2120" s="107"/>
      <c r="M2120" s="107"/>
      <c r="N2120" s="25"/>
      <c r="O2120" s="26"/>
      <c r="P2120" s="107"/>
      <c r="Q2120" s="107"/>
      <c r="R2120" s="25"/>
      <c r="S2120" s="26"/>
      <c r="T2120" s="107"/>
      <c r="U2120" s="107"/>
      <c r="V2120" s="25"/>
      <c r="W2120" s="26"/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1709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1709</v>
      </c>
      <c r="B2122" s="105" t="s">
        <v>1611</v>
      </c>
      <c r="C2122" s="106" t="s">
        <v>1612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1709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1709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1709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1709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1709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1709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1709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1709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1709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1709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1709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11350</v>
      </c>
      <c r="F2133" s="98">
        <v>0</v>
      </c>
      <c r="G2133" s="98">
        <v>4500</v>
      </c>
      <c r="H2133" s="107">
        <v>0</v>
      </c>
      <c r="I2133" s="107">
        <v>6850</v>
      </c>
      <c r="J2133" s="25"/>
      <c r="K2133" s="26"/>
      <c r="L2133" s="107"/>
      <c r="M2133" s="107"/>
      <c r="N2133" s="25"/>
      <c r="O2133" s="26"/>
      <c r="P2133" s="107"/>
      <c r="Q2133" s="107"/>
      <c r="R2133" s="25"/>
      <c r="S2133" s="26"/>
      <c r="T2133" s="107"/>
      <c r="U2133" s="107"/>
      <c r="V2133" s="25"/>
      <c r="W2133" s="26"/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1709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1709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1709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11887</v>
      </c>
      <c r="F2136" s="98">
        <v>0</v>
      </c>
      <c r="G2136" s="98">
        <v>7322</v>
      </c>
      <c r="H2136" s="107">
        <v>0</v>
      </c>
      <c r="I2136" s="107">
        <v>4565</v>
      </c>
      <c r="J2136" s="25"/>
      <c r="K2136" s="26"/>
      <c r="L2136" s="107"/>
      <c r="M2136" s="107"/>
      <c r="N2136" s="25"/>
      <c r="O2136" s="26"/>
      <c r="P2136" s="99"/>
      <c r="Q2136" s="99"/>
      <c r="R2136" s="25"/>
      <c r="S2136" s="26"/>
      <c r="T2136" s="107"/>
      <c r="U2136" s="107"/>
      <c r="V2136" s="25"/>
      <c r="W2136" s="26"/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1709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1709</v>
      </c>
      <c r="B2138" s="105" t="s">
        <v>870</v>
      </c>
      <c r="C2138" s="106" t="s">
        <v>1680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1709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1709</v>
      </c>
      <c r="B2140" s="105" t="s">
        <v>873</v>
      </c>
      <c r="C2140" s="106" t="s">
        <v>1681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1709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0</v>
      </c>
      <c r="F2141" s="98"/>
      <c r="G2141" s="98"/>
      <c r="H2141" s="107"/>
      <c r="I2141" s="107"/>
      <c r="J2141" s="25"/>
      <c r="K2141" s="26"/>
      <c r="L2141" s="107"/>
      <c r="M2141" s="107"/>
      <c r="N2141" s="25"/>
      <c r="O2141" s="26"/>
      <c r="P2141" s="107"/>
      <c r="Q2141" s="107"/>
      <c r="R2141" s="25"/>
      <c r="S2141" s="26"/>
      <c r="T2141" s="107"/>
      <c r="U2141" s="107"/>
      <c r="V2141" s="25"/>
      <c r="W2141" s="26"/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1709</v>
      </c>
      <c r="B2142" s="105" t="s">
        <v>876</v>
      </c>
      <c r="C2142" s="106" t="s">
        <v>1682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1709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1200</v>
      </c>
      <c r="F2143" s="98">
        <v>0</v>
      </c>
      <c r="G2143" s="98">
        <v>600</v>
      </c>
      <c r="H2143" s="107">
        <v>0</v>
      </c>
      <c r="I2143" s="107">
        <v>600</v>
      </c>
      <c r="J2143" s="25"/>
      <c r="K2143" s="26"/>
      <c r="L2143" s="107"/>
      <c r="M2143" s="107"/>
      <c r="N2143" s="25"/>
      <c r="O2143" s="26"/>
      <c r="P2143" s="99"/>
      <c r="Q2143" s="99"/>
      <c r="R2143" s="25"/>
      <c r="S2143" s="26"/>
      <c r="T2143" s="107"/>
      <c r="U2143" s="107"/>
      <c r="V2143" s="25"/>
      <c r="W2143" s="26"/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1709</v>
      </c>
      <c r="B2144" s="105" t="s">
        <v>879</v>
      </c>
      <c r="C2144" s="106" t="s">
        <v>1683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1709</v>
      </c>
      <c r="B2145" s="105" t="s">
        <v>880</v>
      </c>
      <c r="C2145" s="106" t="s">
        <v>1684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1709</v>
      </c>
      <c r="B2146" s="105" t="s">
        <v>881</v>
      </c>
      <c r="C2146" s="106" t="s">
        <v>1685</v>
      </c>
      <c r="D2146" s="21">
        <f t="shared" si="34"/>
        <v>0</v>
      </c>
      <c r="E2146" s="24">
        <f t="shared" si="34"/>
        <v>5600</v>
      </c>
      <c r="F2146" s="98"/>
      <c r="G2146" s="98"/>
      <c r="H2146" s="99">
        <v>0</v>
      </c>
      <c r="I2146" s="99">
        <v>5600</v>
      </c>
      <c r="J2146" s="100"/>
      <c r="K2146" s="101"/>
      <c r="L2146" s="99"/>
      <c r="M2146" s="99"/>
      <c r="N2146" s="100"/>
      <c r="O2146" s="101"/>
      <c r="P2146" s="107"/>
      <c r="Q2146" s="107"/>
      <c r="R2146" s="100"/>
      <c r="S2146" s="101"/>
      <c r="T2146" s="99"/>
      <c r="U2146" s="99"/>
      <c r="V2146" s="100"/>
      <c r="W2146" s="101"/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1709</v>
      </c>
      <c r="B2147" s="105" t="s">
        <v>882</v>
      </c>
      <c r="C2147" s="106" t="s">
        <v>883</v>
      </c>
      <c r="D2147" s="21">
        <f t="shared" si="34"/>
        <v>0</v>
      </c>
      <c r="E2147" s="24">
        <f t="shared" si="34"/>
        <v>56810</v>
      </c>
      <c r="F2147" s="98">
        <v>0</v>
      </c>
      <c r="G2147" s="98">
        <v>28560</v>
      </c>
      <c r="H2147" s="107">
        <v>0</v>
      </c>
      <c r="I2147" s="107">
        <v>28250</v>
      </c>
      <c r="J2147" s="25"/>
      <c r="K2147" s="26"/>
      <c r="L2147" s="107"/>
      <c r="M2147" s="107"/>
      <c r="N2147" s="25"/>
      <c r="O2147" s="26"/>
      <c r="P2147" s="99"/>
      <c r="Q2147" s="99"/>
      <c r="R2147" s="25"/>
      <c r="S2147" s="26"/>
      <c r="T2147" s="107"/>
      <c r="U2147" s="107"/>
      <c r="V2147" s="25"/>
      <c r="W2147" s="26"/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1709</v>
      </c>
      <c r="B2148" s="105" t="s">
        <v>884</v>
      </c>
      <c r="C2148" s="106" t="s">
        <v>885</v>
      </c>
      <c r="D2148" s="21">
        <f t="shared" si="34"/>
        <v>5588330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/>
      <c r="K2148" s="26"/>
      <c r="L2148" s="107"/>
      <c r="M2148" s="107"/>
      <c r="N2148" s="25"/>
      <c r="O2148" s="26"/>
      <c r="P2148" s="107"/>
      <c r="Q2148" s="107"/>
      <c r="R2148" s="25"/>
      <c r="S2148" s="26"/>
      <c r="T2148" s="107"/>
      <c r="U2148" s="107"/>
      <c r="V2148" s="25"/>
      <c r="W2148" s="26"/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1709</v>
      </c>
      <c r="B2149" s="105" t="s">
        <v>886</v>
      </c>
      <c r="C2149" s="106" t="s">
        <v>887</v>
      </c>
      <c r="D2149" s="21">
        <f t="shared" si="34"/>
        <v>69800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/>
      <c r="K2149" s="101"/>
      <c r="L2149" s="99"/>
      <c r="M2149" s="99"/>
      <c r="N2149" s="100"/>
      <c r="O2149" s="101"/>
      <c r="P2149" s="107"/>
      <c r="Q2149" s="107"/>
      <c r="R2149" s="100"/>
      <c r="S2149" s="101"/>
      <c r="T2149" s="99"/>
      <c r="U2149" s="99"/>
      <c r="V2149" s="100"/>
      <c r="W2149" s="101"/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1709</v>
      </c>
      <c r="B2150" s="105" t="s">
        <v>888</v>
      </c>
      <c r="C2150" s="106" t="s">
        <v>1686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1709</v>
      </c>
      <c r="B2151" s="105" t="s">
        <v>889</v>
      </c>
      <c r="C2151" s="106" t="s">
        <v>890</v>
      </c>
      <c r="D2151" s="21">
        <f t="shared" si="34"/>
        <v>271600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/>
      <c r="K2151" s="26"/>
      <c r="L2151" s="107"/>
      <c r="M2151" s="107"/>
      <c r="N2151" s="25"/>
      <c r="O2151" s="26"/>
      <c r="P2151" s="99"/>
      <c r="Q2151" s="99"/>
      <c r="R2151" s="25"/>
      <c r="S2151" s="26"/>
      <c r="T2151" s="107"/>
      <c r="U2151" s="107"/>
      <c r="V2151" s="25"/>
      <c r="W2151" s="26"/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1709</v>
      </c>
      <c r="B2152" s="105" t="s">
        <v>891</v>
      </c>
      <c r="C2152" s="106" t="s">
        <v>892</v>
      </c>
      <c r="D2152" s="21">
        <f t="shared" si="34"/>
        <v>19800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/>
      <c r="K2152" s="26"/>
      <c r="L2152" s="107"/>
      <c r="M2152" s="107"/>
      <c r="N2152" s="25"/>
      <c r="O2152" s="26"/>
      <c r="P2152" s="107"/>
      <c r="Q2152" s="107"/>
      <c r="R2152" s="25"/>
      <c r="S2152" s="26"/>
      <c r="T2152" s="107"/>
      <c r="U2152" s="107"/>
      <c r="V2152" s="25"/>
      <c r="W2152" s="26"/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1709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1709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1709</v>
      </c>
      <c r="B2155" s="105" t="s">
        <v>897</v>
      </c>
      <c r="C2155" s="106" t="s">
        <v>898</v>
      </c>
      <c r="D2155" s="21">
        <f t="shared" si="34"/>
        <v>0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/>
      <c r="M2155" s="107"/>
      <c r="N2155" s="25"/>
      <c r="O2155" s="26"/>
      <c r="P2155" s="107"/>
      <c r="Q2155" s="107"/>
      <c r="R2155" s="25"/>
      <c r="S2155" s="26"/>
      <c r="T2155" s="107"/>
      <c r="U2155" s="107"/>
      <c r="V2155" s="25"/>
      <c r="W2155" s="26"/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1709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1709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1709</v>
      </c>
      <c r="B2158" s="105" t="s">
        <v>903</v>
      </c>
      <c r="C2158" s="106" t="s">
        <v>904</v>
      </c>
      <c r="D2158" s="21">
        <f t="shared" si="34"/>
        <v>463180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/>
      <c r="K2158" s="26"/>
      <c r="L2158" s="107"/>
      <c r="M2158" s="107"/>
      <c r="N2158" s="25"/>
      <c r="O2158" s="26"/>
      <c r="P2158" s="107"/>
      <c r="Q2158" s="107"/>
      <c r="R2158" s="25"/>
      <c r="S2158" s="26"/>
      <c r="T2158" s="107"/>
      <c r="U2158" s="107"/>
      <c r="V2158" s="25"/>
      <c r="W2158" s="26"/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1709</v>
      </c>
      <c r="B2159" s="105" t="s">
        <v>905</v>
      </c>
      <c r="C2159" s="106" t="s">
        <v>906</v>
      </c>
      <c r="D2159" s="21">
        <f t="shared" si="34"/>
        <v>63760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/>
      <c r="K2159" s="26"/>
      <c r="L2159" s="107"/>
      <c r="M2159" s="107"/>
      <c r="N2159" s="25"/>
      <c r="O2159" s="26"/>
      <c r="P2159" s="107"/>
      <c r="Q2159" s="107"/>
      <c r="R2159" s="25"/>
      <c r="S2159" s="26"/>
      <c r="T2159" s="107"/>
      <c r="U2159" s="107"/>
      <c r="V2159" s="25"/>
      <c r="W2159" s="26"/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1709</v>
      </c>
      <c r="B2160" s="105" t="s">
        <v>907</v>
      </c>
      <c r="C2160" s="106" t="s">
        <v>908</v>
      </c>
      <c r="D2160" s="21">
        <f t="shared" si="34"/>
        <v>286698.5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/>
      <c r="K2160" s="26"/>
      <c r="L2160" s="107"/>
      <c r="M2160" s="107"/>
      <c r="N2160" s="25"/>
      <c r="O2160" s="26"/>
      <c r="P2160" s="107"/>
      <c r="Q2160" s="107"/>
      <c r="R2160" s="25"/>
      <c r="S2160" s="26"/>
      <c r="T2160" s="107"/>
      <c r="U2160" s="107"/>
      <c r="V2160" s="25"/>
      <c r="W2160" s="26"/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1709</v>
      </c>
      <c r="B2161" s="105" t="s">
        <v>909</v>
      </c>
      <c r="C2161" s="106" t="s">
        <v>910</v>
      </c>
      <c r="D2161" s="21">
        <f t="shared" si="34"/>
        <v>20204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/>
      <c r="K2161" s="26"/>
      <c r="L2161" s="107"/>
      <c r="M2161" s="107"/>
      <c r="N2161" s="25"/>
      <c r="O2161" s="26"/>
      <c r="P2161" s="107"/>
      <c r="Q2161" s="107"/>
      <c r="R2161" s="25"/>
      <c r="S2161" s="26"/>
      <c r="T2161" s="107"/>
      <c r="U2161" s="107"/>
      <c r="V2161" s="25"/>
      <c r="W2161" s="26"/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1709</v>
      </c>
      <c r="B2162" s="105" t="s">
        <v>911</v>
      </c>
      <c r="C2162" s="106" t="s">
        <v>912</v>
      </c>
      <c r="D2162" s="21">
        <f t="shared" si="34"/>
        <v>421630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/>
      <c r="K2162" s="26"/>
      <c r="L2162" s="107"/>
      <c r="M2162" s="107"/>
      <c r="N2162" s="25"/>
      <c r="O2162" s="26"/>
      <c r="P2162" s="107"/>
      <c r="Q2162" s="107"/>
      <c r="R2162" s="25"/>
      <c r="S2162" s="26"/>
      <c r="T2162" s="107"/>
      <c r="U2162" s="107"/>
      <c r="V2162" s="25"/>
      <c r="W2162" s="26"/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1709</v>
      </c>
      <c r="B2163" s="105" t="s">
        <v>913</v>
      </c>
      <c r="C2163" s="106" t="s">
        <v>914</v>
      </c>
      <c r="D2163" s="21">
        <f t="shared" si="34"/>
        <v>421630</v>
      </c>
      <c r="E2163" s="24">
        <f t="shared" si="34"/>
        <v>0</v>
      </c>
      <c r="F2163" s="98">
        <v>405670</v>
      </c>
      <c r="G2163" s="98">
        <v>0</v>
      </c>
      <c r="H2163" s="107">
        <v>15960</v>
      </c>
      <c r="I2163" s="107">
        <v>0</v>
      </c>
      <c r="J2163" s="25"/>
      <c r="K2163" s="26"/>
      <c r="L2163" s="107"/>
      <c r="M2163" s="107"/>
      <c r="N2163" s="25"/>
      <c r="O2163" s="26"/>
      <c r="P2163" s="107"/>
      <c r="Q2163" s="107"/>
      <c r="R2163" s="25"/>
      <c r="S2163" s="26"/>
      <c r="T2163" s="107"/>
      <c r="U2163" s="107"/>
      <c r="V2163" s="25"/>
      <c r="W2163" s="26"/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1709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1709</v>
      </c>
      <c r="B2165" s="105" t="s">
        <v>917</v>
      </c>
      <c r="C2165" s="106" t="s">
        <v>918</v>
      </c>
      <c r="D2165" s="21">
        <f t="shared" si="34"/>
        <v>361993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/>
      <c r="K2165" s="101"/>
      <c r="L2165" s="99"/>
      <c r="M2165" s="99"/>
      <c r="N2165" s="100"/>
      <c r="O2165" s="101"/>
      <c r="P2165" s="107"/>
      <c r="Q2165" s="107"/>
      <c r="R2165" s="100"/>
      <c r="S2165" s="101"/>
      <c r="T2165" s="99"/>
      <c r="U2165" s="99"/>
      <c r="V2165" s="100"/>
      <c r="W2165" s="101"/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1709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1709</v>
      </c>
      <c r="B2167" s="105" t="s">
        <v>921</v>
      </c>
      <c r="C2167" s="106" t="s">
        <v>922</v>
      </c>
      <c r="D2167" s="21">
        <f t="shared" si="34"/>
        <v>77440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/>
      <c r="K2167" s="101"/>
      <c r="L2167" s="99"/>
      <c r="M2167" s="99"/>
      <c r="N2167" s="100"/>
      <c r="O2167" s="101"/>
      <c r="P2167" s="107"/>
      <c r="Q2167" s="107"/>
      <c r="R2167" s="100"/>
      <c r="S2167" s="101"/>
      <c r="T2167" s="99"/>
      <c r="U2167" s="99"/>
      <c r="V2167" s="100"/>
      <c r="W2167" s="101"/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1709</v>
      </c>
      <c r="B2168" s="105" t="s">
        <v>923</v>
      </c>
      <c r="C2168" s="106" t="s">
        <v>924</v>
      </c>
      <c r="D2168" s="21">
        <f t="shared" si="34"/>
        <v>0</v>
      </c>
      <c r="E2168" s="24">
        <f t="shared" si="34"/>
        <v>0</v>
      </c>
      <c r="F2168" s="98"/>
      <c r="G2168" s="98"/>
      <c r="H2168" s="107"/>
      <c r="I2168" s="107"/>
      <c r="J2168" s="25"/>
      <c r="K2168" s="26"/>
      <c r="L2168" s="107"/>
      <c r="M2168" s="107"/>
      <c r="N2168" s="25"/>
      <c r="O2168" s="26"/>
      <c r="P2168" s="99"/>
      <c r="Q2168" s="99"/>
      <c r="R2168" s="25"/>
      <c r="S2168" s="26"/>
      <c r="T2168" s="107"/>
      <c r="U2168" s="107"/>
      <c r="V2168" s="25"/>
      <c r="W2168" s="26"/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1709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1709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1709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1709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1709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1709</v>
      </c>
      <c r="B2174" s="105" t="s">
        <v>935</v>
      </c>
      <c r="C2174" s="106" t="s">
        <v>936</v>
      </c>
      <c r="D2174" s="21">
        <f t="shared" si="34"/>
        <v>53400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/>
      <c r="K2174" s="101"/>
      <c r="L2174" s="99"/>
      <c r="M2174" s="99"/>
      <c r="N2174" s="100"/>
      <c r="O2174" s="101"/>
      <c r="P2174" s="107"/>
      <c r="Q2174" s="107"/>
      <c r="R2174" s="100"/>
      <c r="S2174" s="101"/>
      <c r="T2174" s="99"/>
      <c r="U2174" s="99"/>
      <c r="V2174" s="100"/>
      <c r="W2174" s="101"/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1709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1709</v>
      </c>
      <c r="B2176" s="105" t="s">
        <v>939</v>
      </c>
      <c r="C2176" s="106" t="s">
        <v>940</v>
      </c>
      <c r="D2176" s="21">
        <f t="shared" si="34"/>
        <v>188380</v>
      </c>
      <c r="E2176" s="24">
        <f t="shared" si="34"/>
        <v>0</v>
      </c>
      <c r="F2176" s="98">
        <v>94380</v>
      </c>
      <c r="G2176" s="98">
        <v>0</v>
      </c>
      <c r="H2176" s="99">
        <v>94000</v>
      </c>
      <c r="I2176" s="99">
        <v>0</v>
      </c>
      <c r="J2176" s="100"/>
      <c r="K2176" s="101"/>
      <c r="L2176" s="99"/>
      <c r="M2176" s="99"/>
      <c r="N2176" s="100"/>
      <c r="O2176" s="101"/>
      <c r="P2176" s="107"/>
      <c r="Q2176" s="107"/>
      <c r="R2176" s="100"/>
      <c r="S2176" s="101"/>
      <c r="T2176" s="99"/>
      <c r="U2176" s="99"/>
      <c r="V2176" s="100"/>
      <c r="W2176" s="101"/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1709</v>
      </c>
      <c r="B2177" s="105" t="s">
        <v>941</v>
      </c>
      <c r="C2177" s="106" t="s">
        <v>1613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1709</v>
      </c>
      <c r="B2178" s="105" t="s">
        <v>1614</v>
      </c>
      <c r="C2178" s="106" t="s">
        <v>1615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1709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1709</v>
      </c>
      <c r="B2180" s="105" t="s">
        <v>944</v>
      </c>
      <c r="C2180" s="106" t="s">
        <v>945</v>
      </c>
      <c r="D2180" s="21">
        <f t="shared" si="34"/>
        <v>97293.2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/>
      <c r="K2180" s="101"/>
      <c r="L2180" s="99"/>
      <c r="M2180" s="99"/>
      <c r="N2180" s="100"/>
      <c r="O2180" s="101"/>
      <c r="P2180" s="99"/>
      <c r="Q2180" s="99"/>
      <c r="R2180" s="100"/>
      <c r="S2180" s="101"/>
      <c r="T2180" s="99"/>
      <c r="U2180" s="99"/>
      <c r="V2180" s="100"/>
      <c r="W2180" s="101"/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1709</v>
      </c>
      <c r="B2181" s="105" t="s">
        <v>946</v>
      </c>
      <c r="C2181" s="106" t="s">
        <v>947</v>
      </c>
      <c r="D2181" s="21">
        <f t="shared" si="34"/>
        <v>145939.79999999999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/>
      <c r="K2181" s="26"/>
      <c r="L2181" s="107"/>
      <c r="M2181" s="107"/>
      <c r="N2181" s="25"/>
      <c r="O2181" s="26"/>
      <c r="P2181" s="99"/>
      <c r="Q2181" s="99"/>
      <c r="R2181" s="25"/>
      <c r="S2181" s="26"/>
      <c r="T2181" s="107"/>
      <c r="U2181" s="107"/>
      <c r="V2181" s="25"/>
      <c r="W2181" s="26"/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1709</v>
      </c>
      <c r="B2182" s="105" t="s">
        <v>948</v>
      </c>
      <c r="C2182" s="106" t="s">
        <v>949</v>
      </c>
      <c r="D2182" s="21">
        <f t="shared" si="34"/>
        <v>15808.2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/>
      <c r="K2182" s="26"/>
      <c r="L2182" s="107"/>
      <c r="M2182" s="107"/>
      <c r="N2182" s="25"/>
      <c r="O2182" s="26"/>
      <c r="P2182" s="107"/>
      <c r="Q2182" s="107"/>
      <c r="R2182" s="25"/>
      <c r="S2182" s="26"/>
      <c r="T2182" s="107"/>
      <c r="U2182" s="107"/>
      <c r="V2182" s="25"/>
      <c r="W2182" s="26"/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1709</v>
      </c>
      <c r="B2183" s="105" t="s">
        <v>950</v>
      </c>
      <c r="C2183" s="106" t="s">
        <v>951</v>
      </c>
      <c r="D2183" s="21">
        <f t="shared" si="34"/>
        <v>1200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/>
      <c r="K2183" s="101"/>
      <c r="L2183" s="99"/>
      <c r="M2183" s="99"/>
      <c r="N2183" s="100"/>
      <c r="O2183" s="101"/>
      <c r="P2183" s="107"/>
      <c r="Q2183" s="107"/>
      <c r="R2183" s="100"/>
      <c r="S2183" s="101"/>
      <c r="T2183" s="99"/>
      <c r="U2183" s="99"/>
      <c r="V2183" s="100"/>
      <c r="W2183" s="101"/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1709</v>
      </c>
      <c r="B2184" s="105" t="s">
        <v>952</v>
      </c>
      <c r="C2184" s="106" t="s">
        <v>953</v>
      </c>
      <c r="D2184" s="21">
        <f t="shared" si="34"/>
        <v>22768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/>
      <c r="K2184" s="101"/>
      <c r="L2184" s="99"/>
      <c r="M2184" s="99"/>
      <c r="N2184" s="100"/>
      <c r="O2184" s="101"/>
      <c r="P2184" s="99"/>
      <c r="Q2184" s="99"/>
      <c r="R2184" s="100"/>
      <c r="S2184" s="101"/>
      <c r="T2184" s="99"/>
      <c r="U2184" s="99"/>
      <c r="V2184" s="100"/>
      <c r="W2184" s="101"/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1709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1709</v>
      </c>
      <c r="B2186" s="105" t="s">
        <v>956</v>
      </c>
      <c r="C2186" s="106" t="s">
        <v>1616</v>
      </c>
      <c r="D2186" s="21">
        <f t="shared" si="34"/>
        <v>11135.2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/>
      <c r="K2186" s="26"/>
      <c r="L2186" s="107"/>
      <c r="M2186" s="107"/>
      <c r="N2186" s="25"/>
      <c r="O2186" s="26"/>
      <c r="P2186" s="99"/>
      <c r="Q2186" s="99"/>
      <c r="R2186" s="25"/>
      <c r="S2186" s="26"/>
      <c r="T2186" s="107"/>
      <c r="U2186" s="107"/>
      <c r="V2186" s="25"/>
      <c r="W2186" s="26"/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1709</v>
      </c>
      <c r="B2187" s="105" t="s">
        <v>957</v>
      </c>
      <c r="C2187" s="106" t="s">
        <v>1687</v>
      </c>
      <c r="D2187" s="21">
        <f t="shared" si="34"/>
        <v>0</v>
      </c>
      <c r="E2187" s="24">
        <f t="shared" si="34"/>
        <v>0</v>
      </c>
      <c r="F2187" s="98"/>
      <c r="G2187" s="98"/>
      <c r="H2187" s="107"/>
      <c r="I2187" s="107"/>
      <c r="J2187" s="25"/>
      <c r="K2187" s="26"/>
      <c r="L2187" s="107"/>
      <c r="M2187" s="107"/>
      <c r="N2187" s="25"/>
      <c r="O2187" s="26"/>
      <c r="P2187" s="107"/>
      <c r="Q2187" s="107"/>
      <c r="R2187" s="25"/>
      <c r="S2187" s="26"/>
      <c r="T2187" s="107"/>
      <c r="U2187" s="107"/>
      <c r="V2187" s="25"/>
      <c r="W2187" s="26"/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1709</v>
      </c>
      <c r="B2188" s="105" t="s">
        <v>958</v>
      </c>
      <c r="C2188" s="106" t="s">
        <v>1688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1709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1709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1709</v>
      </c>
      <c r="B2191" s="105" t="s">
        <v>963</v>
      </c>
      <c r="C2191" s="106" t="s">
        <v>1689</v>
      </c>
      <c r="D2191" s="21">
        <f t="shared" ref="D2191:E2254" si="35">F2191+H2191+J2191+L2191+N2191+P2191+R2191+T2191+V2191+X2191+Z2191+AB2191</f>
        <v>0</v>
      </c>
      <c r="E2191" s="24">
        <f t="shared" si="35"/>
        <v>0</v>
      </c>
      <c r="F2191" s="98"/>
      <c r="G2191" s="98"/>
      <c r="H2191" s="107"/>
      <c r="I2191" s="107"/>
      <c r="J2191" s="25"/>
      <c r="K2191" s="26"/>
      <c r="L2191" s="107"/>
      <c r="M2191" s="107"/>
      <c r="N2191" s="25"/>
      <c r="O2191" s="26"/>
      <c r="P2191" s="99"/>
      <c r="Q2191" s="99"/>
      <c r="R2191" s="25"/>
      <c r="S2191" s="26"/>
      <c r="T2191" s="107"/>
      <c r="U2191" s="107"/>
      <c r="V2191" s="25"/>
      <c r="W2191" s="26"/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1709</v>
      </c>
      <c r="B2192" s="105" t="s">
        <v>964</v>
      </c>
      <c r="C2192" s="106" t="s">
        <v>1690</v>
      </c>
      <c r="D2192" s="21">
        <f t="shared" si="35"/>
        <v>0</v>
      </c>
      <c r="E2192" s="24">
        <f t="shared" si="35"/>
        <v>0</v>
      </c>
      <c r="F2192" s="98"/>
      <c r="G2192" s="98"/>
      <c r="H2192" s="107"/>
      <c r="I2192" s="107"/>
      <c r="J2192" s="25"/>
      <c r="K2192" s="26"/>
      <c r="L2192" s="107"/>
      <c r="M2192" s="107"/>
      <c r="N2192" s="25"/>
      <c r="O2192" s="26"/>
      <c r="P2192" s="107"/>
      <c r="Q2192" s="107"/>
      <c r="R2192" s="25"/>
      <c r="S2192" s="26"/>
      <c r="T2192" s="107"/>
      <c r="U2192" s="107"/>
      <c r="V2192" s="25"/>
      <c r="W2192" s="26"/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1709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1709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1709</v>
      </c>
      <c r="B2195" s="105" t="s">
        <v>969</v>
      </c>
      <c r="C2195" s="106" t="s">
        <v>970</v>
      </c>
      <c r="D2195" s="21">
        <f t="shared" si="35"/>
        <v>64900</v>
      </c>
      <c r="E2195" s="24">
        <f t="shared" si="35"/>
        <v>0</v>
      </c>
      <c r="F2195" s="98">
        <v>24100</v>
      </c>
      <c r="G2195" s="98">
        <v>0</v>
      </c>
      <c r="H2195" s="107">
        <v>40800</v>
      </c>
      <c r="I2195" s="107">
        <v>0</v>
      </c>
      <c r="J2195" s="25"/>
      <c r="K2195" s="26"/>
      <c r="L2195" s="107"/>
      <c r="M2195" s="107"/>
      <c r="N2195" s="25"/>
      <c r="O2195" s="26"/>
      <c r="P2195" s="99"/>
      <c r="Q2195" s="99"/>
      <c r="R2195" s="25"/>
      <c r="S2195" s="26"/>
      <c r="T2195" s="107"/>
      <c r="U2195" s="107"/>
      <c r="V2195" s="25"/>
      <c r="W2195" s="26"/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1709</v>
      </c>
      <c r="B2196" s="105" t="s">
        <v>971</v>
      </c>
      <c r="C2196" s="106" t="s">
        <v>972</v>
      </c>
      <c r="D2196" s="21">
        <f t="shared" si="35"/>
        <v>28800</v>
      </c>
      <c r="E2196" s="24">
        <f t="shared" si="35"/>
        <v>0</v>
      </c>
      <c r="F2196" s="98">
        <v>1000</v>
      </c>
      <c r="G2196" s="98">
        <v>0</v>
      </c>
      <c r="H2196" s="99">
        <v>27800</v>
      </c>
      <c r="I2196" s="99">
        <v>0</v>
      </c>
      <c r="J2196" s="100"/>
      <c r="K2196" s="101"/>
      <c r="L2196" s="99"/>
      <c r="M2196" s="99"/>
      <c r="N2196" s="100"/>
      <c r="O2196" s="101"/>
      <c r="P2196" s="107"/>
      <c r="Q2196" s="107"/>
      <c r="R2196" s="100"/>
      <c r="S2196" s="101"/>
      <c r="T2196" s="99"/>
      <c r="U2196" s="99"/>
      <c r="V2196" s="100"/>
      <c r="W2196" s="101"/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1709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1709</v>
      </c>
      <c r="B2198" s="105" t="s">
        <v>975</v>
      </c>
      <c r="C2198" s="106" t="s">
        <v>1617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1709</v>
      </c>
      <c r="B2199" s="105" t="s">
        <v>976</v>
      </c>
      <c r="C2199" s="106" t="s">
        <v>1618</v>
      </c>
      <c r="D2199" s="21">
        <f t="shared" si="35"/>
        <v>0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/>
      <c r="M2199" s="107"/>
      <c r="N2199" s="25"/>
      <c r="O2199" s="26"/>
      <c r="P2199" s="107"/>
      <c r="Q2199" s="107"/>
      <c r="R2199" s="25"/>
      <c r="S2199" s="26"/>
      <c r="T2199" s="107"/>
      <c r="U2199" s="107"/>
      <c r="V2199" s="25"/>
      <c r="W2199" s="26"/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1709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1709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1709</v>
      </c>
      <c r="B2202" s="105" t="s">
        <v>981</v>
      </c>
      <c r="C2202" s="106" t="s">
        <v>982</v>
      </c>
      <c r="D2202" s="21">
        <f t="shared" si="35"/>
        <v>4000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/>
      <c r="K2202" s="101"/>
      <c r="L2202" s="99"/>
      <c r="M2202" s="99"/>
      <c r="N2202" s="100"/>
      <c r="O2202" s="101"/>
      <c r="P2202" s="107"/>
      <c r="Q2202" s="107"/>
      <c r="R2202" s="100"/>
      <c r="S2202" s="101"/>
      <c r="T2202" s="99"/>
      <c r="U2202" s="99"/>
      <c r="V2202" s="100"/>
      <c r="W2202" s="101"/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1709</v>
      </c>
      <c r="B2203" s="105" t="s">
        <v>983</v>
      </c>
      <c r="C2203" s="106" t="s">
        <v>1619</v>
      </c>
      <c r="D2203" s="21">
        <f t="shared" si="35"/>
        <v>1600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/>
      <c r="K2203" s="101"/>
      <c r="L2203" s="99"/>
      <c r="M2203" s="99"/>
      <c r="N2203" s="100"/>
      <c r="O2203" s="101"/>
      <c r="P2203" s="99"/>
      <c r="Q2203" s="99"/>
      <c r="R2203" s="100"/>
      <c r="S2203" s="101"/>
      <c r="T2203" s="99"/>
      <c r="U2203" s="99"/>
      <c r="V2203" s="100"/>
      <c r="W2203" s="101"/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1709</v>
      </c>
      <c r="B2204" s="105" t="s">
        <v>984</v>
      </c>
      <c r="C2204" s="106" t="s">
        <v>1620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1709</v>
      </c>
      <c r="B2205" s="105" t="s">
        <v>985</v>
      </c>
      <c r="C2205" s="106" t="s">
        <v>1621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1709</v>
      </c>
      <c r="B2206" s="105" t="s">
        <v>986</v>
      </c>
      <c r="C2206" s="106" t="s">
        <v>1622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1709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1709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1709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1709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1709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1709</v>
      </c>
      <c r="B2212" s="105" t="s">
        <v>996</v>
      </c>
      <c r="C2212" s="106" t="s">
        <v>1691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1709</v>
      </c>
      <c r="B2213" s="105" t="s">
        <v>997</v>
      </c>
      <c r="C2213" s="106" t="s">
        <v>1692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1709</v>
      </c>
      <c r="B2214" s="105" t="s">
        <v>998</v>
      </c>
      <c r="C2214" s="106" t="s">
        <v>1693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1709</v>
      </c>
      <c r="B2215" s="105" t="s">
        <v>999</v>
      </c>
      <c r="C2215" s="106" t="s">
        <v>1694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1709</v>
      </c>
      <c r="B2216" s="105" t="s">
        <v>1000</v>
      </c>
      <c r="C2216" s="106" t="s">
        <v>1623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1709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1709</v>
      </c>
      <c r="B2218" s="105" t="s">
        <v>1003</v>
      </c>
      <c r="C2218" s="106" t="s">
        <v>1624</v>
      </c>
      <c r="D2218" s="21">
        <f t="shared" si="35"/>
        <v>20670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/>
      <c r="K2218" s="101"/>
      <c r="L2218" s="99"/>
      <c r="M2218" s="99"/>
      <c r="N2218" s="100"/>
      <c r="O2218" s="101"/>
      <c r="P2218" s="107"/>
      <c r="Q2218" s="107"/>
      <c r="R2218" s="100"/>
      <c r="S2218" s="101"/>
      <c r="T2218" s="99"/>
      <c r="U2218" s="99"/>
      <c r="V2218" s="100"/>
      <c r="W2218" s="101"/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1709</v>
      </c>
      <c r="B2219" s="105" t="s">
        <v>1004</v>
      </c>
      <c r="C2219" s="106" t="s">
        <v>1625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1709</v>
      </c>
      <c r="B2220" s="105" t="s">
        <v>1005</v>
      </c>
      <c r="C2220" s="106" t="s">
        <v>1626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1709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1709</v>
      </c>
      <c r="B2222" s="105" t="s">
        <v>1008</v>
      </c>
      <c r="C2222" s="106" t="s">
        <v>1009</v>
      </c>
      <c r="D2222" s="21">
        <f t="shared" si="35"/>
        <v>2240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/>
      <c r="K2222" s="101"/>
      <c r="L2222" s="99"/>
      <c r="M2222" s="99"/>
      <c r="N2222" s="100"/>
      <c r="O2222" s="101"/>
      <c r="P2222" s="107"/>
      <c r="Q2222" s="107"/>
      <c r="R2222" s="100"/>
      <c r="S2222" s="101"/>
      <c r="T2222" s="99"/>
      <c r="U2222" s="99"/>
      <c r="V2222" s="100"/>
      <c r="W2222" s="101"/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1709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1709</v>
      </c>
      <c r="B2224" s="105" t="s">
        <v>1012</v>
      </c>
      <c r="C2224" s="106" t="s">
        <v>1013</v>
      </c>
      <c r="D2224" s="21">
        <f t="shared" si="35"/>
        <v>1982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/>
      <c r="K2224" s="101"/>
      <c r="L2224" s="99"/>
      <c r="M2224" s="99"/>
      <c r="N2224" s="100"/>
      <c r="O2224" s="101"/>
      <c r="P2224" s="107"/>
      <c r="Q2224" s="107"/>
      <c r="R2224" s="100"/>
      <c r="S2224" s="101"/>
      <c r="T2224" s="99"/>
      <c r="U2224" s="99"/>
      <c r="V2224" s="100"/>
      <c r="W2224" s="101"/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1709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1709</v>
      </c>
      <c r="B2226" s="105" t="s">
        <v>1016</v>
      </c>
      <c r="C2226" s="106" t="s">
        <v>1017</v>
      </c>
      <c r="D2226" s="21">
        <f t="shared" si="35"/>
        <v>4008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/>
      <c r="K2226" s="26"/>
      <c r="L2226" s="107"/>
      <c r="M2226" s="107"/>
      <c r="N2226" s="25"/>
      <c r="O2226" s="26"/>
      <c r="P2226" s="107"/>
      <c r="Q2226" s="107"/>
      <c r="R2226" s="25"/>
      <c r="S2226" s="26"/>
      <c r="T2226" s="107"/>
      <c r="U2226" s="107"/>
      <c r="V2226" s="25"/>
      <c r="W2226" s="26"/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1709</v>
      </c>
      <c r="B2227" s="105" t="s">
        <v>1018</v>
      </c>
      <c r="C2227" s="106" t="s">
        <v>1019</v>
      </c>
      <c r="D2227" s="21">
        <f t="shared" si="35"/>
        <v>23491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/>
      <c r="K2227" s="26"/>
      <c r="L2227" s="107"/>
      <c r="M2227" s="107"/>
      <c r="N2227" s="25"/>
      <c r="O2227" s="26"/>
      <c r="P2227" s="107"/>
      <c r="Q2227" s="107"/>
      <c r="R2227" s="25"/>
      <c r="S2227" s="26"/>
      <c r="T2227" s="107"/>
      <c r="U2227" s="107"/>
      <c r="V2227" s="25"/>
      <c r="W2227" s="26"/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1709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1709</v>
      </c>
      <c r="B2229" s="105" t="s">
        <v>1022</v>
      </c>
      <c r="C2229" s="106" t="s">
        <v>1023</v>
      </c>
      <c r="D2229" s="21">
        <f t="shared" si="35"/>
        <v>0</v>
      </c>
      <c r="E2229" s="24">
        <f t="shared" si="35"/>
        <v>0</v>
      </c>
      <c r="F2229" s="98"/>
      <c r="G2229" s="98"/>
      <c r="H2229" s="107"/>
      <c r="I2229" s="107"/>
      <c r="J2229" s="25"/>
      <c r="K2229" s="26"/>
      <c r="L2229" s="107"/>
      <c r="M2229" s="107"/>
      <c r="N2229" s="25"/>
      <c r="O2229" s="26"/>
      <c r="P2229" s="107"/>
      <c r="Q2229" s="107"/>
      <c r="R2229" s="25"/>
      <c r="S2229" s="26"/>
      <c r="T2229" s="107"/>
      <c r="U2229" s="107"/>
      <c r="V2229" s="25"/>
      <c r="W2229" s="26"/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1709</v>
      </c>
      <c r="B2230" s="105" t="s">
        <v>1024</v>
      </c>
      <c r="C2230" s="106" t="s">
        <v>1025</v>
      </c>
      <c r="D2230" s="21">
        <f t="shared" si="35"/>
        <v>920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/>
      <c r="K2230" s="26"/>
      <c r="L2230" s="107"/>
      <c r="M2230" s="107"/>
      <c r="N2230" s="25"/>
      <c r="O2230" s="26"/>
      <c r="P2230" s="107"/>
      <c r="Q2230" s="107"/>
      <c r="R2230" s="25"/>
      <c r="S2230" s="26"/>
      <c r="T2230" s="107"/>
      <c r="U2230" s="107"/>
      <c r="V2230" s="25"/>
      <c r="W2230" s="26"/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1709</v>
      </c>
      <c r="B2231" s="105" t="s">
        <v>1026</v>
      </c>
      <c r="C2231" s="106" t="s">
        <v>1027</v>
      </c>
      <c r="D2231" s="21">
        <f t="shared" si="35"/>
        <v>40300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/>
      <c r="K2231" s="26"/>
      <c r="L2231" s="107"/>
      <c r="M2231" s="107"/>
      <c r="N2231" s="25"/>
      <c r="O2231" s="26"/>
      <c r="P2231" s="107"/>
      <c r="Q2231" s="107"/>
      <c r="R2231" s="25"/>
      <c r="S2231" s="26"/>
      <c r="T2231" s="107"/>
      <c r="U2231" s="107"/>
      <c r="V2231" s="25"/>
      <c r="W2231" s="26"/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1709</v>
      </c>
      <c r="B2232" s="105" t="s">
        <v>1028</v>
      </c>
      <c r="C2232" s="106" t="s">
        <v>1029</v>
      </c>
      <c r="D2232" s="21">
        <f t="shared" si="35"/>
        <v>117511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/>
      <c r="K2232" s="26"/>
      <c r="L2232" s="107"/>
      <c r="M2232" s="107"/>
      <c r="N2232" s="25"/>
      <c r="O2232" s="26"/>
      <c r="P2232" s="107"/>
      <c r="Q2232" s="107"/>
      <c r="R2232" s="25"/>
      <c r="S2232" s="26"/>
      <c r="T2232" s="107"/>
      <c r="U2232" s="107"/>
      <c r="V2232" s="25"/>
      <c r="W2232" s="26"/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1709</v>
      </c>
      <c r="B2233" s="105" t="s">
        <v>1030</v>
      </c>
      <c r="C2233" s="106" t="s">
        <v>1031</v>
      </c>
      <c r="D2233" s="21">
        <f t="shared" si="35"/>
        <v>2030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/>
      <c r="K2233" s="101"/>
      <c r="L2233" s="99"/>
      <c r="M2233" s="99"/>
      <c r="N2233" s="100"/>
      <c r="O2233" s="101"/>
      <c r="P2233" s="107"/>
      <c r="Q2233" s="107"/>
      <c r="R2233" s="100"/>
      <c r="S2233" s="101"/>
      <c r="T2233" s="99"/>
      <c r="U2233" s="99"/>
      <c r="V2233" s="100"/>
      <c r="W2233" s="101"/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1709</v>
      </c>
      <c r="B2234" s="105" t="s">
        <v>1032</v>
      </c>
      <c r="C2234" s="106" t="s">
        <v>1033</v>
      </c>
      <c r="D2234" s="21">
        <f t="shared" si="35"/>
        <v>440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/>
      <c r="K2234" s="26"/>
      <c r="L2234" s="107"/>
      <c r="M2234" s="107"/>
      <c r="N2234" s="25"/>
      <c r="O2234" s="26"/>
      <c r="P2234" s="99"/>
      <c r="Q2234" s="99"/>
      <c r="R2234" s="25"/>
      <c r="S2234" s="26"/>
      <c r="T2234" s="107"/>
      <c r="U2234" s="107"/>
      <c r="V2234" s="25"/>
      <c r="W2234" s="26"/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1709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1709</v>
      </c>
      <c r="B2236" s="105" t="s">
        <v>1036</v>
      </c>
      <c r="C2236" s="106" t="s">
        <v>1037</v>
      </c>
      <c r="D2236" s="21">
        <f t="shared" si="35"/>
        <v>194215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/>
      <c r="K2236" s="101"/>
      <c r="L2236" s="99"/>
      <c r="M2236" s="99"/>
      <c r="N2236" s="100"/>
      <c r="O2236" s="101"/>
      <c r="P2236" s="107"/>
      <c r="Q2236" s="107"/>
      <c r="R2236" s="100"/>
      <c r="S2236" s="101"/>
      <c r="T2236" s="99"/>
      <c r="U2236" s="99"/>
      <c r="V2236" s="100"/>
      <c r="W2236" s="101"/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1709</v>
      </c>
      <c r="B2237" s="105" t="s">
        <v>1038</v>
      </c>
      <c r="C2237" s="106" t="s">
        <v>1039</v>
      </c>
      <c r="D2237" s="21">
        <f t="shared" si="35"/>
        <v>21400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/>
      <c r="K2237" s="101"/>
      <c r="L2237" s="99"/>
      <c r="M2237" s="99"/>
      <c r="N2237" s="100"/>
      <c r="O2237" s="101"/>
      <c r="P2237" s="99"/>
      <c r="Q2237" s="99"/>
      <c r="R2237" s="100"/>
      <c r="S2237" s="101"/>
      <c r="T2237" s="99"/>
      <c r="U2237" s="99"/>
      <c r="V2237" s="100"/>
      <c r="W2237" s="101"/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1709</v>
      </c>
      <c r="B2238" s="105" t="s">
        <v>1040</v>
      </c>
      <c r="C2238" s="106" t="s">
        <v>1041</v>
      </c>
      <c r="D2238" s="21">
        <f t="shared" si="35"/>
        <v>1437.55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/>
      <c r="K2238" s="26"/>
      <c r="L2238" s="107"/>
      <c r="M2238" s="107"/>
      <c r="N2238" s="25"/>
      <c r="O2238" s="26"/>
      <c r="P2238" s="99"/>
      <c r="Q2238" s="99"/>
      <c r="R2238" s="25"/>
      <c r="S2238" s="26"/>
      <c r="T2238" s="107"/>
      <c r="U2238" s="107"/>
      <c r="V2238" s="25"/>
      <c r="W2238" s="26"/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1709</v>
      </c>
      <c r="B2239" s="105" t="s">
        <v>1042</v>
      </c>
      <c r="C2239" s="106" t="s">
        <v>1043</v>
      </c>
      <c r="D2239" s="21">
        <f t="shared" si="35"/>
        <v>0</v>
      </c>
      <c r="E2239" s="24">
        <f t="shared" si="35"/>
        <v>0</v>
      </c>
      <c r="F2239" s="98"/>
      <c r="G2239" s="98"/>
      <c r="H2239" s="107"/>
      <c r="I2239" s="107"/>
      <c r="J2239" s="25"/>
      <c r="K2239" s="26"/>
      <c r="L2239" s="107"/>
      <c r="M2239" s="107"/>
      <c r="N2239" s="25"/>
      <c r="O2239" s="26"/>
      <c r="P2239" s="107"/>
      <c r="Q2239" s="107"/>
      <c r="R2239" s="25"/>
      <c r="S2239" s="26"/>
      <c r="T2239" s="107"/>
      <c r="U2239" s="107"/>
      <c r="V2239" s="25"/>
      <c r="W2239" s="26"/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1709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1709</v>
      </c>
      <c r="B2241" s="105" t="s">
        <v>1046</v>
      </c>
      <c r="C2241" s="106" t="s">
        <v>1047</v>
      </c>
      <c r="D2241" s="21">
        <f t="shared" si="35"/>
        <v>15000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/>
      <c r="K2241" s="26"/>
      <c r="L2241" s="107"/>
      <c r="M2241" s="107"/>
      <c r="N2241" s="25"/>
      <c r="O2241" s="26"/>
      <c r="P2241" s="107"/>
      <c r="Q2241" s="107"/>
      <c r="R2241" s="25"/>
      <c r="S2241" s="26"/>
      <c r="T2241" s="107"/>
      <c r="U2241" s="107"/>
      <c r="V2241" s="25"/>
      <c r="W2241" s="26"/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1709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1709</v>
      </c>
      <c r="B2243" s="105" t="s">
        <v>1050</v>
      </c>
      <c r="C2243" s="106" t="s">
        <v>1051</v>
      </c>
      <c r="D2243" s="21">
        <f t="shared" si="35"/>
        <v>35219.050000000003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/>
      <c r="K2243" s="101"/>
      <c r="L2243" s="99"/>
      <c r="M2243" s="99"/>
      <c r="N2243" s="100"/>
      <c r="O2243" s="101"/>
      <c r="P2243" s="107"/>
      <c r="Q2243" s="107"/>
      <c r="R2243" s="100"/>
      <c r="S2243" s="101"/>
      <c r="T2243" s="99"/>
      <c r="U2243" s="99"/>
      <c r="V2243" s="100"/>
      <c r="W2243" s="101"/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1709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1709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1709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1709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1709</v>
      </c>
      <c r="B2248" s="105" t="s">
        <v>1060</v>
      </c>
      <c r="C2248" s="106" t="s">
        <v>1061</v>
      </c>
      <c r="D2248" s="21">
        <f t="shared" si="35"/>
        <v>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/>
      <c r="W2248" s="101"/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1709</v>
      </c>
      <c r="B2249" s="105" t="s">
        <v>1062</v>
      </c>
      <c r="C2249" s="106" t="s">
        <v>1063</v>
      </c>
      <c r="D2249" s="21">
        <f t="shared" si="35"/>
        <v>65731.899999999994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/>
      <c r="K2249" s="101"/>
      <c r="L2249" s="99"/>
      <c r="M2249" s="99"/>
      <c r="N2249" s="100"/>
      <c r="O2249" s="101"/>
      <c r="P2249" s="99"/>
      <c r="Q2249" s="99"/>
      <c r="R2249" s="100"/>
      <c r="S2249" s="101"/>
      <c r="T2249" s="99"/>
      <c r="U2249" s="99"/>
      <c r="V2249" s="100"/>
      <c r="W2249" s="101"/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1709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1709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1709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1709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1709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1709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22126.04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/>
      <c r="K2255" s="101"/>
      <c r="L2255" s="99"/>
      <c r="M2255" s="99"/>
      <c r="N2255" s="100"/>
      <c r="O2255" s="101"/>
      <c r="P2255" s="107"/>
      <c r="Q2255" s="107"/>
      <c r="R2255" s="100"/>
      <c r="S2255" s="101"/>
      <c r="T2255" s="99"/>
      <c r="U2255" s="99"/>
      <c r="V2255" s="100"/>
      <c r="W2255" s="101"/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1709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1709</v>
      </c>
      <c r="B2257" s="105" t="s">
        <v>1078</v>
      </c>
      <c r="C2257" s="106" t="s">
        <v>1079</v>
      </c>
      <c r="D2257" s="21">
        <f t="shared" si="36"/>
        <v>11956</v>
      </c>
      <c r="E2257" s="24">
        <f t="shared" si="36"/>
        <v>0</v>
      </c>
      <c r="F2257" s="98">
        <v>8400</v>
      </c>
      <c r="G2257" s="98">
        <v>0</v>
      </c>
      <c r="H2257" s="107">
        <v>3556</v>
      </c>
      <c r="I2257" s="107">
        <v>0</v>
      </c>
      <c r="J2257" s="25"/>
      <c r="K2257" s="26"/>
      <c r="L2257" s="107"/>
      <c r="M2257" s="107"/>
      <c r="N2257" s="25"/>
      <c r="O2257" s="26"/>
      <c r="P2257" s="107"/>
      <c r="Q2257" s="107"/>
      <c r="R2257" s="25"/>
      <c r="S2257" s="26"/>
      <c r="T2257" s="107"/>
      <c r="U2257" s="107"/>
      <c r="V2257" s="25"/>
      <c r="W2257" s="26"/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1709</v>
      </c>
      <c r="B2258" s="105" t="s">
        <v>1080</v>
      </c>
      <c r="C2258" s="106" t="s">
        <v>1081</v>
      </c>
      <c r="D2258" s="21">
        <f t="shared" si="36"/>
        <v>86839.1</v>
      </c>
      <c r="E2258" s="24">
        <f t="shared" si="36"/>
        <v>0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/>
      <c r="K2258" s="26"/>
      <c r="L2258" s="107"/>
      <c r="M2258" s="107"/>
      <c r="N2258" s="25"/>
      <c r="O2258" s="26"/>
      <c r="P2258" s="107"/>
      <c r="Q2258" s="107"/>
      <c r="R2258" s="25"/>
      <c r="S2258" s="26"/>
      <c r="T2258" s="107"/>
      <c r="U2258" s="107"/>
      <c r="V2258" s="25"/>
      <c r="W2258" s="26"/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1709</v>
      </c>
      <c r="B2259" s="105" t="s">
        <v>1082</v>
      </c>
      <c r="C2259" s="106" t="s">
        <v>1083</v>
      </c>
      <c r="D2259" s="21">
        <f t="shared" si="36"/>
        <v>38500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/>
      <c r="K2259" s="26"/>
      <c r="L2259" s="107"/>
      <c r="M2259" s="107"/>
      <c r="N2259" s="25"/>
      <c r="O2259" s="26"/>
      <c r="P2259" s="107"/>
      <c r="Q2259" s="107"/>
      <c r="R2259" s="25"/>
      <c r="S2259" s="26"/>
      <c r="T2259" s="107"/>
      <c r="U2259" s="107"/>
      <c r="V2259" s="25"/>
      <c r="W2259" s="26"/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1709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1709</v>
      </c>
      <c r="B2261" s="105" t="s">
        <v>1086</v>
      </c>
      <c r="C2261" s="106" t="s">
        <v>1087</v>
      </c>
      <c r="D2261" s="21">
        <f t="shared" si="36"/>
        <v>6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/>
      <c r="K2261" s="26"/>
      <c r="L2261" s="107"/>
      <c r="M2261" s="107"/>
      <c r="N2261" s="25"/>
      <c r="O2261" s="26"/>
      <c r="P2261" s="107"/>
      <c r="Q2261" s="107"/>
      <c r="R2261" s="25"/>
      <c r="S2261" s="26"/>
      <c r="T2261" s="107"/>
      <c r="U2261" s="107"/>
      <c r="V2261" s="25"/>
      <c r="W2261" s="26"/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1709</v>
      </c>
      <c r="B2262" s="105" t="s">
        <v>1088</v>
      </c>
      <c r="C2262" s="106" t="s">
        <v>1089</v>
      </c>
      <c r="D2262" s="21">
        <f t="shared" si="36"/>
        <v>385478.55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/>
      <c r="K2262" s="26"/>
      <c r="L2262" s="107"/>
      <c r="M2262" s="107"/>
      <c r="N2262" s="25"/>
      <c r="O2262" s="26"/>
      <c r="P2262" s="107"/>
      <c r="Q2262" s="107"/>
      <c r="R2262" s="25"/>
      <c r="S2262" s="26"/>
      <c r="T2262" s="107"/>
      <c r="U2262" s="107"/>
      <c r="V2262" s="25"/>
      <c r="W2262" s="26"/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1709</v>
      </c>
      <c r="B2263" s="105" t="s">
        <v>1090</v>
      </c>
      <c r="C2263" s="106" t="s">
        <v>1091</v>
      </c>
      <c r="D2263" s="21">
        <f t="shared" si="36"/>
        <v>1070</v>
      </c>
      <c r="E2263" s="24">
        <f t="shared" si="36"/>
        <v>0</v>
      </c>
      <c r="F2263" s="98">
        <v>535</v>
      </c>
      <c r="G2263" s="98">
        <v>0</v>
      </c>
      <c r="H2263" s="107">
        <v>535</v>
      </c>
      <c r="I2263" s="107">
        <v>0</v>
      </c>
      <c r="J2263" s="25"/>
      <c r="K2263" s="26"/>
      <c r="L2263" s="107"/>
      <c r="M2263" s="107"/>
      <c r="N2263" s="25"/>
      <c r="O2263" s="26"/>
      <c r="P2263" s="107"/>
      <c r="Q2263" s="107"/>
      <c r="R2263" s="25"/>
      <c r="S2263" s="26"/>
      <c r="T2263" s="107"/>
      <c r="U2263" s="107"/>
      <c r="V2263" s="25"/>
      <c r="W2263" s="26"/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1709</v>
      </c>
      <c r="B2264" s="105" t="s">
        <v>1092</v>
      </c>
      <c r="C2264" s="106" t="s">
        <v>1093</v>
      </c>
      <c r="D2264" s="21">
        <f t="shared" si="36"/>
        <v>4971.22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/>
      <c r="K2264" s="26"/>
      <c r="L2264" s="107"/>
      <c r="M2264" s="107"/>
      <c r="N2264" s="25"/>
      <c r="O2264" s="26"/>
      <c r="P2264" s="107"/>
      <c r="Q2264" s="107"/>
      <c r="R2264" s="25"/>
      <c r="S2264" s="26"/>
      <c r="T2264" s="107"/>
      <c r="U2264" s="107"/>
      <c r="V2264" s="25"/>
      <c r="W2264" s="26"/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1709</v>
      </c>
      <c r="B2265" s="105" t="s">
        <v>1094</v>
      </c>
      <c r="C2265" s="106" t="s">
        <v>1095</v>
      </c>
      <c r="D2265" s="21">
        <f t="shared" si="36"/>
        <v>31147.7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/>
      <c r="K2265" s="26"/>
      <c r="L2265" s="107"/>
      <c r="M2265" s="107"/>
      <c r="N2265" s="25"/>
      <c r="O2265" s="26"/>
      <c r="P2265" s="107"/>
      <c r="Q2265" s="107"/>
      <c r="R2265" s="25"/>
      <c r="S2265" s="26"/>
      <c r="T2265" s="107"/>
      <c r="U2265" s="107"/>
      <c r="V2265" s="25"/>
      <c r="W2265" s="26"/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1709</v>
      </c>
      <c r="B2266" s="105" t="s">
        <v>1096</v>
      </c>
      <c r="C2266" s="106" t="s">
        <v>1097</v>
      </c>
      <c r="D2266" s="21">
        <f t="shared" si="36"/>
        <v>2603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/>
      <c r="K2266" s="26"/>
      <c r="L2266" s="107"/>
      <c r="M2266" s="107"/>
      <c r="N2266" s="25"/>
      <c r="O2266" s="26"/>
      <c r="P2266" s="107"/>
      <c r="Q2266" s="107"/>
      <c r="R2266" s="25"/>
      <c r="S2266" s="26"/>
      <c r="T2266" s="107"/>
      <c r="U2266" s="107"/>
      <c r="V2266" s="25"/>
      <c r="W2266" s="26"/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1709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1709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1709</v>
      </c>
      <c r="B2269" s="105" t="s">
        <v>1102</v>
      </c>
      <c r="C2269" s="106" t="s">
        <v>1103</v>
      </c>
      <c r="D2269" s="21">
        <f t="shared" si="36"/>
        <v>997542.60000000009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/>
      <c r="K2269" s="26"/>
      <c r="L2269" s="107"/>
      <c r="M2269" s="107"/>
      <c r="N2269" s="25"/>
      <c r="O2269" s="26"/>
      <c r="P2269" s="107"/>
      <c r="Q2269" s="107"/>
      <c r="R2269" s="25"/>
      <c r="S2269" s="26"/>
      <c r="T2269" s="107"/>
      <c r="U2269" s="107"/>
      <c r="V2269" s="25"/>
      <c r="W2269" s="26"/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1709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1709</v>
      </c>
      <c r="B2271" s="105" t="s">
        <v>1106</v>
      </c>
      <c r="C2271" s="106" t="s">
        <v>1107</v>
      </c>
      <c r="D2271" s="21">
        <f t="shared" si="36"/>
        <v>396047.38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/>
      <c r="K2271" s="26"/>
      <c r="L2271" s="107"/>
      <c r="M2271" s="107"/>
      <c r="N2271" s="25"/>
      <c r="O2271" s="26"/>
      <c r="P2271" s="107"/>
      <c r="Q2271" s="107"/>
      <c r="R2271" s="25"/>
      <c r="S2271" s="26"/>
      <c r="T2271" s="107"/>
      <c r="U2271" s="107"/>
      <c r="V2271" s="25"/>
      <c r="W2271" s="26"/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1709</v>
      </c>
      <c r="B2272" s="105" t="s">
        <v>1108</v>
      </c>
      <c r="C2272" s="106" t="s">
        <v>1109</v>
      </c>
      <c r="D2272" s="21">
        <f t="shared" si="36"/>
        <v>558797.5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/>
      <c r="K2272" s="26"/>
      <c r="L2272" s="107"/>
      <c r="M2272" s="107"/>
      <c r="N2272" s="25"/>
      <c r="O2272" s="26"/>
      <c r="P2272" s="107"/>
      <c r="Q2272" s="107"/>
      <c r="R2272" s="25"/>
      <c r="S2272" s="26"/>
      <c r="T2272" s="107"/>
      <c r="U2272" s="107"/>
      <c r="V2272" s="25"/>
      <c r="W2272" s="26"/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1709</v>
      </c>
      <c r="B2273" s="105" t="s">
        <v>1110</v>
      </c>
      <c r="C2273" s="106" t="s">
        <v>1111</v>
      </c>
      <c r="D2273" s="21">
        <f t="shared" si="36"/>
        <v>94401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/>
      <c r="K2273" s="26"/>
      <c r="L2273" s="107"/>
      <c r="M2273" s="107"/>
      <c r="N2273" s="25"/>
      <c r="O2273" s="26"/>
      <c r="P2273" s="107"/>
      <c r="Q2273" s="107"/>
      <c r="R2273" s="25"/>
      <c r="S2273" s="26"/>
      <c r="T2273" s="107"/>
      <c r="U2273" s="107"/>
      <c r="V2273" s="25"/>
      <c r="W2273" s="26"/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1709</v>
      </c>
      <c r="B2274" s="105" t="s">
        <v>1112</v>
      </c>
      <c r="C2274" s="106" t="s">
        <v>1113</v>
      </c>
      <c r="D2274" s="21">
        <f t="shared" si="36"/>
        <v>1900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/>
      <c r="K2274" s="26"/>
      <c r="L2274" s="107"/>
      <c r="M2274" s="107"/>
      <c r="N2274" s="25"/>
      <c r="O2274" s="26"/>
      <c r="P2274" s="107"/>
      <c r="Q2274" s="107"/>
      <c r="R2274" s="25"/>
      <c r="S2274" s="26"/>
      <c r="T2274" s="107"/>
      <c r="U2274" s="107"/>
      <c r="V2274" s="25"/>
      <c r="W2274" s="26"/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1709</v>
      </c>
      <c r="B2275" s="105" t="s">
        <v>1114</v>
      </c>
      <c r="C2275" s="106" t="s">
        <v>1115</v>
      </c>
      <c r="D2275" s="21">
        <f t="shared" si="36"/>
        <v>54733.64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/>
      <c r="K2275" s="26"/>
      <c r="L2275" s="107"/>
      <c r="M2275" s="107"/>
      <c r="N2275" s="25"/>
      <c r="O2275" s="26"/>
      <c r="P2275" s="107"/>
      <c r="Q2275" s="107"/>
      <c r="R2275" s="25"/>
      <c r="S2275" s="26"/>
      <c r="T2275" s="107"/>
      <c r="U2275" s="107"/>
      <c r="V2275" s="25"/>
      <c r="W2275" s="26"/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1709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1709</v>
      </c>
      <c r="B2277" s="105" t="s">
        <v>1118</v>
      </c>
      <c r="C2277" s="106" t="s">
        <v>1119</v>
      </c>
      <c r="D2277" s="21">
        <f t="shared" si="36"/>
        <v>68140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/>
      <c r="K2277" s="26"/>
      <c r="L2277" s="107"/>
      <c r="M2277" s="107"/>
      <c r="N2277" s="25"/>
      <c r="O2277" s="26"/>
      <c r="P2277" s="107"/>
      <c r="Q2277" s="107"/>
      <c r="R2277" s="25"/>
      <c r="S2277" s="26"/>
      <c r="T2277" s="107"/>
      <c r="U2277" s="107"/>
      <c r="V2277" s="25"/>
      <c r="W2277" s="26"/>
      <c r="X2277" s="107"/>
      <c r="Y2277" s="107"/>
      <c r="Z2277" s="25"/>
      <c r="AA2277" s="26"/>
      <c r="AB2277" s="107"/>
      <c r="AC2277" s="107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1709</v>
      </c>
      <c r="B2278" s="105" t="s">
        <v>1120</v>
      </c>
      <c r="C2278" s="106" t="s">
        <v>1121</v>
      </c>
      <c r="D2278" s="21">
        <f t="shared" si="36"/>
        <v>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/>
      <c r="O2278" s="26"/>
      <c r="P2278" s="107"/>
      <c r="Q2278" s="107"/>
      <c r="R2278" s="25"/>
      <c r="S2278" s="26"/>
      <c r="T2278" s="107"/>
      <c r="U2278" s="107"/>
      <c r="V2278" s="25"/>
      <c r="W2278" s="26"/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1709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1709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1709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1709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1709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1709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1709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1709</v>
      </c>
      <c r="B2286" s="105" t="s">
        <v>1136</v>
      </c>
      <c r="C2286" s="106" t="s">
        <v>1137</v>
      </c>
      <c r="D2286" s="21">
        <f t="shared" si="36"/>
        <v>5400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/>
      <c r="K2286" s="101"/>
      <c r="L2286" s="99"/>
      <c r="M2286" s="99"/>
      <c r="N2286" s="100"/>
      <c r="O2286" s="101"/>
      <c r="P2286" s="99"/>
      <c r="Q2286" s="99"/>
      <c r="R2286" s="100"/>
      <c r="S2286" s="101"/>
      <c r="T2286" s="99"/>
      <c r="U2286" s="99"/>
      <c r="V2286" s="100"/>
      <c r="W2286" s="101"/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1709</v>
      </c>
      <c r="B2287" s="105" t="s">
        <v>1138</v>
      </c>
      <c r="C2287" s="106" t="s">
        <v>1627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1709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1709</v>
      </c>
      <c r="B2289" s="105" t="s">
        <v>1141</v>
      </c>
      <c r="C2289" s="106" t="s">
        <v>1628</v>
      </c>
      <c r="D2289" s="21">
        <f t="shared" si="36"/>
        <v>170080</v>
      </c>
      <c r="E2289" s="24">
        <f t="shared" si="36"/>
        <v>0</v>
      </c>
      <c r="F2289" s="98">
        <v>144280</v>
      </c>
      <c r="G2289" s="98">
        <v>0</v>
      </c>
      <c r="H2289" s="99">
        <v>25800</v>
      </c>
      <c r="I2289" s="99">
        <v>0</v>
      </c>
      <c r="J2289" s="100"/>
      <c r="K2289" s="101"/>
      <c r="L2289" s="99"/>
      <c r="M2289" s="99"/>
      <c r="N2289" s="100"/>
      <c r="O2289" s="101"/>
      <c r="P2289" s="99"/>
      <c r="Q2289" s="99"/>
      <c r="R2289" s="100"/>
      <c r="S2289" s="101"/>
      <c r="T2289" s="99"/>
      <c r="U2289" s="99"/>
      <c r="V2289" s="100"/>
      <c r="W2289" s="101"/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1709</v>
      </c>
      <c r="B2290" s="105" t="s">
        <v>1142</v>
      </c>
      <c r="C2290" s="106" t="s">
        <v>1143</v>
      </c>
      <c r="D2290" s="21">
        <f t="shared" si="36"/>
        <v>649915.65999999992</v>
      </c>
      <c r="E2290" s="24">
        <f t="shared" si="36"/>
        <v>0</v>
      </c>
      <c r="F2290" s="98">
        <v>461950.11</v>
      </c>
      <c r="G2290" s="98">
        <v>0</v>
      </c>
      <c r="H2290" s="99">
        <v>187965.55</v>
      </c>
      <c r="I2290" s="99">
        <v>0</v>
      </c>
      <c r="J2290" s="100"/>
      <c r="K2290" s="101"/>
      <c r="L2290" s="99"/>
      <c r="M2290" s="99"/>
      <c r="N2290" s="100"/>
      <c r="O2290" s="101"/>
      <c r="P2290" s="99"/>
      <c r="Q2290" s="99"/>
      <c r="R2290" s="100"/>
      <c r="S2290" s="101"/>
      <c r="T2290" s="99"/>
      <c r="U2290" s="99"/>
      <c r="V2290" s="100"/>
      <c r="W2290" s="101"/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1709</v>
      </c>
      <c r="B2291" s="105" t="s">
        <v>1144</v>
      </c>
      <c r="C2291" s="106" t="s">
        <v>1629</v>
      </c>
      <c r="D2291" s="21">
        <f t="shared" si="36"/>
        <v>181977.7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/>
      <c r="K2291" s="101"/>
      <c r="L2291" s="99"/>
      <c r="M2291" s="99"/>
      <c r="N2291" s="100"/>
      <c r="O2291" s="101"/>
      <c r="P2291" s="99"/>
      <c r="Q2291" s="99"/>
      <c r="R2291" s="100"/>
      <c r="S2291" s="101"/>
      <c r="T2291" s="99"/>
      <c r="U2291" s="99"/>
      <c r="V2291" s="100"/>
      <c r="W2291" s="101"/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1709</v>
      </c>
      <c r="B2292" s="105" t="s">
        <v>1145</v>
      </c>
      <c r="C2292" s="106" t="s">
        <v>1630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1709</v>
      </c>
      <c r="B2293" s="105" t="s">
        <v>1631</v>
      </c>
      <c r="C2293" s="106" t="s">
        <v>1632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1709</v>
      </c>
      <c r="B2294" s="105" t="s">
        <v>1146</v>
      </c>
      <c r="C2294" s="106" t="s">
        <v>1633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1709</v>
      </c>
      <c r="B2295" s="105" t="s">
        <v>1147</v>
      </c>
      <c r="C2295" s="106" t="s">
        <v>1634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1709</v>
      </c>
      <c r="B2296" s="105" t="s">
        <v>1148</v>
      </c>
      <c r="C2296" s="106" t="s">
        <v>1149</v>
      </c>
      <c r="D2296" s="21">
        <f t="shared" si="36"/>
        <v>3190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/>
      <c r="K2296" s="101"/>
      <c r="L2296" s="99"/>
      <c r="M2296" s="99"/>
      <c r="N2296" s="100"/>
      <c r="O2296" s="101"/>
      <c r="P2296" s="99"/>
      <c r="Q2296" s="99"/>
      <c r="R2296" s="100"/>
      <c r="S2296" s="101"/>
      <c r="T2296" s="99"/>
      <c r="U2296" s="99"/>
      <c r="V2296" s="100"/>
      <c r="W2296" s="101"/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1709</v>
      </c>
      <c r="B2297" s="105" t="s">
        <v>1150</v>
      </c>
      <c r="C2297" s="106" t="s">
        <v>1635</v>
      </c>
      <c r="D2297" s="21">
        <f t="shared" si="36"/>
        <v>788310</v>
      </c>
      <c r="E2297" s="24">
        <f t="shared" si="36"/>
        <v>0</v>
      </c>
      <c r="F2297" s="98">
        <v>413310</v>
      </c>
      <c r="G2297" s="98">
        <v>0</v>
      </c>
      <c r="H2297" s="99">
        <v>375000</v>
      </c>
      <c r="I2297" s="99">
        <v>0</v>
      </c>
      <c r="J2297" s="100"/>
      <c r="K2297" s="101"/>
      <c r="L2297" s="99"/>
      <c r="M2297" s="99"/>
      <c r="N2297" s="100"/>
      <c r="O2297" s="101"/>
      <c r="P2297" s="99"/>
      <c r="Q2297" s="99"/>
      <c r="R2297" s="100"/>
      <c r="S2297" s="101"/>
      <c r="T2297" s="99"/>
      <c r="U2297" s="99"/>
      <c r="V2297" s="100"/>
      <c r="W2297" s="101"/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1709</v>
      </c>
      <c r="B2298" s="105" t="s">
        <v>1151</v>
      </c>
      <c r="C2298" s="106" t="s">
        <v>1636</v>
      </c>
      <c r="D2298" s="21">
        <f t="shared" si="36"/>
        <v>184130</v>
      </c>
      <c r="E2298" s="24">
        <f t="shared" si="36"/>
        <v>0</v>
      </c>
      <c r="F2298" s="98">
        <v>91990</v>
      </c>
      <c r="G2298" s="98">
        <v>0</v>
      </c>
      <c r="H2298" s="99">
        <v>92140</v>
      </c>
      <c r="I2298" s="99">
        <v>0</v>
      </c>
      <c r="J2298" s="100"/>
      <c r="K2298" s="101"/>
      <c r="L2298" s="99"/>
      <c r="M2298" s="99"/>
      <c r="N2298" s="100"/>
      <c r="O2298" s="101"/>
      <c r="P2298" s="99"/>
      <c r="Q2298" s="99"/>
      <c r="R2298" s="100"/>
      <c r="S2298" s="101"/>
      <c r="T2298" s="99"/>
      <c r="U2298" s="99"/>
      <c r="V2298" s="100"/>
      <c r="W2298" s="101"/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1709</v>
      </c>
      <c r="B2299" s="105" t="s">
        <v>1152</v>
      </c>
      <c r="C2299" s="106" t="s">
        <v>1637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1709</v>
      </c>
      <c r="B2300" s="105" t="s">
        <v>1153</v>
      </c>
      <c r="C2300" s="106" t="s">
        <v>1638</v>
      </c>
      <c r="D2300" s="21">
        <f t="shared" si="36"/>
        <v>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/>
      <c r="M2300" s="107"/>
      <c r="N2300" s="25"/>
      <c r="O2300" s="26"/>
      <c r="P2300" s="107"/>
      <c r="Q2300" s="107"/>
      <c r="R2300" s="25"/>
      <c r="S2300" s="26"/>
      <c r="T2300" s="107"/>
      <c r="U2300" s="107"/>
      <c r="V2300" s="25"/>
      <c r="W2300" s="26"/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1709</v>
      </c>
      <c r="B2301" s="105" t="s">
        <v>1154</v>
      </c>
      <c r="C2301" s="106" t="s">
        <v>1639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1709</v>
      </c>
      <c r="B2302" s="105" t="s">
        <v>1155</v>
      </c>
      <c r="C2302" s="106" t="s">
        <v>1156</v>
      </c>
      <c r="D2302" s="21">
        <f t="shared" si="36"/>
        <v>40000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/>
      <c r="K2302" s="26"/>
      <c r="L2302" s="107"/>
      <c r="M2302" s="107"/>
      <c r="N2302" s="25"/>
      <c r="O2302" s="26"/>
      <c r="P2302" s="107"/>
      <c r="Q2302" s="107"/>
      <c r="R2302" s="25"/>
      <c r="S2302" s="26"/>
      <c r="T2302" s="107"/>
      <c r="U2302" s="107"/>
      <c r="V2302" s="25"/>
      <c r="W2302" s="26"/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1709</v>
      </c>
      <c r="B2303" s="105" t="s">
        <v>1157</v>
      </c>
      <c r="C2303" s="106" t="s">
        <v>1158</v>
      </c>
      <c r="D2303" s="21">
        <f t="shared" si="36"/>
        <v>60000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/>
      <c r="K2303" s="26"/>
      <c r="L2303" s="107"/>
      <c r="M2303" s="107"/>
      <c r="N2303" s="25"/>
      <c r="O2303" s="26"/>
      <c r="P2303" s="107"/>
      <c r="Q2303" s="107"/>
      <c r="R2303" s="25"/>
      <c r="S2303" s="26"/>
      <c r="T2303" s="107"/>
      <c r="U2303" s="107"/>
      <c r="V2303" s="25"/>
      <c r="W2303" s="26"/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1709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1709</v>
      </c>
      <c r="B2305" s="105" t="s">
        <v>1161</v>
      </c>
      <c r="C2305" s="106" t="s">
        <v>1640</v>
      </c>
      <c r="D2305" s="21">
        <f t="shared" si="36"/>
        <v>44158</v>
      </c>
      <c r="E2305" s="24">
        <f t="shared" si="36"/>
        <v>0</v>
      </c>
      <c r="F2305" s="98">
        <v>22158</v>
      </c>
      <c r="G2305" s="98">
        <v>0</v>
      </c>
      <c r="H2305" s="107">
        <v>22000</v>
      </c>
      <c r="I2305" s="107">
        <v>0</v>
      </c>
      <c r="J2305" s="25"/>
      <c r="K2305" s="26"/>
      <c r="L2305" s="107"/>
      <c r="M2305" s="107"/>
      <c r="N2305" s="25"/>
      <c r="O2305" s="26"/>
      <c r="P2305" s="107"/>
      <c r="Q2305" s="107"/>
      <c r="R2305" s="25"/>
      <c r="S2305" s="26"/>
      <c r="T2305" s="107"/>
      <c r="U2305" s="107"/>
      <c r="V2305" s="25"/>
      <c r="W2305" s="26"/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1709</v>
      </c>
      <c r="B2306" s="105" t="s">
        <v>1162</v>
      </c>
      <c r="C2306" s="106" t="s">
        <v>1163</v>
      </c>
      <c r="D2306" s="21">
        <f t="shared" si="36"/>
        <v>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/>
      <c r="S2306" s="26"/>
      <c r="T2306" s="107"/>
      <c r="U2306" s="107"/>
      <c r="V2306" s="25"/>
      <c r="W2306" s="26"/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1709</v>
      </c>
      <c r="B2307" s="105" t="s">
        <v>1164</v>
      </c>
      <c r="C2307" s="106" t="s">
        <v>1641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1709</v>
      </c>
      <c r="B2308" s="105" t="s">
        <v>1165</v>
      </c>
      <c r="C2308" s="106" t="s">
        <v>1166</v>
      </c>
      <c r="D2308" s="21">
        <f t="shared" si="36"/>
        <v>4395.79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/>
      <c r="K2308" s="26"/>
      <c r="L2308" s="107"/>
      <c r="M2308" s="107"/>
      <c r="N2308" s="25"/>
      <c r="O2308" s="26"/>
      <c r="P2308" s="107"/>
      <c r="Q2308" s="107"/>
      <c r="R2308" s="25"/>
      <c r="S2308" s="26"/>
      <c r="T2308" s="107"/>
      <c r="U2308" s="107"/>
      <c r="V2308" s="25"/>
      <c r="W2308" s="26"/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1709</v>
      </c>
      <c r="B2309" s="105" t="s">
        <v>1167</v>
      </c>
      <c r="C2309" s="106" t="s">
        <v>1642</v>
      </c>
      <c r="D2309" s="21">
        <f t="shared" si="36"/>
        <v>67532.25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/>
      <c r="K2309" s="26"/>
      <c r="L2309" s="107"/>
      <c r="M2309" s="107"/>
      <c r="N2309" s="25"/>
      <c r="O2309" s="26"/>
      <c r="P2309" s="107"/>
      <c r="Q2309" s="107"/>
      <c r="R2309" s="25"/>
      <c r="S2309" s="26"/>
      <c r="T2309" s="107"/>
      <c r="U2309" s="107"/>
      <c r="V2309" s="25"/>
      <c r="W2309" s="26"/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1709</v>
      </c>
      <c r="B2310" s="105" t="s">
        <v>1168</v>
      </c>
      <c r="C2310" s="106" t="s">
        <v>1643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1709</v>
      </c>
      <c r="B2311" s="105" t="s">
        <v>1169</v>
      </c>
      <c r="C2311" s="106" t="s">
        <v>1644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1709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1709</v>
      </c>
      <c r="B2313" s="105" t="s">
        <v>1172</v>
      </c>
      <c r="C2313" s="106" t="s">
        <v>1645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1709</v>
      </c>
      <c r="B2314" s="105" t="s">
        <v>1173</v>
      </c>
      <c r="C2314" s="106" t="s">
        <v>1646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1709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1709</v>
      </c>
      <c r="B2316" s="105" t="s">
        <v>1176</v>
      </c>
      <c r="C2316" s="106" t="s">
        <v>1177</v>
      </c>
      <c r="D2316" s="21">
        <f t="shared" si="36"/>
        <v>10020.07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/>
      <c r="K2316" s="26"/>
      <c r="L2316" s="107"/>
      <c r="M2316" s="107"/>
      <c r="N2316" s="25"/>
      <c r="O2316" s="26"/>
      <c r="P2316" s="107"/>
      <c r="Q2316" s="107"/>
      <c r="R2316" s="25"/>
      <c r="S2316" s="26"/>
      <c r="T2316" s="107"/>
      <c r="U2316" s="107"/>
      <c r="V2316" s="25"/>
      <c r="W2316" s="26"/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1709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1709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1709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1709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1709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1709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1709</v>
      </c>
      <c r="B2323" s="105" t="s">
        <v>1190</v>
      </c>
      <c r="C2323" s="106" t="s">
        <v>1191</v>
      </c>
      <c r="D2323" s="21">
        <f t="shared" si="37"/>
        <v>5812.58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/>
      <c r="K2323" s="26"/>
      <c r="L2323" s="107"/>
      <c r="M2323" s="107"/>
      <c r="N2323" s="25"/>
      <c r="O2323" s="26"/>
      <c r="P2323" s="107"/>
      <c r="Q2323" s="107"/>
      <c r="R2323" s="25"/>
      <c r="S2323" s="26"/>
      <c r="T2323" s="107"/>
      <c r="U2323" s="107"/>
      <c r="V2323" s="25"/>
      <c r="W2323" s="26"/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1709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1709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1709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1709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1709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1709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1709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1709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1709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1709</v>
      </c>
      <c r="B2333" s="105" t="s">
        <v>1210</v>
      </c>
      <c r="C2333" s="106" t="s">
        <v>1647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1709</v>
      </c>
      <c r="B2334" s="105" t="s">
        <v>1211</v>
      </c>
      <c r="C2334" s="106" t="s">
        <v>1212</v>
      </c>
      <c r="D2334" s="21">
        <f t="shared" si="37"/>
        <v>50591.69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/>
      <c r="K2334" s="26"/>
      <c r="L2334" s="107"/>
      <c r="M2334" s="107"/>
      <c r="N2334" s="25"/>
      <c r="O2334" s="26"/>
      <c r="P2334" s="107"/>
      <c r="Q2334" s="107"/>
      <c r="R2334" s="25"/>
      <c r="S2334" s="26"/>
      <c r="T2334" s="107"/>
      <c r="U2334" s="107"/>
      <c r="V2334" s="25"/>
      <c r="W2334" s="26"/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1709</v>
      </c>
      <c r="B2335" s="105" t="s">
        <v>1213</v>
      </c>
      <c r="C2335" s="106" t="s">
        <v>1214</v>
      </c>
      <c r="D2335" s="21">
        <f t="shared" si="37"/>
        <v>9026.4700000000012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/>
      <c r="K2335" s="26"/>
      <c r="L2335" s="107"/>
      <c r="M2335" s="107"/>
      <c r="N2335" s="25"/>
      <c r="O2335" s="26"/>
      <c r="P2335" s="107"/>
      <c r="Q2335" s="107"/>
      <c r="R2335" s="25"/>
      <c r="S2335" s="26"/>
      <c r="T2335" s="107"/>
      <c r="U2335" s="107"/>
      <c r="V2335" s="25"/>
      <c r="W2335" s="26"/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1709</v>
      </c>
      <c r="B2336" s="105" t="s">
        <v>1215</v>
      </c>
      <c r="C2336" s="106" t="s">
        <v>1216</v>
      </c>
      <c r="D2336" s="21">
        <f t="shared" si="37"/>
        <v>13713.45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/>
      <c r="K2336" s="26"/>
      <c r="L2336" s="107"/>
      <c r="M2336" s="107"/>
      <c r="N2336" s="25"/>
      <c r="O2336" s="26"/>
      <c r="P2336" s="107"/>
      <c r="Q2336" s="107"/>
      <c r="R2336" s="25"/>
      <c r="S2336" s="26"/>
      <c r="T2336" s="107"/>
      <c r="U2336" s="107"/>
      <c r="V2336" s="25"/>
      <c r="W2336" s="26"/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1709</v>
      </c>
      <c r="B2337" s="105" t="s">
        <v>1217</v>
      </c>
      <c r="C2337" s="106" t="s">
        <v>1218</v>
      </c>
      <c r="D2337" s="21">
        <f t="shared" si="37"/>
        <v>35797.630000000005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/>
      <c r="K2337" s="26"/>
      <c r="L2337" s="107"/>
      <c r="M2337" s="107"/>
      <c r="N2337" s="25"/>
      <c r="O2337" s="26"/>
      <c r="P2337" s="107"/>
      <c r="Q2337" s="107"/>
      <c r="R2337" s="25"/>
      <c r="S2337" s="26"/>
      <c r="T2337" s="107"/>
      <c r="U2337" s="107"/>
      <c r="V2337" s="25"/>
      <c r="W2337" s="26"/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1709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1709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1709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1709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1709</v>
      </c>
      <c r="B2342" s="105" t="s">
        <v>1227</v>
      </c>
      <c r="C2342" s="106" t="s">
        <v>1228</v>
      </c>
      <c r="D2342" s="21">
        <f t="shared" si="37"/>
        <v>4992.8700000000008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/>
      <c r="K2342" s="26"/>
      <c r="L2342" s="107"/>
      <c r="M2342" s="107"/>
      <c r="N2342" s="25"/>
      <c r="O2342" s="26"/>
      <c r="P2342" s="107"/>
      <c r="Q2342" s="107"/>
      <c r="R2342" s="25"/>
      <c r="S2342" s="26"/>
      <c r="T2342" s="107"/>
      <c r="U2342" s="107"/>
      <c r="V2342" s="25"/>
      <c r="W2342" s="26"/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1709</v>
      </c>
      <c r="B2343" s="105" t="s">
        <v>1229</v>
      </c>
      <c r="C2343" s="106" t="s">
        <v>1230</v>
      </c>
      <c r="D2343" s="21">
        <f t="shared" si="37"/>
        <v>28622.97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/>
      <c r="K2343" s="26"/>
      <c r="L2343" s="107"/>
      <c r="M2343" s="107"/>
      <c r="N2343" s="25"/>
      <c r="O2343" s="26"/>
      <c r="P2343" s="107"/>
      <c r="Q2343" s="107"/>
      <c r="R2343" s="25"/>
      <c r="S2343" s="26"/>
      <c r="T2343" s="107"/>
      <c r="U2343" s="107"/>
      <c r="V2343" s="25"/>
      <c r="W2343" s="26"/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1709</v>
      </c>
      <c r="B2344" s="105" t="s">
        <v>1231</v>
      </c>
      <c r="C2344" s="106" t="s">
        <v>1232</v>
      </c>
      <c r="D2344" s="21">
        <f t="shared" si="37"/>
        <v>42927.130000000005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/>
      <c r="K2344" s="26"/>
      <c r="L2344" s="107"/>
      <c r="M2344" s="107"/>
      <c r="N2344" s="25"/>
      <c r="O2344" s="26"/>
      <c r="P2344" s="107"/>
      <c r="Q2344" s="107"/>
      <c r="R2344" s="25"/>
      <c r="S2344" s="26"/>
      <c r="T2344" s="107"/>
      <c r="U2344" s="107"/>
      <c r="V2344" s="25"/>
      <c r="W2344" s="26"/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1709</v>
      </c>
      <c r="B2345" s="105" t="s">
        <v>1233</v>
      </c>
      <c r="C2345" s="106" t="s">
        <v>1234</v>
      </c>
      <c r="D2345" s="21">
        <f t="shared" si="37"/>
        <v>15576.71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/>
      <c r="K2345" s="26"/>
      <c r="L2345" s="107"/>
      <c r="M2345" s="107"/>
      <c r="N2345" s="25"/>
      <c r="O2345" s="26"/>
      <c r="P2345" s="107"/>
      <c r="Q2345" s="107"/>
      <c r="R2345" s="25"/>
      <c r="S2345" s="26"/>
      <c r="T2345" s="107"/>
      <c r="U2345" s="107"/>
      <c r="V2345" s="25"/>
      <c r="W2345" s="26"/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1709</v>
      </c>
      <c r="B2346" s="105" t="s">
        <v>1235</v>
      </c>
      <c r="C2346" s="106" t="s">
        <v>1236</v>
      </c>
      <c r="D2346" s="21">
        <f t="shared" si="37"/>
        <v>6050.0499999999993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/>
      <c r="K2346" s="26"/>
      <c r="L2346" s="107"/>
      <c r="M2346" s="107"/>
      <c r="N2346" s="25"/>
      <c r="O2346" s="26"/>
      <c r="P2346" s="107"/>
      <c r="Q2346" s="107"/>
      <c r="R2346" s="25"/>
      <c r="S2346" s="26"/>
      <c r="T2346" s="107"/>
      <c r="U2346" s="107"/>
      <c r="V2346" s="25"/>
      <c r="W2346" s="26"/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1709</v>
      </c>
      <c r="B2347" s="105" t="s">
        <v>1237</v>
      </c>
      <c r="C2347" s="106" t="s">
        <v>1238</v>
      </c>
      <c r="D2347" s="21">
        <f t="shared" si="37"/>
        <v>3287.99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/>
      <c r="K2347" s="26"/>
      <c r="L2347" s="107"/>
      <c r="M2347" s="107"/>
      <c r="N2347" s="25"/>
      <c r="O2347" s="26"/>
      <c r="P2347" s="107"/>
      <c r="Q2347" s="107"/>
      <c r="R2347" s="25"/>
      <c r="S2347" s="26"/>
      <c r="T2347" s="107"/>
      <c r="U2347" s="107"/>
      <c r="V2347" s="25"/>
      <c r="W2347" s="26"/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1709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1709</v>
      </c>
      <c r="B2349" s="105" t="s">
        <v>1241</v>
      </c>
      <c r="C2349" s="106" t="s">
        <v>1242</v>
      </c>
      <c r="D2349" s="21">
        <f t="shared" si="37"/>
        <v>355043.39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/>
      <c r="K2349" s="26"/>
      <c r="L2349" s="107"/>
      <c r="M2349" s="107"/>
      <c r="N2349" s="25"/>
      <c r="O2349" s="26"/>
      <c r="P2349" s="107"/>
      <c r="Q2349" s="107"/>
      <c r="R2349" s="25"/>
      <c r="S2349" s="26"/>
      <c r="T2349" s="107"/>
      <c r="U2349" s="107"/>
      <c r="V2349" s="25"/>
      <c r="W2349" s="26"/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1709</v>
      </c>
      <c r="B2350" s="105" t="s">
        <v>1243</v>
      </c>
      <c r="C2350" s="106" t="s">
        <v>1244</v>
      </c>
      <c r="D2350" s="21">
        <f t="shared" si="37"/>
        <v>19730.36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/>
      <c r="K2350" s="26"/>
      <c r="L2350" s="107"/>
      <c r="M2350" s="107"/>
      <c r="N2350" s="25"/>
      <c r="O2350" s="26"/>
      <c r="P2350" s="107"/>
      <c r="Q2350" s="107"/>
      <c r="R2350" s="25"/>
      <c r="S2350" s="26"/>
      <c r="T2350" s="107"/>
      <c r="U2350" s="107"/>
      <c r="V2350" s="25"/>
      <c r="W2350" s="26"/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1709</v>
      </c>
      <c r="B2351" s="105" t="s">
        <v>1245</v>
      </c>
      <c r="C2351" s="106" t="s">
        <v>1246</v>
      </c>
      <c r="D2351" s="21">
        <f t="shared" si="37"/>
        <v>1729.65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/>
      <c r="K2351" s="26"/>
      <c r="L2351" s="107"/>
      <c r="M2351" s="107"/>
      <c r="N2351" s="25"/>
      <c r="O2351" s="26"/>
      <c r="P2351" s="107"/>
      <c r="Q2351" s="107"/>
      <c r="R2351" s="25"/>
      <c r="S2351" s="26"/>
      <c r="T2351" s="107"/>
      <c r="U2351" s="107"/>
      <c r="V2351" s="25"/>
      <c r="W2351" s="26"/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1709</v>
      </c>
      <c r="B2352" s="105" t="s">
        <v>1247</v>
      </c>
      <c r="C2352" s="106" t="s">
        <v>1248</v>
      </c>
      <c r="D2352" s="21">
        <f t="shared" si="37"/>
        <v>0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/>
      <c r="Q2352" s="107"/>
      <c r="R2352" s="25"/>
      <c r="S2352" s="26"/>
      <c r="T2352" s="107"/>
      <c r="U2352" s="107"/>
      <c r="V2352" s="25"/>
      <c r="W2352" s="26"/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1709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1709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1709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1709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1709</v>
      </c>
      <c r="B2357" s="105" t="s">
        <v>1648</v>
      </c>
      <c r="C2357" s="106" t="s">
        <v>1649</v>
      </c>
      <c r="D2357" s="21">
        <f t="shared" si="37"/>
        <v>0</v>
      </c>
      <c r="E2357" s="24">
        <f t="shared" si="37"/>
        <v>0</v>
      </c>
      <c r="F2357" s="98"/>
      <c r="G2357" s="98"/>
      <c r="H2357" s="107"/>
      <c r="I2357" s="107"/>
      <c r="J2357" s="25"/>
      <c r="K2357" s="26"/>
      <c r="L2357" s="107"/>
      <c r="M2357" s="107"/>
      <c r="N2357" s="25"/>
      <c r="O2357" s="26"/>
      <c r="P2357" s="107"/>
      <c r="Q2357" s="107"/>
      <c r="R2357" s="25"/>
      <c r="S2357" s="26"/>
      <c r="T2357" s="107"/>
      <c r="U2357" s="107"/>
      <c r="V2357" s="25"/>
      <c r="W2357" s="26"/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1709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1709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1709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1709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1709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1709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1709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1709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1709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1709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1709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1709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1709</v>
      </c>
      <c r="B2370" s="105" t="s">
        <v>1650</v>
      </c>
      <c r="C2370" s="106" t="s">
        <v>1651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1709</v>
      </c>
      <c r="B2371" s="105" t="s">
        <v>1281</v>
      </c>
      <c r="C2371" s="106" t="s">
        <v>1282</v>
      </c>
      <c r="D2371" s="21">
        <f t="shared" si="37"/>
        <v>364551.1</v>
      </c>
      <c r="E2371" s="24">
        <f t="shared" si="37"/>
        <v>178425.2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/>
      <c r="K2371" s="26"/>
      <c r="L2371" s="107"/>
      <c r="M2371" s="107"/>
      <c r="N2371" s="25"/>
      <c r="O2371" s="26"/>
      <c r="P2371" s="107"/>
      <c r="Q2371" s="107"/>
      <c r="R2371" s="25"/>
      <c r="S2371" s="26"/>
      <c r="T2371" s="107"/>
      <c r="U2371" s="107"/>
      <c r="V2371" s="25"/>
      <c r="W2371" s="26"/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1709</v>
      </c>
      <c r="B2372" s="105" t="s">
        <v>1283</v>
      </c>
      <c r="C2372" s="106" t="s">
        <v>1652</v>
      </c>
      <c r="D2372" s="21">
        <f t="shared" si="37"/>
        <v>274337.2</v>
      </c>
      <c r="E2372" s="24">
        <f t="shared" si="37"/>
        <v>137168.6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/>
      <c r="K2372" s="101"/>
      <c r="L2372" s="99"/>
      <c r="M2372" s="99"/>
      <c r="N2372" s="100"/>
      <c r="O2372" s="101"/>
      <c r="P2372" s="107"/>
      <c r="Q2372" s="107"/>
      <c r="R2372" s="100"/>
      <c r="S2372" s="101"/>
      <c r="T2372" s="99"/>
      <c r="U2372" s="99"/>
      <c r="V2372" s="100"/>
      <c r="W2372" s="101"/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1709</v>
      </c>
      <c r="B2373" s="105" t="s">
        <v>1653</v>
      </c>
      <c r="C2373" s="106" t="s">
        <v>1654</v>
      </c>
      <c r="D2373" s="21">
        <f t="shared" si="37"/>
        <v>0</v>
      </c>
      <c r="E2373" s="24">
        <f t="shared" si="37"/>
        <v>0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/>
      <c r="U2373" s="107"/>
      <c r="V2373" s="25"/>
      <c r="W2373" s="26"/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1709</v>
      </c>
      <c r="B2374" s="105" t="s">
        <v>1655</v>
      </c>
      <c r="C2374" s="106" t="s">
        <v>1656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1709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1709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1709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1709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1709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1709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1709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1709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1709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1709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1709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1709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1709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1709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1709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1709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1709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1709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1709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1709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1709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1709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1709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1709</v>
      </c>
      <c r="B2398" s="105" t="s">
        <v>1330</v>
      </c>
      <c r="C2398" s="106" t="s">
        <v>1657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1709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1709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1709</v>
      </c>
      <c r="B2401" s="105" t="s">
        <v>1335</v>
      </c>
      <c r="C2401" s="106" t="s">
        <v>1658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1709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1709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1709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1709</v>
      </c>
      <c r="B2405" s="105" t="s">
        <v>1342</v>
      </c>
      <c r="C2405" s="106" t="s">
        <v>1695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1709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1709</v>
      </c>
      <c r="B2407" s="105" t="s">
        <v>1345</v>
      </c>
      <c r="C2407" s="106" t="s">
        <v>1346</v>
      </c>
      <c r="D2407" s="21">
        <f t="shared" si="38"/>
        <v>4900</v>
      </c>
      <c r="E2407" s="24">
        <f t="shared" si="38"/>
        <v>0</v>
      </c>
      <c r="F2407" s="98"/>
      <c r="G2407" s="98"/>
      <c r="H2407" s="107">
        <v>4900</v>
      </c>
      <c r="I2407" s="107">
        <v>0</v>
      </c>
      <c r="J2407" s="25"/>
      <c r="K2407" s="26"/>
      <c r="L2407" s="107"/>
      <c r="M2407" s="107"/>
      <c r="N2407" s="25"/>
      <c r="O2407" s="26"/>
      <c r="P2407" s="107"/>
      <c r="Q2407" s="107"/>
      <c r="R2407" s="25"/>
      <c r="S2407" s="26"/>
      <c r="T2407" s="107"/>
      <c r="U2407" s="107"/>
      <c r="V2407" s="25"/>
      <c r="W2407" s="26"/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1709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1709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1709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1709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1709</v>
      </c>
      <c r="B2412" s="105" t="s">
        <v>1355</v>
      </c>
      <c r="C2412" s="106" t="s">
        <v>1659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1709</v>
      </c>
      <c r="B2413" s="105" t="s">
        <v>1356</v>
      </c>
      <c r="C2413" s="106" t="s">
        <v>1660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1709</v>
      </c>
      <c r="B2414" s="105" t="s">
        <v>1357</v>
      </c>
      <c r="C2414" s="106" t="s">
        <v>1661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1709</v>
      </c>
      <c r="B2415" s="105" t="s">
        <v>1358</v>
      </c>
      <c r="C2415" s="106" t="s">
        <v>1662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1709</v>
      </c>
      <c r="B2416" s="105" t="s">
        <v>1359</v>
      </c>
      <c r="C2416" s="106" t="s">
        <v>1663</v>
      </c>
      <c r="D2416" s="21">
        <f t="shared" si="38"/>
        <v>1252797.6299999999</v>
      </c>
      <c r="E2416" s="24">
        <f t="shared" si="38"/>
        <v>0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/>
      <c r="K2416" s="101"/>
      <c r="L2416" s="99"/>
      <c r="M2416" s="99"/>
      <c r="N2416" s="100"/>
      <c r="O2416" s="101"/>
      <c r="P2416" s="99"/>
      <c r="Q2416" s="99"/>
      <c r="R2416" s="100"/>
      <c r="S2416" s="101"/>
      <c r="T2416" s="99"/>
      <c r="U2416" s="99"/>
      <c r="V2416" s="100"/>
      <c r="W2416" s="101"/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1709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1710</v>
      </c>
      <c r="B2418" s="105" t="s">
        <v>3</v>
      </c>
      <c r="C2418" s="106" t="s">
        <v>4</v>
      </c>
      <c r="D2418" s="21">
        <f t="shared" si="38"/>
        <v>872259.6</v>
      </c>
      <c r="E2418" s="24">
        <f t="shared" si="38"/>
        <v>872248.6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/>
      <c r="K2418" s="26"/>
      <c r="L2418" s="107"/>
      <c r="M2418" s="107"/>
      <c r="N2418" s="25"/>
      <c r="O2418" s="26"/>
      <c r="P2418" s="99"/>
      <c r="Q2418" s="99"/>
      <c r="R2418" s="25"/>
      <c r="S2418" s="26"/>
      <c r="T2418" s="107"/>
      <c r="U2418" s="107"/>
      <c r="V2418" s="25"/>
      <c r="W2418" s="26"/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1710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1710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1710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1710</v>
      </c>
      <c r="B2422" s="105" t="s">
        <v>11</v>
      </c>
      <c r="C2422" s="106" t="s">
        <v>1438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1710</v>
      </c>
      <c r="B2423" s="105" t="s">
        <v>12</v>
      </c>
      <c r="C2423" s="106" t="s">
        <v>1439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/>
      <c r="K2423" s="101"/>
      <c r="L2423" s="99"/>
      <c r="M2423" s="99"/>
      <c r="N2423" s="100"/>
      <c r="O2423" s="101"/>
      <c r="P2423" s="99"/>
      <c r="Q2423" s="99"/>
      <c r="R2423" s="100"/>
      <c r="S2423" s="101"/>
      <c r="T2423" s="99"/>
      <c r="U2423" s="99"/>
      <c r="V2423" s="100"/>
      <c r="W2423" s="101"/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1710</v>
      </c>
      <c r="B2424" s="105" t="s">
        <v>1440</v>
      </c>
      <c r="C2424" s="106" t="s">
        <v>1441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1710</v>
      </c>
      <c r="B2425" s="105" t="s">
        <v>1442</v>
      </c>
      <c r="C2425" s="106" t="s">
        <v>1443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1710</v>
      </c>
      <c r="B2426" s="105" t="s">
        <v>13</v>
      </c>
      <c r="C2426" s="106" t="s">
        <v>1444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1710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1710</v>
      </c>
      <c r="B2428" s="105" t="s">
        <v>16</v>
      </c>
      <c r="C2428" s="106" t="s">
        <v>1445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1710</v>
      </c>
      <c r="B2429" s="105" t="s">
        <v>17</v>
      </c>
      <c r="C2429" s="106" t="s">
        <v>1446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1710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1710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1710</v>
      </c>
      <c r="B2432" s="105" t="s">
        <v>22</v>
      </c>
      <c r="C2432" s="106" t="s">
        <v>1447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1710</v>
      </c>
      <c r="B2433" s="105" t="s">
        <v>23</v>
      </c>
      <c r="C2433" s="106" t="s">
        <v>1699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1710</v>
      </c>
      <c r="B2434" s="105" t="s">
        <v>24</v>
      </c>
      <c r="C2434" s="106" t="s">
        <v>1448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1710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1710</v>
      </c>
      <c r="B2436" s="105" t="s">
        <v>27</v>
      </c>
      <c r="C2436" s="106" t="s">
        <v>1449</v>
      </c>
      <c r="D2436" s="21">
        <f t="shared" si="38"/>
        <v>14347695.469999999</v>
      </c>
      <c r="E2436" s="24">
        <f t="shared" si="38"/>
        <v>10265456.949999999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/>
      <c r="K2436" s="101"/>
      <c r="L2436" s="99"/>
      <c r="M2436" s="99"/>
      <c r="N2436" s="100"/>
      <c r="O2436" s="101"/>
      <c r="P2436" s="99"/>
      <c r="Q2436" s="99"/>
      <c r="R2436" s="100"/>
      <c r="S2436" s="101"/>
      <c r="T2436" s="99"/>
      <c r="U2436" s="99"/>
      <c r="V2436" s="100"/>
      <c r="W2436" s="101"/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1710</v>
      </c>
      <c r="B2437" s="105" t="s">
        <v>28</v>
      </c>
      <c r="C2437" s="106" t="s">
        <v>1450</v>
      </c>
      <c r="D2437" s="21">
        <f t="shared" si="38"/>
        <v>7888188.3499999996</v>
      </c>
      <c r="E2437" s="24">
        <f t="shared" si="38"/>
        <v>6343722.8899999997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/>
      <c r="K2437" s="101"/>
      <c r="L2437" s="99"/>
      <c r="M2437" s="99"/>
      <c r="N2437" s="100"/>
      <c r="O2437" s="101"/>
      <c r="P2437" s="99"/>
      <c r="Q2437" s="99"/>
      <c r="R2437" s="100"/>
      <c r="S2437" s="101"/>
      <c r="T2437" s="99"/>
      <c r="U2437" s="99"/>
      <c r="V2437" s="100"/>
      <c r="W2437" s="101"/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1710</v>
      </c>
      <c r="B2438" s="105" t="s">
        <v>29</v>
      </c>
      <c r="C2438" s="106" t="s">
        <v>1451</v>
      </c>
      <c r="D2438" s="21">
        <f t="shared" si="38"/>
        <v>13000</v>
      </c>
      <c r="E2438" s="24">
        <f t="shared" si="38"/>
        <v>99000</v>
      </c>
      <c r="F2438" s="98">
        <v>8000</v>
      </c>
      <c r="G2438" s="98">
        <v>63000</v>
      </c>
      <c r="H2438" s="99">
        <v>5000</v>
      </c>
      <c r="I2438" s="99">
        <v>36000</v>
      </c>
      <c r="J2438" s="100"/>
      <c r="K2438" s="101"/>
      <c r="L2438" s="99"/>
      <c r="M2438" s="99"/>
      <c r="N2438" s="100"/>
      <c r="O2438" s="101"/>
      <c r="P2438" s="99"/>
      <c r="Q2438" s="99"/>
      <c r="R2438" s="100"/>
      <c r="S2438" s="101"/>
      <c r="T2438" s="99"/>
      <c r="U2438" s="99"/>
      <c r="V2438" s="100"/>
      <c r="W2438" s="101"/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1710</v>
      </c>
      <c r="B2439" s="105" t="s">
        <v>30</v>
      </c>
      <c r="C2439" s="106" t="s">
        <v>1452</v>
      </c>
      <c r="D2439" s="21">
        <f t="shared" si="38"/>
        <v>0</v>
      </c>
      <c r="E2439" s="24">
        <f t="shared" si="38"/>
        <v>14691.07</v>
      </c>
      <c r="F2439" s="98">
        <v>0</v>
      </c>
      <c r="G2439" s="98">
        <v>14691.07</v>
      </c>
      <c r="H2439" s="99"/>
      <c r="I2439" s="99"/>
      <c r="J2439" s="100"/>
      <c r="K2439" s="101"/>
      <c r="L2439" s="99"/>
      <c r="M2439" s="99"/>
      <c r="N2439" s="100"/>
      <c r="O2439" s="101"/>
      <c r="P2439" s="99"/>
      <c r="Q2439" s="99"/>
      <c r="R2439" s="100"/>
      <c r="S2439" s="101"/>
      <c r="T2439" s="99"/>
      <c r="U2439" s="99"/>
      <c r="V2439" s="100"/>
      <c r="W2439" s="101"/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1710</v>
      </c>
      <c r="B2440" s="105" t="s">
        <v>31</v>
      </c>
      <c r="C2440" s="106" t="s">
        <v>1664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1710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1710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1710</v>
      </c>
      <c r="B2443" s="105" t="s">
        <v>36</v>
      </c>
      <c r="C2443" s="106" t="s">
        <v>1453</v>
      </c>
      <c r="D2443" s="21">
        <f t="shared" si="38"/>
        <v>0</v>
      </c>
      <c r="E2443" s="24">
        <f t="shared" si="38"/>
        <v>44776</v>
      </c>
      <c r="F2443" s="98">
        <v>0</v>
      </c>
      <c r="G2443" s="98">
        <v>44776</v>
      </c>
      <c r="H2443" s="99"/>
      <c r="I2443" s="99"/>
      <c r="J2443" s="100"/>
      <c r="K2443" s="101"/>
      <c r="L2443" s="99"/>
      <c r="M2443" s="99"/>
      <c r="N2443" s="100"/>
      <c r="O2443" s="101"/>
      <c r="P2443" s="107"/>
      <c r="Q2443" s="107"/>
      <c r="R2443" s="100"/>
      <c r="S2443" s="101"/>
      <c r="T2443" s="99"/>
      <c r="U2443" s="99"/>
      <c r="V2443" s="100"/>
      <c r="W2443" s="101"/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1710</v>
      </c>
      <c r="B2444" s="105" t="s">
        <v>37</v>
      </c>
      <c r="C2444" s="106" t="s">
        <v>1454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1710</v>
      </c>
      <c r="B2445" s="105" t="s">
        <v>38</v>
      </c>
      <c r="C2445" s="106" t="s">
        <v>1455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1710</v>
      </c>
      <c r="B2446" s="105" t="s">
        <v>39</v>
      </c>
      <c r="C2446" s="106" t="s">
        <v>1456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1710</v>
      </c>
      <c r="B2447" s="105" t="s">
        <v>40</v>
      </c>
      <c r="C2447" s="106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1710</v>
      </c>
      <c r="B2448" s="105" t="s">
        <v>1458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1710</v>
      </c>
      <c r="B2449" s="105" t="s">
        <v>1459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1710</v>
      </c>
      <c r="B2450" s="105" t="s">
        <v>1460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1710</v>
      </c>
      <c r="B2451" s="105" t="s">
        <v>1461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1710</v>
      </c>
      <c r="B2452" s="105" t="s">
        <v>1462</v>
      </c>
      <c r="C2452" s="106" t="s">
        <v>1463</v>
      </c>
      <c r="D2452" s="21">
        <f t="shared" si="39"/>
        <v>20200</v>
      </c>
      <c r="E2452" s="24">
        <f t="shared" si="39"/>
        <v>20200</v>
      </c>
      <c r="F2452" s="98">
        <v>20200</v>
      </c>
      <c r="G2452" s="98">
        <v>8200</v>
      </c>
      <c r="H2452" s="99">
        <v>0</v>
      </c>
      <c r="I2452" s="99">
        <v>12000</v>
      </c>
      <c r="J2452" s="100"/>
      <c r="K2452" s="101"/>
      <c r="L2452" s="99"/>
      <c r="M2452" s="99"/>
      <c r="N2452" s="100"/>
      <c r="O2452" s="101"/>
      <c r="P2452" s="107"/>
      <c r="Q2452" s="107"/>
      <c r="R2452" s="100"/>
      <c r="S2452" s="101"/>
      <c r="T2452" s="99"/>
      <c r="U2452" s="99"/>
      <c r="V2452" s="100"/>
      <c r="W2452" s="101"/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1710</v>
      </c>
      <c r="B2453" s="105" t="s">
        <v>1464</v>
      </c>
      <c r="C2453" s="106" t="s">
        <v>67</v>
      </c>
      <c r="D2453" s="21">
        <f t="shared" si="39"/>
        <v>4850588</v>
      </c>
      <c r="E2453" s="24">
        <f t="shared" si="39"/>
        <v>4850588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/>
      <c r="K2453" s="101"/>
      <c r="L2453" s="99"/>
      <c r="M2453" s="99"/>
      <c r="N2453" s="100"/>
      <c r="O2453" s="101"/>
      <c r="P2453" s="99"/>
      <c r="Q2453" s="99"/>
      <c r="R2453" s="100"/>
      <c r="S2453" s="101"/>
      <c r="T2453" s="99"/>
      <c r="U2453" s="99"/>
      <c r="V2453" s="100"/>
      <c r="W2453" s="101"/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1710</v>
      </c>
      <c r="B2454" s="105" t="s">
        <v>1465</v>
      </c>
      <c r="C2454" s="106" t="s">
        <v>1466</v>
      </c>
      <c r="D2454" s="21">
        <f t="shared" si="39"/>
        <v>1198383</v>
      </c>
      <c r="E2454" s="24">
        <f t="shared" si="39"/>
        <v>706783</v>
      </c>
      <c r="F2454" s="98">
        <v>549724</v>
      </c>
      <c r="G2454" s="98">
        <v>0</v>
      </c>
      <c r="H2454" s="99">
        <v>648659</v>
      </c>
      <c r="I2454" s="99">
        <v>706783</v>
      </c>
      <c r="J2454" s="100"/>
      <c r="K2454" s="101"/>
      <c r="L2454" s="99"/>
      <c r="M2454" s="99"/>
      <c r="N2454" s="100"/>
      <c r="O2454" s="101"/>
      <c r="P2454" s="99"/>
      <c r="Q2454" s="99"/>
      <c r="R2454" s="100"/>
      <c r="S2454" s="101"/>
      <c r="T2454" s="99"/>
      <c r="U2454" s="99"/>
      <c r="V2454" s="100"/>
      <c r="W2454" s="101"/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1710</v>
      </c>
      <c r="B2455" s="105" t="s">
        <v>1467</v>
      </c>
      <c r="C2455" s="106" t="s">
        <v>1468</v>
      </c>
      <c r="D2455" s="21">
        <f t="shared" si="39"/>
        <v>78173</v>
      </c>
      <c r="E2455" s="24">
        <f t="shared" si="39"/>
        <v>370195</v>
      </c>
      <c r="F2455" s="98">
        <v>34695</v>
      </c>
      <c r="G2455" s="98">
        <v>370195</v>
      </c>
      <c r="H2455" s="99">
        <v>43478</v>
      </c>
      <c r="I2455" s="99">
        <v>0</v>
      </c>
      <c r="J2455" s="100"/>
      <c r="K2455" s="101"/>
      <c r="L2455" s="99"/>
      <c r="M2455" s="99"/>
      <c r="N2455" s="100"/>
      <c r="O2455" s="101"/>
      <c r="P2455" s="99"/>
      <c r="Q2455" s="99"/>
      <c r="R2455" s="100"/>
      <c r="S2455" s="101"/>
      <c r="T2455" s="99"/>
      <c r="U2455" s="99"/>
      <c r="V2455" s="100"/>
      <c r="W2455" s="101"/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1710</v>
      </c>
      <c r="B2456" s="105" t="s">
        <v>1469</v>
      </c>
      <c r="C2456" s="106" t="s">
        <v>1470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1710</v>
      </c>
      <c r="B2457" s="105" t="s">
        <v>1471</v>
      </c>
      <c r="C2457" s="106" t="s">
        <v>68</v>
      </c>
      <c r="D2457" s="21">
        <f t="shared" si="39"/>
        <v>172649</v>
      </c>
      <c r="E2457" s="24">
        <f t="shared" si="39"/>
        <v>172649</v>
      </c>
      <c r="F2457" s="98">
        <v>87322</v>
      </c>
      <c r="G2457" s="98">
        <v>87322</v>
      </c>
      <c r="H2457" s="107">
        <v>85327</v>
      </c>
      <c r="I2457" s="107">
        <v>85327</v>
      </c>
      <c r="J2457" s="25"/>
      <c r="K2457" s="26"/>
      <c r="L2457" s="107"/>
      <c r="M2457" s="107"/>
      <c r="N2457" s="25"/>
      <c r="O2457" s="26"/>
      <c r="P2457" s="99"/>
      <c r="Q2457" s="99"/>
      <c r="R2457" s="25"/>
      <c r="S2457" s="26"/>
      <c r="T2457" s="107"/>
      <c r="U2457" s="107"/>
      <c r="V2457" s="25"/>
      <c r="W2457" s="26"/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1710</v>
      </c>
      <c r="B2458" s="105" t="s">
        <v>1472</v>
      </c>
      <c r="C2458" s="106" t="s">
        <v>1473</v>
      </c>
      <c r="D2458" s="21">
        <f t="shared" si="39"/>
        <v>35435</v>
      </c>
      <c r="E2458" s="24">
        <f t="shared" si="39"/>
        <v>8997.7000000000007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/>
      <c r="K2458" s="26"/>
      <c r="L2458" s="107"/>
      <c r="M2458" s="107"/>
      <c r="N2458" s="25"/>
      <c r="O2458" s="26"/>
      <c r="P2458" s="107"/>
      <c r="Q2458" s="107"/>
      <c r="R2458" s="25"/>
      <c r="S2458" s="26"/>
      <c r="T2458" s="107"/>
      <c r="U2458" s="107"/>
      <c r="V2458" s="25"/>
      <c r="W2458" s="26"/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1710</v>
      </c>
      <c r="B2459" s="105" t="s">
        <v>1474</v>
      </c>
      <c r="C2459" s="106" t="s">
        <v>1475</v>
      </c>
      <c r="D2459" s="21">
        <f t="shared" si="39"/>
        <v>126008</v>
      </c>
      <c r="E2459" s="24">
        <f t="shared" si="39"/>
        <v>21588.1</v>
      </c>
      <c r="F2459" s="98">
        <v>75070</v>
      </c>
      <c r="G2459" s="98">
        <v>0</v>
      </c>
      <c r="H2459" s="99">
        <v>50938</v>
      </c>
      <c r="I2459" s="99">
        <v>21588.1</v>
      </c>
      <c r="J2459" s="100"/>
      <c r="K2459" s="101"/>
      <c r="L2459" s="99"/>
      <c r="M2459" s="99"/>
      <c r="N2459" s="100"/>
      <c r="O2459" s="101"/>
      <c r="P2459" s="107"/>
      <c r="Q2459" s="107"/>
      <c r="R2459" s="100"/>
      <c r="S2459" s="101"/>
      <c r="T2459" s="99"/>
      <c r="U2459" s="99"/>
      <c r="V2459" s="100"/>
      <c r="W2459" s="101"/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1710</v>
      </c>
      <c r="B2460" s="105" t="s">
        <v>1476</v>
      </c>
      <c r="C2460" s="106" t="s">
        <v>1477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1710</v>
      </c>
      <c r="B2461" s="105" t="s">
        <v>1478</v>
      </c>
      <c r="C2461" s="106" t="s">
        <v>1479</v>
      </c>
      <c r="D2461" s="21">
        <f t="shared" si="39"/>
        <v>0</v>
      </c>
      <c r="E2461" s="24">
        <f t="shared" si="39"/>
        <v>0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/>
      <c r="U2461" s="107"/>
      <c r="V2461" s="25"/>
      <c r="W2461" s="26"/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1710</v>
      </c>
      <c r="B2462" s="105" t="s">
        <v>1480</v>
      </c>
      <c r="C2462" s="106" t="s">
        <v>1481</v>
      </c>
      <c r="D2462" s="21">
        <f t="shared" si="39"/>
        <v>0</v>
      </c>
      <c r="E2462" s="24">
        <f t="shared" si="39"/>
        <v>0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/>
      <c r="U2462" s="99"/>
      <c r="V2462" s="100"/>
      <c r="W2462" s="101"/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1710</v>
      </c>
      <c r="B2463" s="105" t="s">
        <v>1482</v>
      </c>
      <c r="C2463" s="106" t="s">
        <v>1483</v>
      </c>
      <c r="D2463" s="21">
        <f t="shared" si="39"/>
        <v>145795.19</v>
      </c>
      <c r="E2463" s="24">
        <f t="shared" si="39"/>
        <v>485263.25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/>
      <c r="K2463" s="101"/>
      <c r="L2463" s="99"/>
      <c r="M2463" s="99"/>
      <c r="N2463" s="100"/>
      <c r="O2463" s="101"/>
      <c r="P2463" s="99"/>
      <c r="Q2463" s="99"/>
      <c r="R2463" s="100"/>
      <c r="S2463" s="101"/>
      <c r="T2463" s="99"/>
      <c r="U2463" s="99"/>
      <c r="V2463" s="100"/>
      <c r="W2463" s="101"/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1710</v>
      </c>
      <c r="B2464" s="105" t="s">
        <v>1484</v>
      </c>
      <c r="C2464" s="106" t="s">
        <v>1485</v>
      </c>
      <c r="D2464" s="21">
        <f t="shared" si="39"/>
        <v>14800.5</v>
      </c>
      <c r="E2464" s="24">
        <f t="shared" si="39"/>
        <v>49490.71</v>
      </c>
      <c r="F2464" s="98">
        <v>4910.5</v>
      </c>
      <c r="G2464" s="98">
        <v>0</v>
      </c>
      <c r="H2464" s="99">
        <v>9890</v>
      </c>
      <c r="I2464" s="99">
        <v>49490.71</v>
      </c>
      <c r="J2464" s="100"/>
      <c r="K2464" s="101"/>
      <c r="L2464" s="99"/>
      <c r="M2464" s="99"/>
      <c r="N2464" s="100"/>
      <c r="O2464" s="101"/>
      <c r="P2464" s="99"/>
      <c r="Q2464" s="99"/>
      <c r="R2464" s="100"/>
      <c r="S2464" s="101"/>
      <c r="T2464" s="99"/>
      <c r="U2464" s="99"/>
      <c r="V2464" s="100"/>
      <c r="W2464" s="101"/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1710</v>
      </c>
      <c r="B2465" s="105" t="s">
        <v>1486</v>
      </c>
      <c r="C2465" s="106" t="s">
        <v>1487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1710</v>
      </c>
      <c r="B2466" s="105" t="s">
        <v>1488</v>
      </c>
      <c r="C2466" s="106" t="s">
        <v>1489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1710</v>
      </c>
      <c r="B2467" s="105" t="s">
        <v>1490</v>
      </c>
      <c r="C2467" s="106" t="s">
        <v>1491</v>
      </c>
      <c r="D2467" s="21">
        <f t="shared" si="39"/>
        <v>11474</v>
      </c>
      <c r="E2467" s="24">
        <f t="shared" si="39"/>
        <v>19633.5</v>
      </c>
      <c r="F2467" s="98">
        <v>4169</v>
      </c>
      <c r="G2467" s="98">
        <v>7302</v>
      </c>
      <c r="H2467" s="99">
        <v>7305</v>
      </c>
      <c r="I2467" s="99">
        <v>12331.5</v>
      </c>
      <c r="J2467" s="100"/>
      <c r="K2467" s="101"/>
      <c r="L2467" s="99"/>
      <c r="M2467" s="99"/>
      <c r="N2467" s="100"/>
      <c r="O2467" s="101"/>
      <c r="P2467" s="99"/>
      <c r="Q2467" s="99"/>
      <c r="R2467" s="100"/>
      <c r="S2467" s="101"/>
      <c r="T2467" s="99"/>
      <c r="U2467" s="99"/>
      <c r="V2467" s="100"/>
      <c r="W2467" s="101"/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1710</v>
      </c>
      <c r="B2468" s="105" t="s">
        <v>1492</v>
      </c>
      <c r="C2468" s="106" t="s">
        <v>70</v>
      </c>
      <c r="D2468" s="21">
        <f t="shared" si="39"/>
        <v>17455</v>
      </c>
      <c r="E2468" s="24">
        <f t="shared" si="39"/>
        <v>1040</v>
      </c>
      <c r="F2468" s="98">
        <v>6423</v>
      </c>
      <c r="G2468" s="98">
        <v>0</v>
      </c>
      <c r="H2468" s="99">
        <v>11032</v>
      </c>
      <c r="I2468" s="99">
        <v>1040</v>
      </c>
      <c r="J2468" s="100"/>
      <c r="K2468" s="101"/>
      <c r="L2468" s="99"/>
      <c r="M2468" s="99"/>
      <c r="N2468" s="100"/>
      <c r="O2468" s="101"/>
      <c r="P2468" s="99"/>
      <c r="Q2468" s="99"/>
      <c r="R2468" s="100"/>
      <c r="S2468" s="101"/>
      <c r="T2468" s="99"/>
      <c r="U2468" s="99"/>
      <c r="V2468" s="100"/>
      <c r="W2468" s="101"/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1710</v>
      </c>
      <c r="B2469" s="105" t="s">
        <v>1493</v>
      </c>
      <c r="C2469" s="106" t="s">
        <v>1494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1710</v>
      </c>
      <c r="B2470" s="105" t="s">
        <v>1495</v>
      </c>
      <c r="C2470" s="106" t="s">
        <v>1496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1710</v>
      </c>
      <c r="B2471" s="105" t="s">
        <v>1497</v>
      </c>
      <c r="C2471" s="106" t="s">
        <v>71</v>
      </c>
      <c r="D2471" s="21">
        <f t="shared" si="39"/>
        <v>626957.89</v>
      </c>
      <c r="E2471" s="24">
        <f t="shared" si="39"/>
        <v>604441.5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/>
      <c r="K2471" s="101"/>
      <c r="L2471" s="99"/>
      <c r="M2471" s="99"/>
      <c r="N2471" s="100"/>
      <c r="O2471" s="101"/>
      <c r="P2471" s="99"/>
      <c r="Q2471" s="99"/>
      <c r="R2471" s="100"/>
      <c r="S2471" s="101"/>
      <c r="T2471" s="99"/>
      <c r="U2471" s="99"/>
      <c r="V2471" s="100"/>
      <c r="W2471" s="101"/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1710</v>
      </c>
      <c r="B2472" s="105" t="s">
        <v>1498</v>
      </c>
      <c r="C2472" s="106" t="s">
        <v>1499</v>
      </c>
      <c r="D2472" s="21">
        <f t="shared" si="39"/>
        <v>216154.25</v>
      </c>
      <c r="E2472" s="24">
        <f t="shared" si="39"/>
        <v>73196.44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/>
      <c r="K2472" s="101"/>
      <c r="L2472" s="99"/>
      <c r="M2472" s="99"/>
      <c r="N2472" s="100"/>
      <c r="O2472" s="101"/>
      <c r="P2472" s="99"/>
      <c r="Q2472" s="99"/>
      <c r="R2472" s="100"/>
      <c r="S2472" s="101"/>
      <c r="T2472" s="99"/>
      <c r="U2472" s="99"/>
      <c r="V2472" s="100"/>
      <c r="W2472" s="101"/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1710</v>
      </c>
      <c r="B2473" s="105" t="s">
        <v>1500</v>
      </c>
      <c r="C2473" s="106" t="s">
        <v>1501</v>
      </c>
      <c r="D2473" s="21">
        <f t="shared" si="39"/>
        <v>12194</v>
      </c>
      <c r="E2473" s="24">
        <f t="shared" si="39"/>
        <v>12194</v>
      </c>
      <c r="F2473" s="98">
        <v>5675</v>
      </c>
      <c r="G2473" s="98">
        <v>5675</v>
      </c>
      <c r="H2473" s="99">
        <v>6519</v>
      </c>
      <c r="I2473" s="99">
        <v>6519</v>
      </c>
      <c r="J2473" s="100"/>
      <c r="K2473" s="101"/>
      <c r="L2473" s="99"/>
      <c r="M2473" s="99"/>
      <c r="N2473" s="100"/>
      <c r="O2473" s="101"/>
      <c r="P2473" s="99"/>
      <c r="Q2473" s="99"/>
      <c r="R2473" s="100"/>
      <c r="S2473" s="101"/>
      <c r="T2473" s="99"/>
      <c r="U2473" s="99"/>
      <c r="V2473" s="100"/>
      <c r="W2473" s="101"/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1710</v>
      </c>
      <c r="B2474" s="105" t="s">
        <v>1502</v>
      </c>
      <c r="C2474" s="106" t="s">
        <v>1503</v>
      </c>
      <c r="D2474" s="21">
        <f t="shared" si="39"/>
        <v>2276</v>
      </c>
      <c r="E2474" s="24">
        <f t="shared" si="39"/>
        <v>2276</v>
      </c>
      <c r="F2474" s="98">
        <v>2276</v>
      </c>
      <c r="G2474" s="98">
        <v>2276</v>
      </c>
      <c r="H2474" s="99"/>
      <c r="I2474" s="99"/>
      <c r="J2474" s="100"/>
      <c r="K2474" s="101"/>
      <c r="L2474" s="99"/>
      <c r="M2474" s="99"/>
      <c r="N2474" s="100"/>
      <c r="O2474" s="101"/>
      <c r="P2474" s="99"/>
      <c r="Q2474" s="99"/>
      <c r="R2474" s="100"/>
      <c r="S2474" s="101"/>
      <c r="T2474" s="99"/>
      <c r="U2474" s="99"/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1710</v>
      </c>
      <c r="B2475" s="105" t="s">
        <v>1504</v>
      </c>
      <c r="C2475" s="106" t="s">
        <v>1505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1710</v>
      </c>
      <c r="B2476" s="105" t="s">
        <v>1506</v>
      </c>
      <c r="C2476" s="106" t="s">
        <v>1507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1710</v>
      </c>
      <c r="B2477" s="105" t="s">
        <v>1508</v>
      </c>
      <c r="C2477" s="106" t="s">
        <v>1665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1710</v>
      </c>
      <c r="B2478" s="105" t="s">
        <v>1509</v>
      </c>
      <c r="C2478" s="106" t="s">
        <v>1510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1710</v>
      </c>
      <c r="B2479" s="105" t="s">
        <v>1511</v>
      </c>
      <c r="C2479" s="106" t="s">
        <v>1512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1710</v>
      </c>
      <c r="B2480" s="105" t="s">
        <v>1513</v>
      </c>
      <c r="C2480" s="106" t="s">
        <v>1514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1710</v>
      </c>
      <c r="B2481" s="105" t="s">
        <v>1515</v>
      </c>
      <c r="C2481" s="106" t="s">
        <v>1516</v>
      </c>
      <c r="D2481" s="21">
        <f t="shared" si="39"/>
        <v>17107</v>
      </c>
      <c r="E2481" s="24">
        <f t="shared" si="39"/>
        <v>17107</v>
      </c>
      <c r="F2481" s="98">
        <v>9376</v>
      </c>
      <c r="G2481" s="98">
        <v>0</v>
      </c>
      <c r="H2481" s="107">
        <v>7731</v>
      </c>
      <c r="I2481" s="107">
        <v>17107</v>
      </c>
      <c r="J2481" s="25"/>
      <c r="K2481" s="26"/>
      <c r="L2481" s="107"/>
      <c r="M2481" s="107"/>
      <c r="N2481" s="25"/>
      <c r="O2481" s="26"/>
      <c r="P2481" s="107"/>
      <c r="Q2481" s="107"/>
      <c r="R2481" s="25"/>
      <c r="S2481" s="26"/>
      <c r="T2481" s="107"/>
      <c r="U2481" s="107"/>
      <c r="V2481" s="25"/>
      <c r="W2481" s="26"/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1710</v>
      </c>
      <c r="B2482" s="105" t="s">
        <v>1517</v>
      </c>
      <c r="C2482" s="106" t="s">
        <v>1518</v>
      </c>
      <c r="D2482" s="21">
        <f t="shared" si="39"/>
        <v>21250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/>
      <c r="K2482" s="26"/>
      <c r="L2482" s="107"/>
      <c r="M2482" s="107"/>
      <c r="N2482" s="25"/>
      <c r="O2482" s="26"/>
      <c r="P2482" s="107"/>
      <c r="Q2482" s="107"/>
      <c r="R2482" s="25"/>
      <c r="S2482" s="26"/>
      <c r="T2482" s="107"/>
      <c r="U2482" s="107"/>
      <c r="V2482" s="25"/>
      <c r="W2482" s="26"/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1710</v>
      </c>
      <c r="B2483" s="105" t="s">
        <v>1519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1710</v>
      </c>
      <c r="B2484" s="105" t="s">
        <v>1520</v>
      </c>
      <c r="C2484" s="106" t="s">
        <v>1521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1710</v>
      </c>
      <c r="B2485" s="105" t="s">
        <v>1522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1710</v>
      </c>
      <c r="B2486" s="105" t="s">
        <v>1523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1710</v>
      </c>
      <c r="B2487" s="105" t="s">
        <v>1524</v>
      </c>
      <c r="C2487" s="106" t="s">
        <v>1525</v>
      </c>
      <c r="D2487" s="21">
        <f t="shared" si="39"/>
        <v>7934</v>
      </c>
      <c r="E2487" s="24">
        <f t="shared" si="39"/>
        <v>0</v>
      </c>
      <c r="F2487" s="98">
        <v>6184</v>
      </c>
      <c r="G2487" s="98">
        <v>0</v>
      </c>
      <c r="H2487" s="107">
        <v>1750</v>
      </c>
      <c r="I2487" s="107">
        <v>0</v>
      </c>
      <c r="J2487" s="25"/>
      <c r="K2487" s="26"/>
      <c r="L2487" s="107"/>
      <c r="M2487" s="107"/>
      <c r="N2487" s="25"/>
      <c r="O2487" s="26"/>
      <c r="P2487" s="99"/>
      <c r="Q2487" s="99"/>
      <c r="R2487" s="25"/>
      <c r="S2487" s="26"/>
      <c r="T2487" s="107"/>
      <c r="U2487" s="107"/>
      <c r="V2487" s="25"/>
      <c r="W2487" s="26"/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1710</v>
      </c>
      <c r="B2488" s="105" t="s">
        <v>1526</v>
      </c>
      <c r="C2488" s="106" t="s">
        <v>1527</v>
      </c>
      <c r="D2488" s="21">
        <f t="shared" si="39"/>
        <v>17860</v>
      </c>
      <c r="E2488" s="24">
        <f t="shared" si="39"/>
        <v>0</v>
      </c>
      <c r="F2488" s="98">
        <v>14285</v>
      </c>
      <c r="G2488" s="98">
        <v>0</v>
      </c>
      <c r="H2488" s="99">
        <v>3575</v>
      </c>
      <c r="I2488" s="99">
        <v>0</v>
      </c>
      <c r="J2488" s="100"/>
      <c r="K2488" s="101"/>
      <c r="L2488" s="99"/>
      <c r="M2488" s="99"/>
      <c r="N2488" s="100"/>
      <c r="O2488" s="101"/>
      <c r="P2488" s="107"/>
      <c r="Q2488" s="107"/>
      <c r="R2488" s="100"/>
      <c r="S2488" s="101"/>
      <c r="T2488" s="99"/>
      <c r="U2488" s="99"/>
      <c r="V2488" s="100"/>
      <c r="W2488" s="101"/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1710</v>
      </c>
      <c r="B2489" s="105" t="s">
        <v>1528</v>
      </c>
      <c r="C2489" s="106" t="s">
        <v>1529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1710</v>
      </c>
      <c r="B2490" s="105" t="s">
        <v>1530</v>
      </c>
      <c r="C2490" s="106" t="s">
        <v>1531</v>
      </c>
      <c r="D2490" s="21">
        <f t="shared" si="39"/>
        <v>38674</v>
      </c>
      <c r="E2490" s="24">
        <f t="shared" si="39"/>
        <v>2217</v>
      </c>
      <c r="F2490" s="98">
        <v>0</v>
      </c>
      <c r="G2490" s="98">
        <v>0</v>
      </c>
      <c r="H2490" s="107">
        <v>38674</v>
      </c>
      <c r="I2490" s="107">
        <v>2217</v>
      </c>
      <c r="J2490" s="25"/>
      <c r="K2490" s="26"/>
      <c r="L2490" s="107"/>
      <c r="M2490" s="107"/>
      <c r="N2490" s="25"/>
      <c r="O2490" s="26"/>
      <c r="P2490" s="107"/>
      <c r="Q2490" s="107"/>
      <c r="R2490" s="25"/>
      <c r="S2490" s="26"/>
      <c r="T2490" s="107"/>
      <c r="U2490" s="107"/>
      <c r="V2490" s="25"/>
      <c r="W2490" s="26"/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1710</v>
      </c>
      <c r="B2491" s="105" t="s">
        <v>1532</v>
      </c>
      <c r="C2491" s="106" t="s">
        <v>1533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1710</v>
      </c>
      <c r="B2492" s="105" t="s">
        <v>1534</v>
      </c>
      <c r="C2492" s="106" t="s">
        <v>1535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1710</v>
      </c>
      <c r="B2493" s="105" t="s">
        <v>1536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1710</v>
      </c>
      <c r="B2494" s="105" t="s">
        <v>1537</v>
      </c>
      <c r="C2494" s="106" t="s">
        <v>1538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1710</v>
      </c>
      <c r="B2495" s="105" t="s">
        <v>1539</v>
      </c>
      <c r="C2495" s="106" t="s">
        <v>1540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1710</v>
      </c>
      <c r="B2496" s="105" t="s">
        <v>1541</v>
      </c>
      <c r="C2496" s="106" t="s">
        <v>1542</v>
      </c>
      <c r="D2496" s="21">
        <f t="shared" si="39"/>
        <v>19286</v>
      </c>
      <c r="E2496" s="24">
        <f t="shared" si="39"/>
        <v>0</v>
      </c>
      <c r="F2496" s="98">
        <v>13403</v>
      </c>
      <c r="G2496" s="98">
        <v>0</v>
      </c>
      <c r="H2496" s="107">
        <v>5883</v>
      </c>
      <c r="I2496" s="107">
        <v>0</v>
      </c>
      <c r="J2496" s="25"/>
      <c r="K2496" s="26"/>
      <c r="L2496" s="107"/>
      <c r="M2496" s="107"/>
      <c r="N2496" s="25"/>
      <c r="O2496" s="26"/>
      <c r="P2496" s="107"/>
      <c r="Q2496" s="107"/>
      <c r="R2496" s="25"/>
      <c r="S2496" s="26"/>
      <c r="T2496" s="107"/>
      <c r="U2496" s="107"/>
      <c r="V2496" s="25"/>
      <c r="W2496" s="26"/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1710</v>
      </c>
      <c r="B2497" s="105" t="s">
        <v>1543</v>
      </c>
      <c r="C2497" s="106" t="s">
        <v>1544</v>
      </c>
      <c r="D2497" s="21">
        <f t="shared" si="39"/>
        <v>23228</v>
      </c>
      <c r="E2497" s="24">
        <f t="shared" si="39"/>
        <v>0</v>
      </c>
      <c r="F2497" s="98">
        <v>348</v>
      </c>
      <c r="G2497" s="98">
        <v>0</v>
      </c>
      <c r="H2497" s="107">
        <v>22880</v>
      </c>
      <c r="I2497" s="107">
        <v>0</v>
      </c>
      <c r="J2497" s="25"/>
      <c r="K2497" s="26"/>
      <c r="L2497" s="107"/>
      <c r="M2497" s="107"/>
      <c r="N2497" s="25"/>
      <c r="O2497" s="26"/>
      <c r="P2497" s="107"/>
      <c r="Q2497" s="107"/>
      <c r="R2497" s="25"/>
      <c r="S2497" s="26"/>
      <c r="T2497" s="107"/>
      <c r="U2497" s="107"/>
      <c r="V2497" s="25"/>
      <c r="W2497" s="26"/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1710</v>
      </c>
      <c r="B2498" s="105" t="s">
        <v>1545</v>
      </c>
      <c r="C2498" s="106" t="s">
        <v>1546</v>
      </c>
      <c r="D2498" s="21">
        <f t="shared" si="39"/>
        <v>103808.25</v>
      </c>
      <c r="E2498" s="24">
        <f t="shared" si="39"/>
        <v>0</v>
      </c>
      <c r="F2498" s="98">
        <v>65708.25</v>
      </c>
      <c r="G2498" s="98">
        <v>0</v>
      </c>
      <c r="H2498" s="107">
        <v>38100</v>
      </c>
      <c r="I2498" s="107">
        <v>0</v>
      </c>
      <c r="J2498" s="25"/>
      <c r="K2498" s="26"/>
      <c r="L2498" s="107"/>
      <c r="M2498" s="107"/>
      <c r="N2498" s="25"/>
      <c r="O2498" s="26"/>
      <c r="P2498" s="107"/>
      <c r="Q2498" s="107"/>
      <c r="R2498" s="25"/>
      <c r="S2498" s="26"/>
      <c r="T2498" s="107"/>
      <c r="U2498" s="107"/>
      <c r="V2498" s="25"/>
      <c r="W2498" s="26"/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1710</v>
      </c>
      <c r="B2499" s="105" t="s">
        <v>1547</v>
      </c>
      <c r="C2499" s="106" t="s">
        <v>1548</v>
      </c>
      <c r="D2499" s="21">
        <f t="shared" si="39"/>
        <v>4692</v>
      </c>
      <c r="E2499" s="24">
        <f t="shared" si="39"/>
        <v>0</v>
      </c>
      <c r="F2499" s="98">
        <v>0</v>
      </c>
      <c r="G2499" s="98">
        <v>0</v>
      </c>
      <c r="H2499" s="107">
        <v>4692</v>
      </c>
      <c r="I2499" s="107">
        <v>0</v>
      </c>
      <c r="J2499" s="25"/>
      <c r="K2499" s="26"/>
      <c r="L2499" s="107"/>
      <c r="M2499" s="107"/>
      <c r="N2499" s="25"/>
      <c r="O2499" s="26"/>
      <c r="P2499" s="107"/>
      <c r="Q2499" s="107"/>
      <c r="R2499" s="25"/>
      <c r="S2499" s="26"/>
      <c r="T2499" s="107"/>
      <c r="U2499" s="107"/>
      <c r="V2499" s="25"/>
      <c r="W2499" s="26"/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1710</v>
      </c>
      <c r="B2500" s="105" t="s">
        <v>1549</v>
      </c>
      <c r="C2500" s="106" t="s">
        <v>1550</v>
      </c>
      <c r="D2500" s="21">
        <f t="shared" si="39"/>
        <v>3950</v>
      </c>
      <c r="E2500" s="24">
        <f t="shared" si="39"/>
        <v>2604</v>
      </c>
      <c r="F2500" s="98">
        <v>2020</v>
      </c>
      <c r="G2500" s="98">
        <v>0</v>
      </c>
      <c r="H2500" s="99">
        <v>1930</v>
      </c>
      <c r="I2500" s="99">
        <v>2604</v>
      </c>
      <c r="J2500" s="100"/>
      <c r="K2500" s="101"/>
      <c r="L2500" s="99"/>
      <c r="M2500" s="99"/>
      <c r="N2500" s="100"/>
      <c r="O2500" s="101"/>
      <c r="P2500" s="107"/>
      <c r="Q2500" s="107"/>
      <c r="R2500" s="100"/>
      <c r="S2500" s="101"/>
      <c r="T2500" s="99"/>
      <c r="U2500" s="99"/>
      <c r="V2500" s="100"/>
      <c r="W2500" s="101"/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1710</v>
      </c>
      <c r="B2501" s="105" t="s">
        <v>1551</v>
      </c>
      <c r="C2501" s="106" t="s">
        <v>1552</v>
      </c>
      <c r="D2501" s="21">
        <f t="shared" si="39"/>
        <v>0</v>
      </c>
      <c r="E2501" s="24">
        <f t="shared" si="39"/>
        <v>0</v>
      </c>
      <c r="F2501" s="98">
        <v>0</v>
      </c>
      <c r="G2501" s="98">
        <v>0</v>
      </c>
      <c r="H2501" s="107">
        <v>0</v>
      </c>
      <c r="I2501" s="107">
        <v>0</v>
      </c>
      <c r="J2501" s="25"/>
      <c r="K2501" s="26"/>
      <c r="L2501" s="107"/>
      <c r="M2501" s="107"/>
      <c r="N2501" s="25"/>
      <c r="O2501" s="26"/>
      <c r="P2501" s="99"/>
      <c r="Q2501" s="99"/>
      <c r="R2501" s="25"/>
      <c r="S2501" s="26"/>
      <c r="T2501" s="107"/>
      <c r="U2501" s="107"/>
      <c r="V2501" s="25"/>
      <c r="W2501" s="26"/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1710</v>
      </c>
      <c r="B2502" s="105" t="s">
        <v>41</v>
      </c>
      <c r="C2502" s="106" t="s">
        <v>1553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1710</v>
      </c>
      <c r="B2503" s="105" t="s">
        <v>42</v>
      </c>
      <c r="C2503" s="106" t="s">
        <v>1554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1710</v>
      </c>
      <c r="B2504" s="105" t="s">
        <v>43</v>
      </c>
      <c r="C2504" s="106" t="s">
        <v>44</v>
      </c>
      <c r="D2504" s="21">
        <f t="shared" si="39"/>
        <v>472100</v>
      </c>
      <c r="E2504" s="24">
        <f t="shared" si="39"/>
        <v>301784</v>
      </c>
      <c r="F2504" s="98">
        <v>0</v>
      </c>
      <c r="G2504" s="98">
        <v>0</v>
      </c>
      <c r="H2504" s="107">
        <v>472100</v>
      </c>
      <c r="I2504" s="107">
        <v>301784</v>
      </c>
      <c r="J2504" s="25"/>
      <c r="K2504" s="26"/>
      <c r="L2504" s="107"/>
      <c r="M2504" s="107"/>
      <c r="N2504" s="25"/>
      <c r="O2504" s="26"/>
      <c r="P2504" s="99"/>
      <c r="Q2504" s="99"/>
      <c r="R2504" s="25"/>
      <c r="S2504" s="26"/>
      <c r="T2504" s="107"/>
      <c r="U2504" s="107"/>
      <c r="V2504" s="25"/>
      <c r="W2504" s="26"/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1710</v>
      </c>
      <c r="B2505" s="105" t="s">
        <v>45</v>
      </c>
      <c r="C2505" s="106" t="s">
        <v>1555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1710</v>
      </c>
      <c r="B2506" s="105" t="s">
        <v>46</v>
      </c>
      <c r="C2506" s="106" t="s">
        <v>1556</v>
      </c>
      <c r="D2506" s="21">
        <f t="shared" si="39"/>
        <v>23092.74</v>
      </c>
      <c r="E2506" s="24">
        <f t="shared" si="39"/>
        <v>23092.74</v>
      </c>
      <c r="F2506" s="98"/>
      <c r="G2506" s="98"/>
      <c r="H2506" s="107">
        <v>23092.74</v>
      </c>
      <c r="I2506" s="107">
        <v>23092.74</v>
      </c>
      <c r="J2506" s="25"/>
      <c r="K2506" s="26"/>
      <c r="L2506" s="107"/>
      <c r="M2506" s="107"/>
      <c r="N2506" s="25"/>
      <c r="O2506" s="26"/>
      <c r="P2506" s="107"/>
      <c r="Q2506" s="107"/>
      <c r="R2506" s="25"/>
      <c r="S2506" s="26"/>
      <c r="T2506" s="107"/>
      <c r="U2506" s="107"/>
      <c r="V2506" s="25"/>
      <c r="W2506" s="26"/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1710</v>
      </c>
      <c r="B2507" s="105" t="s">
        <v>47</v>
      </c>
      <c r="C2507" s="106" t="s">
        <v>1557</v>
      </c>
      <c r="D2507" s="21">
        <f t="shared" si="39"/>
        <v>2800000</v>
      </c>
      <c r="E2507" s="24">
        <f t="shared" si="39"/>
        <v>0</v>
      </c>
      <c r="F2507" s="98"/>
      <c r="G2507" s="98"/>
      <c r="H2507" s="107">
        <v>2800000</v>
      </c>
      <c r="I2507" s="107">
        <v>0</v>
      </c>
      <c r="J2507" s="25"/>
      <c r="K2507" s="26"/>
      <c r="L2507" s="107"/>
      <c r="M2507" s="107"/>
      <c r="N2507" s="25"/>
      <c r="O2507" s="26"/>
      <c r="P2507" s="107"/>
      <c r="Q2507" s="107"/>
      <c r="R2507" s="25"/>
      <c r="S2507" s="26"/>
      <c r="T2507" s="107"/>
      <c r="U2507" s="107"/>
      <c r="V2507" s="25"/>
      <c r="W2507" s="26"/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1710</v>
      </c>
      <c r="B2508" s="105" t="s">
        <v>48</v>
      </c>
      <c r="C2508" s="106" t="s">
        <v>1558</v>
      </c>
      <c r="D2508" s="21">
        <f t="shared" si="39"/>
        <v>438266.21</v>
      </c>
      <c r="E2508" s="24">
        <f t="shared" si="39"/>
        <v>438266.21</v>
      </c>
      <c r="F2508" s="98"/>
      <c r="G2508" s="98"/>
      <c r="H2508" s="107">
        <v>438266.21</v>
      </c>
      <c r="I2508" s="107">
        <v>438266.21</v>
      </c>
      <c r="J2508" s="25"/>
      <c r="K2508" s="26"/>
      <c r="L2508" s="107"/>
      <c r="M2508" s="107"/>
      <c r="N2508" s="25"/>
      <c r="O2508" s="26"/>
      <c r="P2508" s="107"/>
      <c r="Q2508" s="107"/>
      <c r="R2508" s="25"/>
      <c r="S2508" s="26"/>
      <c r="T2508" s="107"/>
      <c r="U2508" s="107"/>
      <c r="V2508" s="25"/>
      <c r="W2508" s="26"/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1710</v>
      </c>
      <c r="B2509" s="105" t="s">
        <v>49</v>
      </c>
      <c r="C2509" s="106" t="s">
        <v>1559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1710</v>
      </c>
      <c r="B2510" s="105" t="s">
        <v>50</v>
      </c>
      <c r="C2510" s="106" t="s">
        <v>1560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1710</v>
      </c>
      <c r="B2511" s="105" t="s">
        <v>1561</v>
      </c>
      <c r="C2511" s="106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1710</v>
      </c>
      <c r="B2512" s="105" t="s">
        <v>51</v>
      </c>
      <c r="C2512" s="106" t="s">
        <v>1563</v>
      </c>
      <c r="D2512" s="21">
        <f t="shared" si="40"/>
        <v>445779.9</v>
      </c>
      <c r="E2512" s="24">
        <f t="shared" si="40"/>
        <v>453317.2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/>
      <c r="K2512" s="101"/>
      <c r="L2512" s="99"/>
      <c r="M2512" s="99"/>
      <c r="N2512" s="100"/>
      <c r="O2512" s="101"/>
      <c r="P2512" s="107"/>
      <c r="Q2512" s="107"/>
      <c r="R2512" s="100"/>
      <c r="S2512" s="101"/>
      <c r="T2512" s="99"/>
      <c r="U2512" s="99"/>
      <c r="V2512" s="100"/>
      <c r="W2512" s="101"/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1710</v>
      </c>
      <c r="B2513" s="105" t="s">
        <v>52</v>
      </c>
      <c r="C2513" s="106" t="s">
        <v>1564</v>
      </c>
      <c r="D2513" s="21">
        <f t="shared" si="40"/>
        <v>159916.35</v>
      </c>
      <c r="E2513" s="24">
        <f t="shared" si="40"/>
        <v>176883.35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/>
      <c r="K2513" s="26"/>
      <c r="L2513" s="107"/>
      <c r="M2513" s="107"/>
      <c r="N2513" s="25"/>
      <c r="O2513" s="26"/>
      <c r="P2513" s="99"/>
      <c r="Q2513" s="99"/>
      <c r="R2513" s="25"/>
      <c r="S2513" s="26"/>
      <c r="T2513" s="107"/>
      <c r="U2513" s="107"/>
      <c r="V2513" s="25"/>
      <c r="W2513" s="26"/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1710</v>
      </c>
      <c r="B2514" s="105" t="s">
        <v>1700</v>
      </c>
      <c r="C2514" s="106" t="s">
        <v>1565</v>
      </c>
      <c r="D2514" s="21">
        <f t="shared" si="40"/>
        <v>0</v>
      </c>
      <c r="E2514" s="24">
        <f t="shared" si="40"/>
        <v>0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/>
      <c r="U2514" s="99"/>
      <c r="V2514" s="100"/>
      <c r="W2514" s="101"/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1710</v>
      </c>
      <c r="B2515" s="105" t="s">
        <v>1701</v>
      </c>
      <c r="C2515" s="106" t="s">
        <v>1666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1710</v>
      </c>
      <c r="B2516" s="105" t="s">
        <v>53</v>
      </c>
      <c r="C2516" s="106" t="s">
        <v>1566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1710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1710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1710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1710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1710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1710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1710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1710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1710</v>
      </c>
      <c r="B2525" s="105" t="s">
        <v>82</v>
      </c>
      <c r="C2525" s="106" t="s">
        <v>83</v>
      </c>
      <c r="D2525" s="21">
        <f t="shared" si="40"/>
        <v>1060385.3400000001</v>
      </c>
      <c r="E2525" s="24">
        <f t="shared" si="40"/>
        <v>1377497.43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/>
      <c r="K2525" s="26"/>
      <c r="L2525" s="107"/>
      <c r="M2525" s="107"/>
      <c r="N2525" s="25"/>
      <c r="O2525" s="26"/>
      <c r="P2525" s="99"/>
      <c r="Q2525" s="99"/>
      <c r="R2525" s="25"/>
      <c r="S2525" s="26"/>
      <c r="T2525" s="107"/>
      <c r="U2525" s="107"/>
      <c r="V2525" s="25"/>
      <c r="W2525" s="26"/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1710</v>
      </c>
      <c r="B2526" s="105" t="s">
        <v>84</v>
      </c>
      <c r="C2526" s="106" t="s">
        <v>85</v>
      </c>
      <c r="D2526" s="21">
        <f t="shared" si="40"/>
        <v>0</v>
      </c>
      <c r="E2526" s="24">
        <f t="shared" si="40"/>
        <v>0</v>
      </c>
      <c r="F2526" s="98"/>
      <c r="G2526" s="98"/>
      <c r="H2526" s="107"/>
      <c r="I2526" s="107"/>
      <c r="J2526" s="25"/>
      <c r="K2526" s="26"/>
      <c r="L2526" s="107"/>
      <c r="M2526" s="107"/>
      <c r="N2526" s="25"/>
      <c r="O2526" s="26"/>
      <c r="P2526" s="107"/>
      <c r="Q2526" s="107"/>
      <c r="R2526" s="25"/>
      <c r="S2526" s="26"/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1710</v>
      </c>
      <c r="B2527" s="105" t="s">
        <v>86</v>
      </c>
      <c r="C2527" s="106" t="s">
        <v>87</v>
      </c>
      <c r="D2527" s="21">
        <f t="shared" si="40"/>
        <v>214972.88</v>
      </c>
      <c r="E2527" s="24">
        <f t="shared" si="40"/>
        <v>222680.47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/>
      <c r="K2527" s="101"/>
      <c r="L2527" s="99"/>
      <c r="M2527" s="99"/>
      <c r="N2527" s="100"/>
      <c r="O2527" s="101"/>
      <c r="P2527" s="107"/>
      <c r="Q2527" s="107"/>
      <c r="R2527" s="100"/>
      <c r="S2527" s="101"/>
      <c r="T2527" s="99"/>
      <c r="U2527" s="99"/>
      <c r="V2527" s="100"/>
      <c r="W2527" s="101"/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1710</v>
      </c>
      <c r="B2528" s="105" t="s">
        <v>88</v>
      </c>
      <c r="C2528" s="106" t="s">
        <v>89</v>
      </c>
      <c r="D2528" s="21">
        <f t="shared" si="40"/>
        <v>929244</v>
      </c>
      <c r="E2528" s="24">
        <f t="shared" si="40"/>
        <v>777097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/>
      <c r="K2528" s="26"/>
      <c r="L2528" s="107"/>
      <c r="M2528" s="107"/>
      <c r="N2528" s="25"/>
      <c r="O2528" s="26"/>
      <c r="P2528" s="99"/>
      <c r="Q2528" s="99"/>
      <c r="R2528" s="25"/>
      <c r="S2528" s="26"/>
      <c r="T2528" s="107"/>
      <c r="U2528" s="107"/>
      <c r="V2528" s="25"/>
      <c r="W2528" s="26"/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1710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1710</v>
      </c>
      <c r="B2530" s="105" t="s">
        <v>92</v>
      </c>
      <c r="C2530" s="106" t="s">
        <v>93</v>
      </c>
      <c r="D2530" s="21">
        <f t="shared" si="40"/>
        <v>40908.239999999998</v>
      </c>
      <c r="E2530" s="24">
        <f t="shared" si="40"/>
        <v>66374.31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/>
      <c r="K2530" s="26"/>
      <c r="L2530" s="107"/>
      <c r="M2530" s="107"/>
      <c r="N2530" s="25"/>
      <c r="O2530" s="26"/>
      <c r="P2530" s="107"/>
      <c r="Q2530" s="107"/>
      <c r="R2530" s="25"/>
      <c r="S2530" s="26"/>
      <c r="T2530" s="107"/>
      <c r="U2530" s="107"/>
      <c r="V2530" s="25"/>
      <c r="W2530" s="26"/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1710</v>
      </c>
      <c r="B2531" s="105" t="s">
        <v>94</v>
      </c>
      <c r="C2531" s="106" t="s">
        <v>95</v>
      </c>
      <c r="D2531" s="21">
        <f t="shared" si="40"/>
        <v>63350</v>
      </c>
      <c r="E2531" s="24">
        <f t="shared" si="40"/>
        <v>63350</v>
      </c>
      <c r="F2531" s="98">
        <v>29610</v>
      </c>
      <c r="G2531" s="98">
        <v>29610</v>
      </c>
      <c r="H2531" s="107">
        <v>33740</v>
      </c>
      <c r="I2531" s="107">
        <v>33740</v>
      </c>
      <c r="J2531" s="25"/>
      <c r="K2531" s="26"/>
      <c r="L2531" s="107"/>
      <c r="M2531" s="107"/>
      <c r="N2531" s="25"/>
      <c r="O2531" s="26"/>
      <c r="P2531" s="107"/>
      <c r="Q2531" s="107"/>
      <c r="R2531" s="25"/>
      <c r="S2531" s="26"/>
      <c r="T2531" s="107"/>
      <c r="U2531" s="107"/>
      <c r="V2531" s="25"/>
      <c r="W2531" s="26"/>
      <c r="X2531" s="107"/>
      <c r="Y2531" s="107"/>
      <c r="Z2531" s="25"/>
      <c r="AA2531" s="26"/>
      <c r="AB2531" s="107"/>
      <c r="AC2531" s="107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1710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1710</v>
      </c>
      <c r="B2533" s="105" t="s">
        <v>98</v>
      </c>
      <c r="C2533" s="106" t="s">
        <v>99</v>
      </c>
      <c r="D2533" s="21">
        <f t="shared" si="40"/>
        <v>112232</v>
      </c>
      <c r="E2533" s="24">
        <f t="shared" si="40"/>
        <v>30206</v>
      </c>
      <c r="F2533" s="98">
        <v>24140</v>
      </c>
      <c r="G2533" s="98">
        <v>18325</v>
      </c>
      <c r="H2533" s="99">
        <v>88092</v>
      </c>
      <c r="I2533" s="99">
        <v>11881</v>
      </c>
      <c r="J2533" s="100"/>
      <c r="K2533" s="101"/>
      <c r="L2533" s="99"/>
      <c r="M2533" s="99"/>
      <c r="N2533" s="100"/>
      <c r="O2533" s="101"/>
      <c r="P2533" s="107"/>
      <c r="Q2533" s="107"/>
      <c r="R2533" s="100"/>
      <c r="S2533" s="101"/>
      <c r="T2533" s="99"/>
      <c r="U2533" s="99"/>
      <c r="V2533" s="100"/>
      <c r="W2533" s="101"/>
      <c r="X2533" s="99"/>
      <c r="Y2533" s="99"/>
      <c r="Z2533" s="100"/>
      <c r="AA2533" s="101"/>
      <c r="AB2533" s="99"/>
      <c r="AC2533" s="99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1710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1710</v>
      </c>
      <c r="B2535" s="105" t="s">
        <v>102</v>
      </c>
      <c r="C2535" s="106" t="s">
        <v>103</v>
      </c>
      <c r="D2535" s="21">
        <f t="shared" si="40"/>
        <v>85649.56</v>
      </c>
      <c r="E2535" s="24">
        <f t="shared" si="40"/>
        <v>85649.56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/>
      <c r="K2535" s="26"/>
      <c r="L2535" s="107"/>
      <c r="M2535" s="107"/>
      <c r="N2535" s="25"/>
      <c r="O2535" s="26"/>
      <c r="P2535" s="107"/>
      <c r="Q2535" s="107"/>
      <c r="R2535" s="25"/>
      <c r="S2535" s="26"/>
      <c r="T2535" s="107"/>
      <c r="U2535" s="107"/>
      <c r="V2535" s="25"/>
      <c r="W2535" s="26"/>
      <c r="X2535" s="107"/>
      <c r="Y2535" s="107"/>
      <c r="Z2535" s="25"/>
      <c r="AA2535" s="26"/>
      <c r="AB2535" s="107"/>
      <c r="AC2535" s="107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1710</v>
      </c>
      <c r="B2536" s="105" t="s">
        <v>104</v>
      </c>
      <c r="C2536" s="106" t="s">
        <v>105</v>
      </c>
      <c r="D2536" s="21">
        <f t="shared" si="40"/>
        <v>1400</v>
      </c>
      <c r="E2536" s="24">
        <f t="shared" si="40"/>
        <v>1500</v>
      </c>
      <c r="F2536" s="98">
        <v>1400</v>
      </c>
      <c r="G2536" s="98">
        <v>1400</v>
      </c>
      <c r="H2536" s="99">
        <v>0</v>
      </c>
      <c r="I2536" s="99">
        <v>100</v>
      </c>
      <c r="J2536" s="100"/>
      <c r="K2536" s="101"/>
      <c r="L2536" s="99"/>
      <c r="M2536" s="99"/>
      <c r="N2536" s="100"/>
      <c r="O2536" s="101"/>
      <c r="P2536" s="107"/>
      <c r="Q2536" s="107"/>
      <c r="R2536" s="100"/>
      <c r="S2536" s="101"/>
      <c r="T2536" s="99"/>
      <c r="U2536" s="99"/>
      <c r="V2536" s="100"/>
      <c r="W2536" s="101"/>
      <c r="X2536" s="99"/>
      <c r="Y2536" s="99"/>
      <c r="Z2536" s="100"/>
      <c r="AA2536" s="101"/>
      <c r="AB2536" s="99"/>
      <c r="AC2536" s="99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1710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1710</v>
      </c>
      <c r="B2538" s="105" t="s">
        <v>108</v>
      </c>
      <c r="C2538" s="106" t="s">
        <v>109</v>
      </c>
      <c r="D2538" s="21">
        <f t="shared" si="40"/>
        <v>50040</v>
      </c>
      <c r="E2538" s="24">
        <f t="shared" si="40"/>
        <v>27300</v>
      </c>
      <c r="F2538" s="98">
        <v>10850</v>
      </c>
      <c r="G2538" s="98">
        <v>5720</v>
      </c>
      <c r="H2538" s="99">
        <v>39190</v>
      </c>
      <c r="I2538" s="99">
        <v>21580</v>
      </c>
      <c r="J2538" s="100"/>
      <c r="K2538" s="101"/>
      <c r="L2538" s="99"/>
      <c r="M2538" s="99"/>
      <c r="N2538" s="100"/>
      <c r="O2538" s="101"/>
      <c r="P2538" s="107"/>
      <c r="Q2538" s="107"/>
      <c r="R2538" s="100"/>
      <c r="S2538" s="101"/>
      <c r="T2538" s="99"/>
      <c r="U2538" s="99"/>
      <c r="V2538" s="100"/>
      <c r="W2538" s="101"/>
      <c r="X2538" s="99"/>
      <c r="Y2538" s="99"/>
      <c r="Z2538" s="100"/>
      <c r="AA2538" s="101"/>
      <c r="AB2538" s="99"/>
      <c r="AC2538" s="99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1710</v>
      </c>
      <c r="B2539" s="105" t="s">
        <v>110</v>
      </c>
      <c r="C2539" s="106" t="s">
        <v>111</v>
      </c>
      <c r="D2539" s="21">
        <f t="shared" si="40"/>
        <v>51470</v>
      </c>
      <c r="E2539" s="24">
        <f t="shared" si="40"/>
        <v>38769</v>
      </c>
      <c r="F2539" s="98">
        <v>16170</v>
      </c>
      <c r="G2539" s="98">
        <v>10881</v>
      </c>
      <c r="H2539" s="99">
        <v>35300</v>
      </c>
      <c r="I2539" s="99">
        <v>27888</v>
      </c>
      <c r="J2539" s="100"/>
      <c r="K2539" s="101"/>
      <c r="L2539" s="99"/>
      <c r="M2539" s="99"/>
      <c r="N2539" s="100"/>
      <c r="O2539" s="101"/>
      <c r="P2539" s="99"/>
      <c r="Q2539" s="99"/>
      <c r="R2539" s="100"/>
      <c r="S2539" s="101"/>
      <c r="T2539" s="99"/>
      <c r="U2539" s="99"/>
      <c r="V2539" s="100"/>
      <c r="W2539" s="101"/>
      <c r="X2539" s="99"/>
      <c r="Y2539" s="99"/>
      <c r="Z2539" s="100"/>
      <c r="AA2539" s="101"/>
      <c r="AB2539" s="99"/>
      <c r="AC2539" s="99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1710</v>
      </c>
      <c r="B2540" s="105" t="s">
        <v>112</v>
      </c>
      <c r="C2540" s="106" t="s">
        <v>113</v>
      </c>
      <c r="D2540" s="21">
        <f t="shared" si="40"/>
        <v>0</v>
      </c>
      <c r="E2540" s="24">
        <f t="shared" si="40"/>
        <v>0</v>
      </c>
      <c r="F2540" s="98">
        <v>0</v>
      </c>
      <c r="G2540" s="98">
        <v>0</v>
      </c>
      <c r="H2540" s="107">
        <v>0</v>
      </c>
      <c r="I2540" s="107">
        <v>0</v>
      </c>
      <c r="J2540" s="25"/>
      <c r="K2540" s="26"/>
      <c r="L2540" s="107"/>
      <c r="M2540" s="107"/>
      <c r="N2540" s="25"/>
      <c r="O2540" s="26"/>
      <c r="P2540" s="99"/>
      <c r="Q2540" s="99"/>
      <c r="R2540" s="25"/>
      <c r="S2540" s="26"/>
      <c r="T2540" s="107"/>
      <c r="U2540" s="107"/>
      <c r="V2540" s="25"/>
      <c r="W2540" s="26"/>
      <c r="X2540" s="107"/>
      <c r="Y2540" s="107"/>
      <c r="Z2540" s="25"/>
      <c r="AA2540" s="26"/>
      <c r="AB2540" s="107"/>
      <c r="AC2540" s="107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1710</v>
      </c>
      <c r="B2541" s="105" t="s">
        <v>114</v>
      </c>
      <c r="C2541" s="106" t="s">
        <v>115</v>
      </c>
      <c r="D2541" s="21">
        <f t="shared" si="40"/>
        <v>0</v>
      </c>
      <c r="E2541" s="24">
        <f t="shared" si="40"/>
        <v>0</v>
      </c>
      <c r="F2541" s="98"/>
      <c r="G2541" s="98"/>
      <c r="H2541" s="99"/>
      <c r="I2541" s="99"/>
      <c r="J2541" s="100"/>
      <c r="K2541" s="101"/>
      <c r="L2541" s="99"/>
      <c r="M2541" s="99"/>
      <c r="N2541" s="100"/>
      <c r="O2541" s="101"/>
      <c r="P2541" s="107"/>
      <c r="Q2541" s="107"/>
      <c r="R2541" s="100"/>
      <c r="S2541" s="101"/>
      <c r="T2541" s="99"/>
      <c r="U2541" s="99"/>
      <c r="V2541" s="100"/>
      <c r="W2541" s="101"/>
      <c r="X2541" s="99"/>
      <c r="Y2541" s="99"/>
      <c r="Z2541" s="100"/>
      <c r="AA2541" s="101"/>
      <c r="AB2541" s="99"/>
      <c r="AC2541" s="99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1710</v>
      </c>
      <c r="B2542" s="105" t="s">
        <v>116</v>
      </c>
      <c r="C2542" s="106" t="s">
        <v>117</v>
      </c>
      <c r="D2542" s="21">
        <f t="shared" si="40"/>
        <v>0</v>
      </c>
      <c r="E2542" s="24">
        <f t="shared" si="40"/>
        <v>0</v>
      </c>
      <c r="F2542" s="98"/>
      <c r="G2542" s="98"/>
      <c r="H2542" s="99"/>
      <c r="I2542" s="99"/>
      <c r="J2542" s="100"/>
      <c r="K2542" s="101"/>
      <c r="L2542" s="99"/>
      <c r="M2542" s="99"/>
      <c r="N2542" s="100"/>
      <c r="O2542" s="101"/>
      <c r="P2542" s="99"/>
      <c r="Q2542" s="99"/>
      <c r="R2542" s="100"/>
      <c r="S2542" s="101"/>
      <c r="T2542" s="99"/>
      <c r="U2542" s="99"/>
      <c r="V2542" s="100"/>
      <c r="W2542" s="101"/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1710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1710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1710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1710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1710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1710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1710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/>
      <c r="K2549" s="26"/>
      <c r="L2549" s="107"/>
      <c r="M2549" s="107"/>
      <c r="N2549" s="25"/>
      <c r="O2549" s="26"/>
      <c r="P2549" s="99"/>
      <c r="Q2549" s="99"/>
      <c r="R2549" s="25"/>
      <c r="S2549" s="26"/>
      <c r="T2549" s="107"/>
      <c r="U2549" s="107"/>
      <c r="V2549" s="25"/>
      <c r="W2549" s="26"/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1710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1710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14131.95</v>
      </c>
      <c r="F2551" s="98">
        <v>0</v>
      </c>
      <c r="G2551" s="98">
        <v>7181.81</v>
      </c>
      <c r="H2551" s="107">
        <v>0</v>
      </c>
      <c r="I2551" s="107">
        <v>6950.14</v>
      </c>
      <c r="J2551" s="25"/>
      <c r="K2551" s="26"/>
      <c r="L2551" s="107"/>
      <c r="M2551" s="107"/>
      <c r="N2551" s="25"/>
      <c r="O2551" s="26"/>
      <c r="P2551" s="99"/>
      <c r="Q2551" s="99"/>
      <c r="R2551" s="25"/>
      <c r="S2551" s="26"/>
      <c r="T2551" s="107"/>
      <c r="U2551" s="107"/>
      <c r="V2551" s="25"/>
      <c r="W2551" s="26"/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1710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/>
      <c r="K2552" s="26"/>
      <c r="L2552" s="107"/>
      <c r="M2552" s="107"/>
      <c r="N2552" s="25"/>
      <c r="O2552" s="26"/>
      <c r="P2552" s="107"/>
      <c r="Q2552" s="107"/>
      <c r="R2552" s="25"/>
      <c r="S2552" s="26"/>
      <c r="T2552" s="107"/>
      <c r="U2552" s="107"/>
      <c r="V2552" s="25"/>
      <c r="W2552" s="26"/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1710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1710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32112.04</v>
      </c>
      <c r="F2554" s="98">
        <v>0</v>
      </c>
      <c r="G2554" s="98">
        <v>16319.23</v>
      </c>
      <c r="H2554" s="99">
        <v>0</v>
      </c>
      <c r="I2554" s="99">
        <v>15792.81</v>
      </c>
      <c r="J2554" s="100"/>
      <c r="K2554" s="101"/>
      <c r="L2554" s="99"/>
      <c r="M2554" s="99"/>
      <c r="N2554" s="100"/>
      <c r="O2554" s="101"/>
      <c r="P2554" s="107"/>
      <c r="Q2554" s="107"/>
      <c r="R2554" s="100"/>
      <c r="S2554" s="101"/>
      <c r="T2554" s="99"/>
      <c r="U2554" s="99"/>
      <c r="V2554" s="100"/>
      <c r="W2554" s="101"/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1710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/>
      <c r="K2555" s="26"/>
      <c r="L2555" s="107"/>
      <c r="M2555" s="107"/>
      <c r="N2555" s="25"/>
      <c r="O2555" s="26"/>
      <c r="P2555" s="99"/>
      <c r="Q2555" s="99"/>
      <c r="R2555" s="25"/>
      <c r="S2555" s="26"/>
      <c r="T2555" s="107"/>
      <c r="U2555" s="107"/>
      <c r="V2555" s="25"/>
      <c r="W2555" s="26"/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1710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1710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/>
      <c r="K2557" s="101"/>
      <c r="L2557" s="99"/>
      <c r="M2557" s="99"/>
      <c r="N2557" s="100"/>
      <c r="O2557" s="101"/>
      <c r="P2557" s="99"/>
      <c r="Q2557" s="99"/>
      <c r="R2557" s="100"/>
      <c r="S2557" s="101"/>
      <c r="T2557" s="99"/>
      <c r="U2557" s="99"/>
      <c r="V2557" s="100"/>
      <c r="W2557" s="101"/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1710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1710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1710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1710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/>
      <c r="K2561" s="26"/>
      <c r="L2561" s="107"/>
      <c r="M2561" s="107"/>
      <c r="N2561" s="25"/>
      <c r="O2561" s="26"/>
      <c r="P2561" s="107"/>
      <c r="Q2561" s="107"/>
      <c r="R2561" s="25"/>
      <c r="S2561" s="26"/>
      <c r="T2561" s="107"/>
      <c r="U2561" s="107"/>
      <c r="V2561" s="25"/>
      <c r="W2561" s="26"/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1710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/>
      <c r="K2562" s="26"/>
      <c r="L2562" s="107"/>
      <c r="M2562" s="107"/>
      <c r="N2562" s="25"/>
      <c r="O2562" s="26"/>
      <c r="P2562" s="107"/>
      <c r="Q2562" s="107"/>
      <c r="R2562" s="25"/>
      <c r="S2562" s="26"/>
      <c r="T2562" s="107"/>
      <c r="U2562" s="107"/>
      <c r="V2562" s="25"/>
      <c r="W2562" s="26"/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1710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/>
      <c r="K2563" s="101"/>
      <c r="L2563" s="99"/>
      <c r="M2563" s="99"/>
      <c r="N2563" s="100"/>
      <c r="O2563" s="101"/>
      <c r="P2563" s="107"/>
      <c r="Q2563" s="107"/>
      <c r="R2563" s="100"/>
      <c r="S2563" s="101"/>
      <c r="T2563" s="99"/>
      <c r="U2563" s="99"/>
      <c r="V2563" s="100"/>
      <c r="W2563" s="101"/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1710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/>
      <c r="K2564" s="26"/>
      <c r="L2564" s="107"/>
      <c r="M2564" s="107"/>
      <c r="N2564" s="25"/>
      <c r="O2564" s="26"/>
      <c r="P2564" s="99"/>
      <c r="Q2564" s="99"/>
      <c r="R2564" s="25"/>
      <c r="S2564" s="26"/>
      <c r="T2564" s="107"/>
      <c r="U2564" s="107"/>
      <c r="V2564" s="25"/>
      <c r="W2564" s="26"/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1710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/>
      <c r="K2565" s="101"/>
      <c r="L2565" s="99"/>
      <c r="M2565" s="99"/>
      <c r="N2565" s="100"/>
      <c r="O2565" s="101"/>
      <c r="P2565" s="107"/>
      <c r="Q2565" s="107"/>
      <c r="R2565" s="100"/>
      <c r="S2565" s="101"/>
      <c r="T2565" s="99"/>
      <c r="U2565" s="99"/>
      <c r="V2565" s="100"/>
      <c r="W2565" s="101"/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1710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1710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1710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1710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1710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1710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1710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1710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/>
      <c r="K2573" s="26"/>
      <c r="L2573" s="107"/>
      <c r="M2573" s="107"/>
      <c r="N2573" s="25"/>
      <c r="O2573" s="26"/>
      <c r="P2573" s="107"/>
      <c r="Q2573" s="107"/>
      <c r="R2573" s="25"/>
      <c r="S2573" s="26"/>
      <c r="T2573" s="107"/>
      <c r="U2573" s="107"/>
      <c r="V2573" s="25"/>
      <c r="W2573" s="26"/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1710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/>
      <c r="K2574" s="26"/>
      <c r="L2574" s="107"/>
      <c r="M2574" s="107"/>
      <c r="N2574" s="25"/>
      <c r="O2574" s="26"/>
      <c r="P2574" s="107"/>
      <c r="Q2574" s="107"/>
      <c r="R2574" s="25"/>
      <c r="S2574" s="26"/>
      <c r="T2574" s="107"/>
      <c r="U2574" s="107"/>
      <c r="V2574" s="25"/>
      <c r="W2574" s="26"/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1710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120924.67</v>
      </c>
      <c r="F2575" s="98">
        <v>0</v>
      </c>
      <c r="G2575" s="98">
        <v>61453.52</v>
      </c>
      <c r="H2575" s="107">
        <v>0</v>
      </c>
      <c r="I2575" s="107">
        <v>59471.15</v>
      </c>
      <c r="J2575" s="25"/>
      <c r="K2575" s="26"/>
      <c r="L2575" s="107"/>
      <c r="M2575" s="107"/>
      <c r="N2575" s="25"/>
      <c r="O2575" s="26"/>
      <c r="P2575" s="107"/>
      <c r="Q2575" s="107"/>
      <c r="R2575" s="25"/>
      <c r="S2575" s="26"/>
      <c r="T2575" s="107"/>
      <c r="U2575" s="107"/>
      <c r="V2575" s="25"/>
      <c r="W2575" s="26"/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1710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1041.4299999999998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/>
      <c r="K2576" s="26"/>
      <c r="L2576" s="107"/>
      <c r="M2576" s="107"/>
      <c r="N2576" s="25"/>
      <c r="O2576" s="26"/>
      <c r="P2576" s="107"/>
      <c r="Q2576" s="107"/>
      <c r="R2576" s="25"/>
      <c r="S2576" s="26"/>
      <c r="T2576" s="107"/>
      <c r="U2576" s="107"/>
      <c r="V2576" s="25"/>
      <c r="W2576" s="26"/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1710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/>
      <c r="K2577" s="26"/>
      <c r="L2577" s="107"/>
      <c r="M2577" s="107"/>
      <c r="N2577" s="25"/>
      <c r="O2577" s="26"/>
      <c r="P2577" s="107"/>
      <c r="Q2577" s="107"/>
      <c r="R2577" s="25"/>
      <c r="S2577" s="26"/>
      <c r="T2577" s="107"/>
      <c r="U2577" s="107"/>
      <c r="V2577" s="25"/>
      <c r="W2577" s="26"/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1710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1710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1710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1710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/>
      <c r="K2581" s="101"/>
      <c r="L2581" s="99"/>
      <c r="M2581" s="99"/>
      <c r="N2581" s="100"/>
      <c r="O2581" s="101"/>
      <c r="P2581" s="99"/>
      <c r="Q2581" s="99"/>
      <c r="R2581" s="100"/>
      <c r="S2581" s="101"/>
      <c r="T2581" s="99"/>
      <c r="U2581" s="99"/>
      <c r="V2581" s="100"/>
      <c r="W2581" s="101"/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1710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/>
      <c r="K2582" s="101"/>
      <c r="L2582" s="99"/>
      <c r="M2582" s="99"/>
      <c r="N2582" s="100"/>
      <c r="O2582" s="101"/>
      <c r="P2582" s="99"/>
      <c r="Q2582" s="99"/>
      <c r="R2582" s="100"/>
      <c r="S2582" s="101"/>
      <c r="T2582" s="99"/>
      <c r="U2582" s="99"/>
      <c r="V2582" s="100"/>
      <c r="W2582" s="101"/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1710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1710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1710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1710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1710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1710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1710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1710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23547.67</v>
      </c>
      <c r="F2590" s="98">
        <v>0</v>
      </c>
      <c r="G2590" s="98">
        <v>11966.85</v>
      </c>
      <c r="H2590" s="99">
        <v>0</v>
      </c>
      <c r="I2590" s="99">
        <v>11580.82</v>
      </c>
      <c r="J2590" s="100"/>
      <c r="K2590" s="101"/>
      <c r="L2590" s="99"/>
      <c r="M2590" s="99"/>
      <c r="N2590" s="100"/>
      <c r="O2590" s="101"/>
      <c r="P2590" s="99"/>
      <c r="Q2590" s="99"/>
      <c r="R2590" s="100"/>
      <c r="S2590" s="101"/>
      <c r="T2590" s="99"/>
      <c r="U2590" s="99"/>
      <c r="V2590" s="100"/>
      <c r="W2590" s="101"/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1710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43785.919999999998</v>
      </c>
      <c r="F2591" s="98">
        <v>0</v>
      </c>
      <c r="G2591" s="98">
        <v>22251.86</v>
      </c>
      <c r="H2591" s="99">
        <v>0</v>
      </c>
      <c r="I2591" s="99">
        <v>21534.06</v>
      </c>
      <c r="J2591" s="100"/>
      <c r="K2591" s="101"/>
      <c r="L2591" s="99"/>
      <c r="M2591" s="99"/>
      <c r="N2591" s="100"/>
      <c r="O2591" s="101"/>
      <c r="P2591" s="99"/>
      <c r="Q2591" s="99"/>
      <c r="R2591" s="100"/>
      <c r="S2591" s="101"/>
      <c r="T2591" s="99"/>
      <c r="U2591" s="99"/>
      <c r="V2591" s="100"/>
      <c r="W2591" s="101"/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1710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1710</v>
      </c>
      <c r="B2593" s="105" t="s">
        <v>218</v>
      </c>
      <c r="C2593" s="106" t="s">
        <v>1567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1710</v>
      </c>
      <c r="B2594" s="105" t="s">
        <v>219</v>
      </c>
      <c r="C2594" s="106" t="s">
        <v>1568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1710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1710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1710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1710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1710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/>
      <c r="K2599" s="26"/>
      <c r="L2599" s="107"/>
      <c r="M2599" s="107"/>
      <c r="N2599" s="25"/>
      <c r="O2599" s="26"/>
      <c r="P2599" s="107"/>
      <c r="Q2599" s="107"/>
      <c r="R2599" s="25"/>
      <c r="S2599" s="26"/>
      <c r="T2599" s="107"/>
      <c r="U2599" s="107"/>
      <c r="V2599" s="25"/>
      <c r="W2599" s="26"/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1710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1710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/>
      <c r="K2601" s="26"/>
      <c r="L2601" s="107"/>
      <c r="M2601" s="107"/>
      <c r="N2601" s="25"/>
      <c r="O2601" s="26"/>
      <c r="P2601" s="99"/>
      <c r="Q2601" s="99"/>
      <c r="R2601" s="25"/>
      <c r="S2601" s="26"/>
      <c r="T2601" s="107"/>
      <c r="U2601" s="107"/>
      <c r="V2601" s="25"/>
      <c r="W2601" s="26"/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1710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/>
      <c r="K2602" s="101"/>
      <c r="L2602" s="99"/>
      <c r="M2602" s="99"/>
      <c r="N2602" s="100"/>
      <c r="O2602" s="101"/>
      <c r="P2602" s="107"/>
      <c r="Q2602" s="107"/>
      <c r="R2602" s="100"/>
      <c r="S2602" s="101"/>
      <c r="T2602" s="99"/>
      <c r="U2602" s="99"/>
      <c r="V2602" s="100"/>
      <c r="W2602" s="101"/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1710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1710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/>
      <c r="K2604" s="26"/>
      <c r="L2604" s="107"/>
      <c r="M2604" s="107"/>
      <c r="N2604" s="25"/>
      <c r="O2604" s="26"/>
      <c r="P2604" s="107"/>
      <c r="Q2604" s="107"/>
      <c r="R2604" s="25"/>
      <c r="S2604" s="26"/>
      <c r="T2604" s="107"/>
      <c r="U2604" s="107"/>
      <c r="V2604" s="25"/>
      <c r="W2604" s="26"/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1710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/>
      <c r="K2605" s="26"/>
      <c r="L2605" s="107"/>
      <c r="M2605" s="107"/>
      <c r="N2605" s="25"/>
      <c r="O2605" s="26"/>
      <c r="P2605" s="107"/>
      <c r="Q2605" s="107"/>
      <c r="R2605" s="25"/>
      <c r="S2605" s="26"/>
      <c r="T2605" s="107"/>
      <c r="U2605" s="107"/>
      <c r="V2605" s="25"/>
      <c r="W2605" s="26"/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1710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1710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/>
      <c r="K2607" s="26"/>
      <c r="L2607" s="107"/>
      <c r="M2607" s="107"/>
      <c r="N2607" s="25"/>
      <c r="O2607" s="26"/>
      <c r="P2607" s="107"/>
      <c r="Q2607" s="107"/>
      <c r="R2607" s="25"/>
      <c r="S2607" s="26"/>
      <c r="T2607" s="107"/>
      <c r="U2607" s="107"/>
      <c r="V2607" s="25"/>
      <c r="W2607" s="26"/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1710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/>
      <c r="K2608" s="26"/>
      <c r="L2608" s="107"/>
      <c r="M2608" s="107"/>
      <c r="N2608" s="25"/>
      <c r="O2608" s="26"/>
      <c r="P2608" s="107"/>
      <c r="Q2608" s="107"/>
      <c r="R2608" s="25"/>
      <c r="S2608" s="26"/>
      <c r="T2608" s="107"/>
      <c r="U2608" s="107"/>
      <c r="V2608" s="25"/>
      <c r="W2608" s="26"/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1710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1710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/>
      <c r="K2610" s="26"/>
      <c r="L2610" s="107"/>
      <c r="M2610" s="107"/>
      <c r="N2610" s="25"/>
      <c r="O2610" s="26"/>
      <c r="P2610" s="107"/>
      <c r="Q2610" s="107"/>
      <c r="R2610" s="25"/>
      <c r="S2610" s="26"/>
      <c r="T2610" s="107"/>
      <c r="U2610" s="107"/>
      <c r="V2610" s="25"/>
      <c r="W2610" s="26"/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1710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/>
      <c r="K2611" s="26"/>
      <c r="L2611" s="107"/>
      <c r="M2611" s="107"/>
      <c r="N2611" s="25"/>
      <c r="O2611" s="26"/>
      <c r="P2611" s="107"/>
      <c r="Q2611" s="107"/>
      <c r="R2611" s="25"/>
      <c r="S2611" s="26"/>
      <c r="T2611" s="107"/>
      <c r="U2611" s="107"/>
      <c r="V2611" s="25"/>
      <c r="W2611" s="26"/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1710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1710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/>
      <c r="K2613" s="26"/>
      <c r="L2613" s="107"/>
      <c r="M2613" s="107"/>
      <c r="N2613" s="25"/>
      <c r="O2613" s="26"/>
      <c r="P2613" s="107"/>
      <c r="Q2613" s="107"/>
      <c r="R2613" s="25"/>
      <c r="S2613" s="26"/>
      <c r="T2613" s="107"/>
      <c r="U2613" s="107"/>
      <c r="V2613" s="25"/>
      <c r="W2613" s="26"/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1710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/>
      <c r="K2614" s="26"/>
      <c r="L2614" s="107"/>
      <c r="M2614" s="107"/>
      <c r="N2614" s="25"/>
      <c r="O2614" s="26"/>
      <c r="P2614" s="107"/>
      <c r="Q2614" s="107"/>
      <c r="R2614" s="25"/>
      <c r="S2614" s="26"/>
      <c r="T2614" s="107"/>
      <c r="U2614" s="107"/>
      <c r="V2614" s="25"/>
      <c r="W2614" s="26"/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1710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1710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/>
      <c r="K2616" s="26"/>
      <c r="L2616" s="107"/>
      <c r="M2616" s="107"/>
      <c r="N2616" s="25"/>
      <c r="O2616" s="26"/>
      <c r="P2616" s="107"/>
      <c r="Q2616" s="107"/>
      <c r="R2616" s="25"/>
      <c r="S2616" s="26"/>
      <c r="T2616" s="107"/>
      <c r="U2616" s="107"/>
      <c r="V2616" s="25"/>
      <c r="W2616" s="26"/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1710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/>
      <c r="K2617" s="26"/>
      <c r="L2617" s="107"/>
      <c r="M2617" s="107"/>
      <c r="N2617" s="25"/>
      <c r="O2617" s="26"/>
      <c r="P2617" s="107"/>
      <c r="Q2617" s="107"/>
      <c r="R2617" s="25"/>
      <c r="S2617" s="26"/>
      <c r="T2617" s="107"/>
      <c r="U2617" s="107"/>
      <c r="V2617" s="25"/>
      <c r="W2617" s="26"/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1710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1710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/>
      <c r="K2619" s="26"/>
      <c r="L2619" s="107"/>
      <c r="M2619" s="107"/>
      <c r="N2619" s="25"/>
      <c r="O2619" s="26"/>
      <c r="P2619" s="107"/>
      <c r="Q2619" s="107"/>
      <c r="R2619" s="25"/>
      <c r="S2619" s="26"/>
      <c r="T2619" s="107"/>
      <c r="U2619" s="107"/>
      <c r="V2619" s="25"/>
      <c r="W2619" s="26"/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1710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/>
      <c r="K2620" s="26"/>
      <c r="L2620" s="107"/>
      <c r="M2620" s="107"/>
      <c r="N2620" s="25"/>
      <c r="O2620" s="26"/>
      <c r="P2620" s="107"/>
      <c r="Q2620" s="107"/>
      <c r="R2620" s="25"/>
      <c r="S2620" s="26"/>
      <c r="T2620" s="107"/>
      <c r="U2620" s="107"/>
      <c r="V2620" s="25"/>
      <c r="W2620" s="26"/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1710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1710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/>
      <c r="K2622" s="26"/>
      <c r="L2622" s="107"/>
      <c r="M2622" s="107"/>
      <c r="N2622" s="25"/>
      <c r="O2622" s="26"/>
      <c r="P2622" s="107"/>
      <c r="Q2622" s="107"/>
      <c r="R2622" s="25"/>
      <c r="S2622" s="26"/>
      <c r="T2622" s="107"/>
      <c r="U2622" s="107"/>
      <c r="V2622" s="25"/>
      <c r="W2622" s="26"/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1710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1710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1710</v>
      </c>
      <c r="B2625" s="105" t="s">
        <v>280</v>
      </c>
      <c r="C2625" s="106" t="s">
        <v>1569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1710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/>
      <c r="K2626" s="26"/>
      <c r="L2626" s="107"/>
      <c r="M2626" s="107"/>
      <c r="N2626" s="25"/>
      <c r="O2626" s="26"/>
      <c r="P2626" s="107"/>
      <c r="Q2626" s="107"/>
      <c r="R2626" s="25"/>
      <c r="S2626" s="26"/>
      <c r="T2626" s="107"/>
      <c r="U2626" s="107"/>
      <c r="V2626" s="25"/>
      <c r="W2626" s="26"/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1710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1710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/>
      <c r="K2628" s="26"/>
      <c r="L2628" s="107"/>
      <c r="M2628" s="107"/>
      <c r="N2628" s="25"/>
      <c r="O2628" s="26"/>
      <c r="P2628" s="107"/>
      <c r="Q2628" s="107"/>
      <c r="R2628" s="25"/>
      <c r="S2628" s="26"/>
      <c r="T2628" s="107"/>
      <c r="U2628" s="107"/>
      <c r="V2628" s="25"/>
      <c r="W2628" s="26"/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1710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1710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1710</v>
      </c>
      <c r="B2631" s="105" t="s">
        <v>291</v>
      </c>
      <c r="C2631" s="106" t="s">
        <v>1570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1710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1710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1710</v>
      </c>
      <c r="B2634" s="105" t="s">
        <v>296</v>
      </c>
      <c r="C2634" s="106" t="s">
        <v>1571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1710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1710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1710</v>
      </c>
      <c r="B2637" s="105" t="s">
        <v>301</v>
      </c>
      <c r="C2637" s="106" t="s">
        <v>1572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1710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/>
      <c r="K2638" s="26"/>
      <c r="L2638" s="107"/>
      <c r="M2638" s="107"/>
      <c r="N2638" s="25"/>
      <c r="O2638" s="26"/>
      <c r="P2638" s="107"/>
      <c r="Q2638" s="107"/>
      <c r="R2638" s="25"/>
      <c r="S2638" s="26"/>
      <c r="T2638" s="107"/>
      <c r="U2638" s="107"/>
      <c r="V2638" s="25"/>
      <c r="W2638" s="26"/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1710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1710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/>
      <c r="K2640" s="101"/>
      <c r="L2640" s="99"/>
      <c r="M2640" s="99"/>
      <c r="N2640" s="100"/>
      <c r="O2640" s="101"/>
      <c r="P2640" s="99"/>
      <c r="Q2640" s="99"/>
      <c r="R2640" s="100"/>
      <c r="S2640" s="101"/>
      <c r="T2640" s="99"/>
      <c r="U2640" s="99"/>
      <c r="V2640" s="100"/>
      <c r="W2640" s="101"/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1710</v>
      </c>
      <c r="B2641" s="105" t="s">
        <v>308</v>
      </c>
      <c r="C2641" s="106" t="s">
        <v>309</v>
      </c>
      <c r="D2641" s="21">
        <f t="shared" si="42"/>
        <v>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/>
      <c r="K2641" s="101"/>
      <c r="L2641" s="99"/>
      <c r="M2641" s="99"/>
      <c r="N2641" s="100"/>
      <c r="O2641" s="101"/>
      <c r="P2641" s="99"/>
      <c r="Q2641" s="99"/>
      <c r="R2641" s="100"/>
      <c r="S2641" s="101"/>
      <c r="T2641" s="99"/>
      <c r="U2641" s="99"/>
      <c r="V2641" s="100"/>
      <c r="W2641" s="101"/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1710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/>
      <c r="K2642" s="101"/>
      <c r="L2642" s="99"/>
      <c r="M2642" s="99"/>
      <c r="N2642" s="100"/>
      <c r="O2642" s="101"/>
      <c r="P2642" s="99"/>
      <c r="Q2642" s="99"/>
      <c r="R2642" s="100"/>
      <c r="S2642" s="101"/>
      <c r="T2642" s="99"/>
      <c r="U2642" s="99"/>
      <c r="V2642" s="100"/>
      <c r="W2642" s="101"/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1710</v>
      </c>
      <c r="B2643" s="105" t="s">
        <v>312</v>
      </c>
      <c r="C2643" s="106" t="s">
        <v>313</v>
      </c>
      <c r="D2643" s="21">
        <f t="shared" si="42"/>
        <v>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/>
      <c r="K2643" s="101"/>
      <c r="L2643" s="99"/>
      <c r="M2643" s="99"/>
      <c r="N2643" s="100"/>
      <c r="O2643" s="101"/>
      <c r="P2643" s="99"/>
      <c r="Q2643" s="99"/>
      <c r="R2643" s="100"/>
      <c r="S2643" s="101"/>
      <c r="T2643" s="99"/>
      <c r="U2643" s="99"/>
      <c r="V2643" s="100"/>
      <c r="W2643" s="101"/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1710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/>
      <c r="K2644" s="101"/>
      <c r="L2644" s="99"/>
      <c r="M2644" s="99"/>
      <c r="N2644" s="100"/>
      <c r="O2644" s="101"/>
      <c r="P2644" s="99"/>
      <c r="Q2644" s="99"/>
      <c r="R2644" s="100"/>
      <c r="S2644" s="101"/>
      <c r="T2644" s="99"/>
      <c r="U2644" s="99"/>
      <c r="V2644" s="100"/>
      <c r="W2644" s="101"/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1710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/>
      <c r="K2645" s="101"/>
      <c r="L2645" s="99"/>
      <c r="M2645" s="99"/>
      <c r="N2645" s="100"/>
      <c r="O2645" s="101"/>
      <c r="P2645" s="99"/>
      <c r="Q2645" s="99"/>
      <c r="R2645" s="100"/>
      <c r="S2645" s="101"/>
      <c r="T2645" s="99"/>
      <c r="U2645" s="99"/>
      <c r="V2645" s="100"/>
      <c r="W2645" s="101"/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1710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1710</v>
      </c>
      <c r="B2647" s="105" t="s">
        <v>320</v>
      </c>
      <c r="C2647" s="106" t="s">
        <v>321</v>
      </c>
      <c r="D2647" s="21">
        <f t="shared" si="42"/>
        <v>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/>
      <c r="K2647" s="26"/>
      <c r="L2647" s="107"/>
      <c r="M2647" s="107"/>
      <c r="N2647" s="25"/>
      <c r="O2647" s="26"/>
      <c r="P2647" s="107"/>
      <c r="Q2647" s="107"/>
      <c r="R2647" s="25"/>
      <c r="S2647" s="26"/>
      <c r="T2647" s="107"/>
      <c r="U2647" s="107"/>
      <c r="V2647" s="25"/>
      <c r="W2647" s="26"/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1710</v>
      </c>
      <c r="B2648" s="105" t="s">
        <v>322</v>
      </c>
      <c r="C2648" s="106" t="s">
        <v>323</v>
      </c>
      <c r="D2648" s="21">
        <f t="shared" si="42"/>
        <v>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/>
      <c r="K2648" s="101"/>
      <c r="L2648" s="99"/>
      <c r="M2648" s="99"/>
      <c r="N2648" s="100"/>
      <c r="O2648" s="101"/>
      <c r="P2648" s="107"/>
      <c r="Q2648" s="107"/>
      <c r="R2648" s="100"/>
      <c r="S2648" s="101"/>
      <c r="T2648" s="99"/>
      <c r="U2648" s="99"/>
      <c r="V2648" s="100"/>
      <c r="W2648" s="101"/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1710</v>
      </c>
      <c r="B2649" s="105" t="s">
        <v>324</v>
      </c>
      <c r="C2649" s="106" t="s">
        <v>325</v>
      </c>
      <c r="D2649" s="21">
        <f t="shared" si="42"/>
        <v>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/>
      <c r="K2649" s="26"/>
      <c r="L2649" s="107"/>
      <c r="M2649" s="107"/>
      <c r="N2649" s="25"/>
      <c r="O2649" s="26"/>
      <c r="P2649" s="99"/>
      <c r="Q2649" s="99"/>
      <c r="R2649" s="25"/>
      <c r="S2649" s="26"/>
      <c r="T2649" s="107"/>
      <c r="U2649" s="107"/>
      <c r="V2649" s="25"/>
      <c r="W2649" s="26"/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1710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/>
      <c r="K2650" s="101"/>
      <c r="L2650" s="99"/>
      <c r="M2650" s="99"/>
      <c r="N2650" s="100"/>
      <c r="O2650" s="101"/>
      <c r="P2650" s="107"/>
      <c r="Q2650" s="107"/>
      <c r="R2650" s="100"/>
      <c r="S2650" s="101"/>
      <c r="T2650" s="99"/>
      <c r="U2650" s="99"/>
      <c r="V2650" s="100"/>
      <c r="W2650" s="101"/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1710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10683.68</v>
      </c>
      <c r="F2651" s="98">
        <v>0</v>
      </c>
      <c r="G2651" s="98">
        <v>5429.41</v>
      </c>
      <c r="H2651" s="107">
        <v>0</v>
      </c>
      <c r="I2651" s="107">
        <v>5254.27</v>
      </c>
      <c r="J2651" s="25"/>
      <c r="K2651" s="26"/>
      <c r="L2651" s="107"/>
      <c r="M2651" s="107"/>
      <c r="N2651" s="25"/>
      <c r="O2651" s="26"/>
      <c r="P2651" s="99"/>
      <c r="Q2651" s="99"/>
      <c r="R2651" s="25"/>
      <c r="S2651" s="26"/>
      <c r="T2651" s="107"/>
      <c r="U2651" s="107"/>
      <c r="V2651" s="25"/>
      <c r="W2651" s="26"/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1710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68119.149999999994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/>
      <c r="K2652" s="26"/>
      <c r="L2652" s="107"/>
      <c r="M2652" s="107"/>
      <c r="N2652" s="25"/>
      <c r="O2652" s="26"/>
      <c r="P2652" s="107"/>
      <c r="Q2652" s="107"/>
      <c r="R2652" s="25"/>
      <c r="S2652" s="26"/>
      <c r="T2652" s="107"/>
      <c r="U2652" s="107"/>
      <c r="V2652" s="25"/>
      <c r="W2652" s="26"/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1710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52885.93</v>
      </c>
      <c r="F2653" s="98">
        <v>0</v>
      </c>
      <c r="G2653" s="98">
        <v>26876.46</v>
      </c>
      <c r="H2653" s="107">
        <v>0</v>
      </c>
      <c r="I2653" s="107">
        <v>26009.47</v>
      </c>
      <c r="J2653" s="25"/>
      <c r="K2653" s="26"/>
      <c r="L2653" s="107"/>
      <c r="M2653" s="107"/>
      <c r="N2653" s="25"/>
      <c r="O2653" s="26"/>
      <c r="P2653" s="107"/>
      <c r="Q2653" s="107"/>
      <c r="R2653" s="25"/>
      <c r="S2653" s="26"/>
      <c r="T2653" s="107"/>
      <c r="U2653" s="107"/>
      <c r="V2653" s="25"/>
      <c r="W2653" s="26"/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1710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6523.66</v>
      </c>
      <c r="F2654" s="98">
        <v>0</v>
      </c>
      <c r="G2654" s="98">
        <v>3315.3</v>
      </c>
      <c r="H2654" s="107">
        <v>0</v>
      </c>
      <c r="I2654" s="107">
        <v>3208.36</v>
      </c>
      <c r="J2654" s="25"/>
      <c r="K2654" s="26"/>
      <c r="L2654" s="107"/>
      <c r="M2654" s="107"/>
      <c r="N2654" s="25"/>
      <c r="O2654" s="26"/>
      <c r="P2654" s="107"/>
      <c r="Q2654" s="107"/>
      <c r="R2654" s="25"/>
      <c r="S2654" s="26"/>
      <c r="T2654" s="107"/>
      <c r="U2654" s="107"/>
      <c r="V2654" s="25"/>
      <c r="W2654" s="26"/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1710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/>
      <c r="K2655" s="26"/>
      <c r="L2655" s="107"/>
      <c r="M2655" s="107"/>
      <c r="N2655" s="25"/>
      <c r="O2655" s="26"/>
      <c r="P2655" s="107"/>
      <c r="Q2655" s="107"/>
      <c r="R2655" s="25"/>
      <c r="S2655" s="26"/>
      <c r="T2655" s="107"/>
      <c r="U2655" s="107"/>
      <c r="V2655" s="25"/>
      <c r="W2655" s="26"/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1710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1710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511084.79999999999</v>
      </c>
      <c r="F2657" s="98">
        <v>0</v>
      </c>
      <c r="G2657" s="98">
        <v>259731.62</v>
      </c>
      <c r="H2657" s="107">
        <v>0</v>
      </c>
      <c r="I2657" s="107">
        <v>251353.18</v>
      </c>
      <c r="J2657" s="25"/>
      <c r="K2657" s="26"/>
      <c r="L2657" s="107"/>
      <c r="M2657" s="107"/>
      <c r="N2657" s="25"/>
      <c r="O2657" s="26"/>
      <c r="P2657" s="107"/>
      <c r="Q2657" s="107"/>
      <c r="R2657" s="25"/>
      <c r="S2657" s="26"/>
      <c r="T2657" s="107"/>
      <c r="U2657" s="107"/>
      <c r="V2657" s="25"/>
      <c r="W2657" s="26"/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1710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30580.5</v>
      </c>
      <c r="F2658" s="98">
        <v>0</v>
      </c>
      <c r="G2658" s="98">
        <v>15540.91</v>
      </c>
      <c r="H2658" s="107">
        <v>0</v>
      </c>
      <c r="I2658" s="107">
        <v>15039.59</v>
      </c>
      <c r="J2658" s="25"/>
      <c r="K2658" s="26"/>
      <c r="L2658" s="107"/>
      <c r="M2658" s="107"/>
      <c r="N2658" s="25"/>
      <c r="O2658" s="26"/>
      <c r="P2658" s="107"/>
      <c r="Q2658" s="107"/>
      <c r="R2658" s="25"/>
      <c r="S2658" s="26"/>
      <c r="T2658" s="107"/>
      <c r="U2658" s="107"/>
      <c r="V2658" s="25"/>
      <c r="W2658" s="26"/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1710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7189.2999999999993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/>
      <c r="K2659" s="26"/>
      <c r="L2659" s="107"/>
      <c r="M2659" s="107"/>
      <c r="N2659" s="25"/>
      <c r="O2659" s="26"/>
      <c r="P2659" s="107"/>
      <c r="Q2659" s="107"/>
      <c r="R2659" s="25"/>
      <c r="S2659" s="26"/>
      <c r="T2659" s="107"/>
      <c r="U2659" s="107"/>
      <c r="V2659" s="25"/>
      <c r="W2659" s="26"/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1710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5803.37</v>
      </c>
      <c r="F2660" s="98">
        <v>0</v>
      </c>
      <c r="G2660" s="98">
        <v>2949.25</v>
      </c>
      <c r="H2660" s="107">
        <v>0</v>
      </c>
      <c r="I2660" s="107">
        <v>2854.12</v>
      </c>
      <c r="J2660" s="25"/>
      <c r="K2660" s="26"/>
      <c r="L2660" s="107"/>
      <c r="M2660" s="107"/>
      <c r="N2660" s="25"/>
      <c r="O2660" s="26"/>
      <c r="P2660" s="107"/>
      <c r="Q2660" s="107"/>
      <c r="R2660" s="25"/>
      <c r="S2660" s="26"/>
      <c r="T2660" s="107"/>
      <c r="U2660" s="107"/>
      <c r="V2660" s="25"/>
      <c r="W2660" s="26"/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1710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1710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1710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1710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1710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1710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1710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1710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1710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1710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1710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1710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1710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1710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1710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1710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1710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1710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1710</v>
      </c>
      <c r="B2679" s="105" t="s">
        <v>384</v>
      </c>
      <c r="C2679" s="106" t="s">
        <v>1573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1710</v>
      </c>
      <c r="B2680" s="105" t="s">
        <v>386</v>
      </c>
      <c r="C2680" s="106" t="s">
        <v>1667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1710</v>
      </c>
      <c r="B2681" s="105" t="s">
        <v>388</v>
      </c>
      <c r="C2681" s="106" t="s">
        <v>1668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1710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1710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1710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1710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1710</v>
      </c>
      <c r="B2686" s="105" t="s">
        <v>398</v>
      </c>
      <c r="C2686" s="106" t="s">
        <v>1574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1710</v>
      </c>
      <c r="B2687" s="105" t="s">
        <v>400</v>
      </c>
      <c r="C2687" s="106" t="s">
        <v>1669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1710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1710</v>
      </c>
      <c r="B2689" s="105" t="s">
        <v>404</v>
      </c>
      <c r="C2689" s="106" t="s">
        <v>1575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1710</v>
      </c>
      <c r="B2690" s="105" t="s">
        <v>406</v>
      </c>
      <c r="C2690" s="106" t="s">
        <v>1576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1710</v>
      </c>
      <c r="B2691" s="105" t="s">
        <v>408</v>
      </c>
      <c r="C2691" s="106" t="s">
        <v>1577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1710</v>
      </c>
      <c r="B2692" s="105" t="s">
        <v>410</v>
      </c>
      <c r="C2692" s="106" t="s">
        <v>1578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1710</v>
      </c>
      <c r="B2693" s="105" t="s">
        <v>412</v>
      </c>
      <c r="C2693" s="106" t="s">
        <v>413</v>
      </c>
      <c r="D2693" s="21">
        <f t="shared" si="42"/>
        <v>1816902.12</v>
      </c>
      <c r="E2693" s="24">
        <f t="shared" si="42"/>
        <v>850652.06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/>
      <c r="K2693" s="26"/>
      <c r="L2693" s="107"/>
      <c r="M2693" s="107"/>
      <c r="N2693" s="25"/>
      <c r="O2693" s="26"/>
      <c r="P2693" s="99"/>
      <c r="Q2693" s="99"/>
      <c r="R2693" s="25"/>
      <c r="S2693" s="26"/>
      <c r="T2693" s="107"/>
      <c r="U2693" s="107"/>
      <c r="V2693" s="25"/>
      <c r="W2693" s="26"/>
      <c r="X2693" s="107"/>
      <c r="Y2693" s="107"/>
      <c r="Z2693" s="25"/>
      <c r="AA2693" s="26"/>
      <c r="AB2693" s="107"/>
      <c r="AC2693" s="107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1710</v>
      </c>
      <c r="B2694" s="105" t="s">
        <v>414</v>
      </c>
      <c r="C2694" s="106" t="s">
        <v>415</v>
      </c>
      <c r="D2694" s="21">
        <f t="shared" si="42"/>
        <v>323949.8</v>
      </c>
      <c r="E2694" s="24">
        <f t="shared" si="42"/>
        <v>214972.88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/>
      <c r="K2694" s="26"/>
      <c r="L2694" s="107"/>
      <c r="M2694" s="107"/>
      <c r="N2694" s="25"/>
      <c r="O2694" s="26"/>
      <c r="P2694" s="107"/>
      <c r="Q2694" s="107"/>
      <c r="R2694" s="25"/>
      <c r="S2694" s="26"/>
      <c r="T2694" s="107"/>
      <c r="U2694" s="107"/>
      <c r="V2694" s="25"/>
      <c r="W2694" s="26"/>
      <c r="X2694" s="107"/>
      <c r="Y2694" s="107"/>
      <c r="Z2694" s="25"/>
      <c r="AA2694" s="26"/>
      <c r="AB2694" s="107"/>
      <c r="AC2694" s="107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1710</v>
      </c>
      <c r="B2695" s="105" t="s">
        <v>416</v>
      </c>
      <c r="C2695" s="106" t="s">
        <v>417</v>
      </c>
      <c r="D2695" s="21">
        <f t="shared" si="42"/>
        <v>1057891</v>
      </c>
      <c r="E2695" s="24">
        <f t="shared" si="42"/>
        <v>929244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/>
      <c r="K2695" s="26"/>
      <c r="L2695" s="107"/>
      <c r="M2695" s="107"/>
      <c r="N2695" s="25"/>
      <c r="O2695" s="26"/>
      <c r="P2695" s="107"/>
      <c r="Q2695" s="107"/>
      <c r="R2695" s="25"/>
      <c r="S2695" s="26"/>
      <c r="T2695" s="107"/>
      <c r="U2695" s="107"/>
      <c r="V2695" s="25"/>
      <c r="W2695" s="26"/>
      <c r="X2695" s="107"/>
      <c r="Y2695" s="107"/>
      <c r="Z2695" s="25"/>
      <c r="AA2695" s="26"/>
      <c r="AB2695" s="107"/>
      <c r="AC2695" s="107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1710</v>
      </c>
      <c r="B2696" s="105" t="s">
        <v>418</v>
      </c>
      <c r="C2696" s="106" t="s">
        <v>419</v>
      </c>
      <c r="D2696" s="21">
        <f t="shared" si="42"/>
        <v>330781.38</v>
      </c>
      <c r="E2696" s="24">
        <f t="shared" si="42"/>
        <v>335531.56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/>
      <c r="K2696" s="101"/>
      <c r="L2696" s="99"/>
      <c r="M2696" s="99"/>
      <c r="N2696" s="100"/>
      <c r="O2696" s="101"/>
      <c r="P2696" s="107"/>
      <c r="Q2696" s="107"/>
      <c r="R2696" s="100"/>
      <c r="S2696" s="101"/>
      <c r="T2696" s="99"/>
      <c r="U2696" s="99"/>
      <c r="V2696" s="100"/>
      <c r="W2696" s="101"/>
      <c r="X2696" s="99"/>
      <c r="Y2696" s="99"/>
      <c r="Z2696" s="100"/>
      <c r="AA2696" s="101"/>
      <c r="AB2696" s="99"/>
      <c r="AC2696" s="99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1710</v>
      </c>
      <c r="B2697" s="105" t="s">
        <v>420</v>
      </c>
      <c r="C2697" s="106" t="s">
        <v>421</v>
      </c>
      <c r="D2697" s="21">
        <f t="shared" si="42"/>
        <v>249902.22</v>
      </c>
      <c r="E2697" s="24">
        <f t="shared" si="42"/>
        <v>340220.22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/>
      <c r="K2697" s="101"/>
      <c r="L2697" s="99"/>
      <c r="M2697" s="99"/>
      <c r="N2697" s="100"/>
      <c r="O2697" s="101"/>
      <c r="P2697" s="99"/>
      <c r="Q2697" s="99"/>
      <c r="R2697" s="100"/>
      <c r="S2697" s="101"/>
      <c r="T2697" s="99"/>
      <c r="U2697" s="99"/>
      <c r="V2697" s="100"/>
      <c r="W2697" s="101"/>
      <c r="X2697" s="99"/>
      <c r="Y2697" s="99"/>
      <c r="Z2697" s="100"/>
      <c r="AA2697" s="101"/>
      <c r="AB2697" s="99"/>
      <c r="AC2697" s="99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1710</v>
      </c>
      <c r="B2698" s="105" t="s">
        <v>422</v>
      </c>
      <c r="C2698" s="106" t="s">
        <v>423</v>
      </c>
      <c r="D2698" s="21">
        <f t="shared" si="42"/>
        <v>40970</v>
      </c>
      <c r="E2698" s="24">
        <f t="shared" si="42"/>
        <v>29429</v>
      </c>
      <c r="F2698" s="98">
        <v>3390</v>
      </c>
      <c r="G2698" s="98">
        <v>5680</v>
      </c>
      <c r="H2698" s="99">
        <v>37580</v>
      </c>
      <c r="I2698" s="99">
        <v>23749</v>
      </c>
      <c r="J2698" s="100"/>
      <c r="K2698" s="101"/>
      <c r="L2698" s="99"/>
      <c r="M2698" s="99"/>
      <c r="N2698" s="100"/>
      <c r="O2698" s="101"/>
      <c r="P2698" s="99"/>
      <c r="Q2698" s="99"/>
      <c r="R2698" s="100"/>
      <c r="S2698" s="101"/>
      <c r="T2698" s="99"/>
      <c r="U2698" s="99"/>
      <c r="V2698" s="100"/>
      <c r="W2698" s="101"/>
      <c r="X2698" s="99"/>
      <c r="Y2698" s="99"/>
      <c r="Z2698" s="100"/>
      <c r="AA2698" s="101"/>
      <c r="AB2698" s="99"/>
      <c r="AC2698" s="99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1710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1710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1710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1710</v>
      </c>
      <c r="B2702" s="105" t="s">
        <v>430</v>
      </c>
      <c r="C2702" s="106" t="s">
        <v>431</v>
      </c>
      <c r="D2702" s="21">
        <f t="shared" si="42"/>
        <v>0</v>
      </c>
      <c r="E2702" s="24">
        <f t="shared" si="42"/>
        <v>0</v>
      </c>
      <c r="F2702" s="98">
        <v>0</v>
      </c>
      <c r="G2702" s="98">
        <v>0</v>
      </c>
      <c r="H2702" s="107">
        <v>0</v>
      </c>
      <c r="I2702" s="107">
        <v>0</v>
      </c>
      <c r="J2702" s="25"/>
      <c r="K2702" s="26"/>
      <c r="L2702" s="107"/>
      <c r="M2702" s="107"/>
      <c r="N2702" s="25"/>
      <c r="O2702" s="26"/>
      <c r="P2702" s="107"/>
      <c r="Q2702" s="107"/>
      <c r="R2702" s="25"/>
      <c r="S2702" s="26"/>
      <c r="T2702" s="107"/>
      <c r="U2702" s="107"/>
      <c r="V2702" s="25"/>
      <c r="W2702" s="26"/>
      <c r="X2702" s="107"/>
      <c r="Y2702" s="107"/>
      <c r="Z2702" s="25"/>
      <c r="AA2702" s="26"/>
      <c r="AB2702" s="107"/>
      <c r="AC2702" s="107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1710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0</v>
      </c>
      <c r="E2703" s="24">
        <f t="shared" si="43"/>
        <v>40908.239999999998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/>
      <c r="K2703" s="26"/>
      <c r="L2703" s="107"/>
      <c r="M2703" s="107"/>
      <c r="N2703" s="25"/>
      <c r="O2703" s="26"/>
      <c r="P2703" s="107"/>
      <c r="Q2703" s="107"/>
      <c r="R2703" s="25"/>
      <c r="S2703" s="26"/>
      <c r="T2703" s="107"/>
      <c r="U2703" s="107"/>
      <c r="V2703" s="25"/>
      <c r="W2703" s="26"/>
      <c r="X2703" s="107"/>
      <c r="Y2703" s="107"/>
      <c r="Z2703" s="25"/>
      <c r="AA2703" s="26"/>
      <c r="AB2703" s="107"/>
      <c r="AC2703" s="107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1710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1710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1710</v>
      </c>
      <c r="B2706" s="105" t="s">
        <v>438</v>
      </c>
      <c r="C2706" s="106" t="s">
        <v>1579</v>
      </c>
      <c r="D2706" s="21">
        <f t="shared" si="43"/>
        <v>131412</v>
      </c>
      <c r="E2706" s="24">
        <f t="shared" si="43"/>
        <v>710412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/>
      <c r="K2706" s="26"/>
      <c r="L2706" s="107"/>
      <c r="M2706" s="107"/>
      <c r="N2706" s="25"/>
      <c r="O2706" s="26"/>
      <c r="P2706" s="107"/>
      <c r="Q2706" s="107"/>
      <c r="R2706" s="25"/>
      <c r="S2706" s="26"/>
      <c r="T2706" s="107"/>
      <c r="U2706" s="107"/>
      <c r="V2706" s="25"/>
      <c r="W2706" s="26"/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1710</v>
      </c>
      <c r="B2707" s="105" t="s">
        <v>439</v>
      </c>
      <c r="C2707" s="106" t="s">
        <v>1580</v>
      </c>
      <c r="D2707" s="21">
        <f t="shared" si="43"/>
        <v>5200</v>
      </c>
      <c r="E2707" s="24">
        <f t="shared" si="43"/>
        <v>15600</v>
      </c>
      <c r="F2707" s="98"/>
      <c r="G2707" s="98"/>
      <c r="H2707" s="107">
        <v>5200</v>
      </c>
      <c r="I2707" s="107">
        <v>15600</v>
      </c>
      <c r="J2707" s="25"/>
      <c r="K2707" s="26"/>
      <c r="L2707" s="107"/>
      <c r="M2707" s="107"/>
      <c r="N2707" s="25"/>
      <c r="O2707" s="26"/>
      <c r="P2707" s="107"/>
      <c r="Q2707" s="107"/>
      <c r="R2707" s="25"/>
      <c r="S2707" s="26"/>
      <c r="T2707" s="107"/>
      <c r="U2707" s="107"/>
      <c r="V2707" s="25"/>
      <c r="W2707" s="26"/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1710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1710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1710</v>
      </c>
      <c r="B2710" s="105" t="s">
        <v>1581</v>
      </c>
      <c r="C2710" s="106" t="s">
        <v>1582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1710</v>
      </c>
      <c r="B2711" s="105" t="s">
        <v>444</v>
      </c>
      <c r="C2711" s="106" t="s">
        <v>445</v>
      </c>
      <c r="D2711" s="21">
        <f t="shared" si="43"/>
        <v>0</v>
      </c>
      <c r="E2711" s="24">
        <f t="shared" si="43"/>
        <v>0</v>
      </c>
      <c r="F2711" s="98"/>
      <c r="G2711" s="98"/>
      <c r="H2711" s="107"/>
      <c r="I2711" s="107"/>
      <c r="J2711" s="25"/>
      <c r="K2711" s="26"/>
      <c r="L2711" s="107"/>
      <c r="M2711" s="107"/>
      <c r="N2711" s="25"/>
      <c r="O2711" s="26"/>
      <c r="P2711" s="107"/>
      <c r="Q2711" s="107"/>
      <c r="R2711" s="25"/>
      <c r="S2711" s="26"/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1710</v>
      </c>
      <c r="B2712" s="105" t="s">
        <v>446</v>
      </c>
      <c r="C2712" s="106" t="s">
        <v>447</v>
      </c>
      <c r="D2712" s="21">
        <f t="shared" si="43"/>
        <v>498806</v>
      </c>
      <c r="E2712" s="24">
        <f t="shared" si="43"/>
        <v>507926</v>
      </c>
      <c r="F2712" s="98">
        <v>0</v>
      </c>
      <c r="G2712" s="98">
        <v>0</v>
      </c>
      <c r="H2712" s="99">
        <v>498806</v>
      </c>
      <c r="I2712" s="99">
        <v>507926</v>
      </c>
      <c r="J2712" s="100"/>
      <c r="K2712" s="101"/>
      <c r="L2712" s="99"/>
      <c r="M2712" s="99"/>
      <c r="N2712" s="100"/>
      <c r="O2712" s="101"/>
      <c r="P2712" s="107"/>
      <c r="Q2712" s="107"/>
      <c r="R2712" s="100"/>
      <c r="S2712" s="101"/>
      <c r="T2712" s="99"/>
      <c r="U2712" s="99"/>
      <c r="V2712" s="100"/>
      <c r="W2712" s="101"/>
      <c r="X2712" s="99"/>
      <c r="Y2712" s="99"/>
      <c r="Z2712" s="100"/>
      <c r="AA2712" s="101"/>
      <c r="AB2712" s="99"/>
      <c r="AC2712" s="99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1710</v>
      </c>
      <c r="B2713" s="105" t="s">
        <v>448</v>
      </c>
      <c r="C2713" s="106" t="s">
        <v>449</v>
      </c>
      <c r="D2713" s="21">
        <f t="shared" si="43"/>
        <v>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/>
      <c r="K2713" s="101"/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1710</v>
      </c>
      <c r="B2714" s="105" t="s">
        <v>450</v>
      </c>
      <c r="C2714" s="106" t="s">
        <v>1583</v>
      </c>
      <c r="D2714" s="21">
        <f t="shared" si="43"/>
        <v>0</v>
      </c>
      <c r="E2714" s="24">
        <f t="shared" si="43"/>
        <v>102717</v>
      </c>
      <c r="F2714" s="98">
        <v>0</v>
      </c>
      <c r="G2714" s="98">
        <v>0</v>
      </c>
      <c r="H2714" s="107">
        <v>0</v>
      </c>
      <c r="I2714" s="107">
        <v>102717</v>
      </c>
      <c r="J2714" s="25"/>
      <c r="K2714" s="26"/>
      <c r="L2714" s="107"/>
      <c r="M2714" s="107"/>
      <c r="N2714" s="25"/>
      <c r="O2714" s="26"/>
      <c r="P2714" s="99"/>
      <c r="Q2714" s="99"/>
      <c r="R2714" s="25"/>
      <c r="S2714" s="26"/>
      <c r="T2714" s="107"/>
      <c r="U2714" s="107"/>
      <c r="V2714" s="25"/>
      <c r="W2714" s="26"/>
      <c r="X2714" s="107"/>
      <c r="Y2714" s="107"/>
      <c r="Z2714" s="25"/>
      <c r="AA2714" s="26"/>
      <c r="AB2714" s="107"/>
      <c r="AC2714" s="107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1710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1710</v>
      </c>
      <c r="B2716" s="105" t="s">
        <v>454</v>
      </c>
      <c r="C2716" s="106" t="s">
        <v>1584</v>
      </c>
      <c r="D2716" s="21">
        <f t="shared" si="43"/>
        <v>0</v>
      </c>
      <c r="E2716" s="24">
        <f t="shared" si="43"/>
        <v>7059.6</v>
      </c>
      <c r="F2716" s="98">
        <v>0</v>
      </c>
      <c r="G2716" s="98">
        <v>0</v>
      </c>
      <c r="H2716" s="99">
        <v>0</v>
      </c>
      <c r="I2716" s="99">
        <v>7059.6</v>
      </c>
      <c r="J2716" s="100"/>
      <c r="K2716" s="101"/>
      <c r="L2716" s="99"/>
      <c r="M2716" s="99"/>
      <c r="N2716" s="100"/>
      <c r="O2716" s="101"/>
      <c r="P2716" s="107"/>
      <c r="Q2716" s="107"/>
      <c r="R2716" s="100"/>
      <c r="S2716" s="101"/>
      <c r="T2716" s="99"/>
      <c r="U2716" s="99"/>
      <c r="V2716" s="100"/>
      <c r="W2716" s="101"/>
      <c r="X2716" s="99"/>
      <c r="Y2716" s="99"/>
      <c r="Z2716" s="100"/>
      <c r="AA2716" s="101"/>
      <c r="AB2716" s="99"/>
      <c r="AC2716" s="99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1710</v>
      </c>
      <c r="B2717" s="105" t="s">
        <v>456</v>
      </c>
      <c r="C2717" s="106" t="s">
        <v>1585</v>
      </c>
      <c r="D2717" s="21">
        <f t="shared" si="43"/>
        <v>4872.5</v>
      </c>
      <c r="E2717" s="24">
        <f t="shared" si="43"/>
        <v>4872.5</v>
      </c>
      <c r="F2717" s="98">
        <v>4872.5</v>
      </c>
      <c r="G2717" s="98">
        <v>4872.5</v>
      </c>
      <c r="H2717" s="99"/>
      <c r="I2717" s="99"/>
      <c r="J2717" s="100"/>
      <c r="K2717" s="101"/>
      <c r="L2717" s="99"/>
      <c r="M2717" s="99"/>
      <c r="N2717" s="100"/>
      <c r="O2717" s="101"/>
      <c r="P2717" s="99"/>
      <c r="Q2717" s="99"/>
      <c r="R2717" s="100"/>
      <c r="S2717" s="101"/>
      <c r="T2717" s="99"/>
      <c r="U2717" s="99"/>
      <c r="V2717" s="100"/>
      <c r="W2717" s="101"/>
      <c r="X2717" s="99"/>
      <c r="Y2717" s="99"/>
      <c r="Z2717" s="100"/>
      <c r="AA2717" s="101"/>
      <c r="AB2717" s="99"/>
      <c r="AC2717" s="99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1710</v>
      </c>
      <c r="B2718" s="105" t="s">
        <v>458</v>
      </c>
      <c r="C2718" s="106" t="s">
        <v>459</v>
      </c>
      <c r="D2718" s="21">
        <f t="shared" si="43"/>
        <v>0</v>
      </c>
      <c r="E2718" s="24">
        <f t="shared" si="43"/>
        <v>4390</v>
      </c>
      <c r="F2718" s="98">
        <v>0</v>
      </c>
      <c r="G2718" s="98">
        <v>0</v>
      </c>
      <c r="H2718" s="99">
        <v>0</v>
      </c>
      <c r="I2718" s="99">
        <v>4390</v>
      </c>
      <c r="J2718" s="100"/>
      <c r="K2718" s="101"/>
      <c r="L2718" s="99"/>
      <c r="M2718" s="99"/>
      <c r="N2718" s="100"/>
      <c r="O2718" s="101"/>
      <c r="P2718" s="99"/>
      <c r="Q2718" s="99"/>
      <c r="R2718" s="100"/>
      <c r="S2718" s="101"/>
      <c r="T2718" s="99"/>
      <c r="U2718" s="99"/>
      <c r="V2718" s="100"/>
      <c r="W2718" s="101"/>
      <c r="X2718" s="99"/>
      <c r="Y2718" s="99"/>
      <c r="Z2718" s="100"/>
      <c r="AA2718" s="101"/>
      <c r="AB2718" s="99"/>
      <c r="AC2718" s="99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1710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1710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1710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1710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1710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1710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1710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1710</v>
      </c>
      <c r="B2726" s="105" t="s">
        <v>474</v>
      </c>
      <c r="C2726" s="106" t="s">
        <v>475</v>
      </c>
      <c r="D2726" s="21">
        <f t="shared" si="43"/>
        <v>301784</v>
      </c>
      <c r="E2726" s="24">
        <f t="shared" si="43"/>
        <v>472100</v>
      </c>
      <c r="F2726" s="98">
        <v>0</v>
      </c>
      <c r="G2726" s="98">
        <v>0</v>
      </c>
      <c r="H2726" s="107">
        <v>301784</v>
      </c>
      <c r="I2726" s="107">
        <v>472100</v>
      </c>
      <c r="J2726" s="25"/>
      <c r="K2726" s="26"/>
      <c r="L2726" s="107"/>
      <c r="M2726" s="107"/>
      <c r="N2726" s="25"/>
      <c r="O2726" s="26"/>
      <c r="P2726" s="107"/>
      <c r="Q2726" s="107"/>
      <c r="R2726" s="25"/>
      <c r="S2726" s="26"/>
      <c r="T2726" s="107"/>
      <c r="U2726" s="107"/>
      <c r="V2726" s="25"/>
      <c r="W2726" s="26"/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1710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1710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1710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1710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1710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1710</v>
      </c>
      <c r="B2732" s="105" t="s">
        <v>486</v>
      </c>
      <c r="C2732" s="106" t="s">
        <v>1586</v>
      </c>
      <c r="D2732" s="21">
        <f t="shared" si="43"/>
        <v>966190</v>
      </c>
      <c r="E2732" s="24">
        <f t="shared" si="43"/>
        <v>976600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/>
      <c r="K2732" s="26"/>
      <c r="L2732" s="107"/>
      <c r="M2732" s="107"/>
      <c r="N2732" s="25"/>
      <c r="O2732" s="26"/>
      <c r="P2732" s="107"/>
      <c r="Q2732" s="107"/>
      <c r="R2732" s="25"/>
      <c r="S2732" s="26"/>
      <c r="T2732" s="107"/>
      <c r="U2732" s="107"/>
      <c r="V2732" s="25"/>
      <c r="W2732" s="26"/>
      <c r="X2732" s="107"/>
      <c r="Y2732" s="107"/>
      <c r="Z2732" s="25"/>
      <c r="AA2732" s="26"/>
      <c r="AB2732" s="107"/>
      <c r="AC2732" s="107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1710</v>
      </c>
      <c r="B2733" s="105" t="s">
        <v>488</v>
      </c>
      <c r="C2733" s="106" t="s">
        <v>489</v>
      </c>
      <c r="D2733" s="21">
        <f t="shared" si="43"/>
        <v>100000</v>
      </c>
      <c r="E2733" s="24">
        <f t="shared" si="43"/>
        <v>100000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/>
      <c r="K2733" s="26"/>
      <c r="L2733" s="107"/>
      <c r="M2733" s="107"/>
      <c r="N2733" s="25"/>
      <c r="O2733" s="26"/>
      <c r="P2733" s="107"/>
      <c r="Q2733" s="107"/>
      <c r="R2733" s="25"/>
      <c r="S2733" s="26"/>
      <c r="T2733" s="107"/>
      <c r="U2733" s="107"/>
      <c r="V2733" s="25"/>
      <c r="W2733" s="26"/>
      <c r="X2733" s="107"/>
      <c r="Y2733" s="107"/>
      <c r="Z2733" s="25"/>
      <c r="AA2733" s="26"/>
      <c r="AB2733" s="107"/>
      <c r="AC2733" s="107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1710</v>
      </c>
      <c r="B2734" s="105" t="s">
        <v>490</v>
      </c>
      <c r="C2734" s="106" t="s">
        <v>1587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1710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1710</v>
      </c>
      <c r="B2736" s="105" t="s">
        <v>494</v>
      </c>
      <c r="C2736" s="106" t="s">
        <v>495</v>
      </c>
      <c r="D2736" s="21">
        <f t="shared" si="43"/>
        <v>816800</v>
      </c>
      <c r="E2736" s="24">
        <f t="shared" si="43"/>
        <v>858700</v>
      </c>
      <c r="F2736" s="98">
        <v>0</v>
      </c>
      <c r="G2736" s="98">
        <v>0</v>
      </c>
      <c r="H2736" s="99">
        <v>816800</v>
      </c>
      <c r="I2736" s="99">
        <v>858700</v>
      </c>
      <c r="J2736" s="100"/>
      <c r="K2736" s="101"/>
      <c r="L2736" s="99"/>
      <c r="M2736" s="99"/>
      <c r="N2736" s="100"/>
      <c r="O2736" s="101"/>
      <c r="P2736" s="107"/>
      <c r="Q2736" s="107"/>
      <c r="R2736" s="100"/>
      <c r="S2736" s="101"/>
      <c r="T2736" s="99"/>
      <c r="U2736" s="99"/>
      <c r="V2736" s="100"/>
      <c r="W2736" s="101"/>
      <c r="X2736" s="99"/>
      <c r="Y2736" s="99"/>
      <c r="Z2736" s="100"/>
      <c r="AA2736" s="101"/>
      <c r="AB2736" s="99"/>
      <c r="AC2736" s="99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1710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1710</v>
      </c>
      <c r="B2738" s="105" t="s">
        <v>498</v>
      </c>
      <c r="C2738" s="106" t="s">
        <v>461</v>
      </c>
      <c r="D2738" s="21">
        <f t="shared" si="43"/>
        <v>270674.18</v>
      </c>
      <c r="E2738" s="24">
        <f t="shared" si="43"/>
        <v>226888.78000000003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/>
      <c r="K2738" s="101"/>
      <c r="L2738" s="99"/>
      <c r="M2738" s="99"/>
      <c r="N2738" s="100"/>
      <c r="O2738" s="101"/>
      <c r="P2738" s="99"/>
      <c r="Q2738" s="99"/>
      <c r="R2738" s="100"/>
      <c r="S2738" s="101"/>
      <c r="T2738" s="99"/>
      <c r="U2738" s="99"/>
      <c r="V2738" s="100"/>
      <c r="W2738" s="101"/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1710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1710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1710</v>
      </c>
      <c r="B2741" s="105" t="s">
        <v>503</v>
      </c>
      <c r="C2741" s="106" t="s">
        <v>504</v>
      </c>
      <c r="D2741" s="21">
        <f t="shared" si="43"/>
        <v>6398</v>
      </c>
      <c r="E2741" s="24">
        <f t="shared" si="43"/>
        <v>6398</v>
      </c>
      <c r="F2741" s="98">
        <v>2742</v>
      </c>
      <c r="G2741" s="98">
        <v>2742</v>
      </c>
      <c r="H2741" s="99">
        <v>3656</v>
      </c>
      <c r="I2741" s="99">
        <v>3656</v>
      </c>
      <c r="J2741" s="100"/>
      <c r="K2741" s="101"/>
      <c r="L2741" s="99"/>
      <c r="M2741" s="99"/>
      <c r="N2741" s="100"/>
      <c r="O2741" s="101"/>
      <c r="P2741" s="99"/>
      <c r="Q2741" s="99"/>
      <c r="R2741" s="100"/>
      <c r="S2741" s="101"/>
      <c r="T2741" s="99"/>
      <c r="U2741" s="99"/>
      <c r="V2741" s="100"/>
      <c r="W2741" s="101"/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1710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1710</v>
      </c>
      <c r="B2743" s="105" t="s">
        <v>507</v>
      </c>
      <c r="C2743" s="106" t="s">
        <v>508</v>
      </c>
      <c r="D2743" s="21">
        <f t="shared" si="43"/>
        <v>81000</v>
      </c>
      <c r="E2743" s="24">
        <f t="shared" si="43"/>
        <v>0</v>
      </c>
      <c r="F2743" s="98">
        <v>45000</v>
      </c>
      <c r="G2743" s="98">
        <v>0</v>
      </c>
      <c r="H2743" s="99">
        <v>36000</v>
      </c>
      <c r="I2743" s="99">
        <v>0</v>
      </c>
      <c r="J2743" s="100"/>
      <c r="K2743" s="101"/>
      <c r="L2743" s="99"/>
      <c r="M2743" s="99"/>
      <c r="N2743" s="100"/>
      <c r="O2743" s="101"/>
      <c r="P2743" s="107"/>
      <c r="Q2743" s="107"/>
      <c r="R2743" s="100"/>
      <c r="S2743" s="101"/>
      <c r="T2743" s="99"/>
      <c r="U2743" s="99"/>
      <c r="V2743" s="100"/>
      <c r="W2743" s="101"/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1710</v>
      </c>
      <c r="B2744" s="105" t="s">
        <v>509</v>
      </c>
      <c r="C2744" s="106" t="s">
        <v>510</v>
      </c>
      <c r="D2744" s="21">
        <f t="shared" si="43"/>
        <v>18000</v>
      </c>
      <c r="E2744" s="24">
        <f t="shared" si="43"/>
        <v>0</v>
      </c>
      <c r="F2744" s="98">
        <v>18000</v>
      </c>
      <c r="G2744" s="98">
        <v>0</v>
      </c>
      <c r="H2744" s="99"/>
      <c r="I2744" s="99"/>
      <c r="J2744" s="100"/>
      <c r="K2744" s="101"/>
      <c r="L2744" s="99"/>
      <c r="M2744" s="99"/>
      <c r="N2744" s="100"/>
      <c r="O2744" s="101"/>
      <c r="P2744" s="99"/>
      <c r="Q2744" s="99"/>
      <c r="R2744" s="100"/>
      <c r="S2744" s="101"/>
      <c r="T2744" s="99"/>
      <c r="U2744" s="99"/>
      <c r="V2744" s="100"/>
      <c r="W2744" s="101"/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1710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1710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1710</v>
      </c>
      <c r="B2747" s="105" t="s">
        <v>515</v>
      </c>
      <c r="C2747" s="106" t="s">
        <v>516</v>
      </c>
      <c r="D2747" s="21">
        <f t="shared" si="43"/>
        <v>33500</v>
      </c>
      <c r="E2747" s="24">
        <f t="shared" si="43"/>
        <v>46500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/>
      <c r="K2747" s="26"/>
      <c r="L2747" s="107"/>
      <c r="M2747" s="107"/>
      <c r="N2747" s="25"/>
      <c r="O2747" s="26"/>
      <c r="P2747" s="107"/>
      <c r="Q2747" s="107"/>
      <c r="R2747" s="25"/>
      <c r="S2747" s="26"/>
      <c r="T2747" s="107"/>
      <c r="U2747" s="107"/>
      <c r="V2747" s="25"/>
      <c r="W2747" s="26"/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1710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1710</v>
      </c>
      <c r="B2749" s="105" t="s">
        <v>519</v>
      </c>
      <c r="C2749" s="106" t="s">
        <v>520</v>
      </c>
      <c r="D2749" s="21">
        <f t="shared" si="43"/>
        <v>41496.119999999995</v>
      </c>
      <c r="E2749" s="24">
        <f t="shared" si="43"/>
        <v>42434.22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/>
      <c r="K2749" s="26"/>
      <c r="L2749" s="107"/>
      <c r="M2749" s="107"/>
      <c r="N2749" s="25"/>
      <c r="O2749" s="26"/>
      <c r="P2749" s="107"/>
      <c r="Q2749" s="107"/>
      <c r="R2749" s="25"/>
      <c r="S2749" s="26"/>
      <c r="T2749" s="107"/>
      <c r="U2749" s="107"/>
      <c r="V2749" s="25"/>
      <c r="W2749" s="26"/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1710</v>
      </c>
      <c r="B2750" s="105" t="s">
        <v>521</v>
      </c>
      <c r="C2750" s="106" t="s">
        <v>1588</v>
      </c>
      <c r="D2750" s="21">
        <f t="shared" si="43"/>
        <v>4244.3999999999996</v>
      </c>
      <c r="E2750" s="24">
        <f t="shared" si="43"/>
        <v>4244.3999999999996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/>
      <c r="K2750" s="101"/>
      <c r="L2750" s="99"/>
      <c r="M2750" s="99"/>
      <c r="N2750" s="100"/>
      <c r="O2750" s="101"/>
      <c r="P2750" s="107"/>
      <c r="Q2750" s="107"/>
      <c r="R2750" s="100"/>
      <c r="S2750" s="101"/>
      <c r="T2750" s="99"/>
      <c r="U2750" s="99"/>
      <c r="V2750" s="100"/>
      <c r="W2750" s="101"/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1710</v>
      </c>
      <c r="B2751" s="105" t="s">
        <v>522</v>
      </c>
      <c r="C2751" s="106" t="s">
        <v>1589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1710</v>
      </c>
      <c r="B2752" s="105" t="s">
        <v>523</v>
      </c>
      <c r="C2752" s="106" t="s">
        <v>1670</v>
      </c>
      <c r="D2752" s="21">
        <f t="shared" si="43"/>
        <v>17772</v>
      </c>
      <c r="E2752" s="24">
        <f t="shared" si="43"/>
        <v>17772</v>
      </c>
      <c r="F2752" s="98">
        <v>8886</v>
      </c>
      <c r="G2752" s="98">
        <v>8886</v>
      </c>
      <c r="H2752" s="99">
        <v>8886</v>
      </c>
      <c r="I2752" s="99">
        <v>8886</v>
      </c>
      <c r="J2752" s="100"/>
      <c r="K2752" s="101"/>
      <c r="L2752" s="99"/>
      <c r="M2752" s="99"/>
      <c r="N2752" s="100"/>
      <c r="O2752" s="101"/>
      <c r="P2752" s="99"/>
      <c r="Q2752" s="99"/>
      <c r="R2752" s="100"/>
      <c r="S2752" s="101"/>
      <c r="T2752" s="99"/>
      <c r="U2752" s="99"/>
      <c r="V2752" s="100"/>
      <c r="W2752" s="101"/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1710</v>
      </c>
      <c r="B2753" s="105" t="s">
        <v>524</v>
      </c>
      <c r="C2753" s="106" t="s">
        <v>525</v>
      </c>
      <c r="D2753" s="21">
        <f t="shared" si="43"/>
        <v>7888188.3499999996</v>
      </c>
      <c r="E2753" s="24">
        <f t="shared" si="43"/>
        <v>7888188.3499999996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/>
      <c r="M2753" s="99"/>
      <c r="N2753" s="100"/>
      <c r="O2753" s="101"/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1710</v>
      </c>
      <c r="B2754" s="105" t="s">
        <v>526</v>
      </c>
      <c r="C2754" s="106" t="s">
        <v>527</v>
      </c>
      <c r="D2754" s="21">
        <f t="shared" si="43"/>
        <v>0</v>
      </c>
      <c r="E2754" s="24">
        <f t="shared" si="43"/>
        <v>0</v>
      </c>
      <c r="F2754" s="98"/>
      <c r="G2754" s="98"/>
      <c r="H2754" s="99"/>
      <c r="I2754" s="99"/>
      <c r="J2754" s="100"/>
      <c r="K2754" s="101"/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1710</v>
      </c>
      <c r="B2755" s="105" t="s">
        <v>528</v>
      </c>
      <c r="C2755" s="106" t="s">
        <v>529</v>
      </c>
      <c r="D2755" s="21">
        <f t="shared" si="43"/>
        <v>145656.54</v>
      </c>
      <c r="E2755" s="24">
        <f t="shared" si="43"/>
        <v>660000</v>
      </c>
      <c r="F2755" s="98"/>
      <c r="G2755" s="98"/>
      <c r="H2755" s="99">
        <v>145656.54</v>
      </c>
      <c r="I2755" s="99">
        <v>660000</v>
      </c>
      <c r="J2755" s="100"/>
      <c r="K2755" s="101"/>
      <c r="L2755" s="99"/>
      <c r="M2755" s="99"/>
      <c r="N2755" s="100"/>
      <c r="O2755" s="101"/>
      <c r="P2755" s="99"/>
      <c r="Q2755" s="99"/>
      <c r="R2755" s="100"/>
      <c r="S2755" s="101"/>
      <c r="T2755" s="99"/>
      <c r="U2755" s="99"/>
      <c r="V2755" s="100"/>
      <c r="W2755" s="101"/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1710</v>
      </c>
      <c r="B2756" s="105" t="s">
        <v>530</v>
      </c>
      <c r="C2756" s="106" t="s">
        <v>531</v>
      </c>
      <c r="D2756" s="21">
        <f t="shared" si="43"/>
        <v>0</v>
      </c>
      <c r="E2756" s="24">
        <f t="shared" si="43"/>
        <v>1030000</v>
      </c>
      <c r="F2756" s="98"/>
      <c r="G2756" s="98"/>
      <c r="H2756" s="99">
        <v>0</v>
      </c>
      <c r="I2756" s="99">
        <v>1030000</v>
      </c>
      <c r="J2756" s="100"/>
      <c r="K2756" s="101"/>
      <c r="L2756" s="99"/>
      <c r="M2756" s="99"/>
      <c r="N2756" s="100"/>
      <c r="O2756" s="101"/>
      <c r="P2756" s="99"/>
      <c r="Q2756" s="99"/>
      <c r="R2756" s="100"/>
      <c r="S2756" s="101"/>
      <c r="T2756" s="99"/>
      <c r="U2756" s="99"/>
      <c r="V2756" s="100"/>
      <c r="W2756" s="101"/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1710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0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/>
      <c r="U2757" s="99"/>
      <c r="V2757" s="100"/>
      <c r="W2757" s="101"/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1710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1710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1710</v>
      </c>
      <c r="B2760" s="105" t="s">
        <v>538</v>
      </c>
      <c r="C2760" s="106" t="s">
        <v>1671</v>
      </c>
      <c r="D2760" s="21">
        <f t="shared" si="43"/>
        <v>130</v>
      </c>
      <c r="E2760" s="24">
        <f t="shared" si="43"/>
        <v>910</v>
      </c>
      <c r="F2760" s="98">
        <v>80</v>
      </c>
      <c r="G2760" s="98">
        <v>390</v>
      </c>
      <c r="H2760" s="99">
        <v>50</v>
      </c>
      <c r="I2760" s="99">
        <v>520</v>
      </c>
      <c r="J2760" s="100"/>
      <c r="K2760" s="101"/>
      <c r="L2760" s="99"/>
      <c r="M2760" s="99"/>
      <c r="N2760" s="100"/>
      <c r="O2760" s="101"/>
      <c r="P2760" s="99"/>
      <c r="Q2760" s="99"/>
      <c r="R2760" s="100"/>
      <c r="S2760" s="101"/>
      <c r="T2760" s="99"/>
      <c r="U2760" s="99"/>
      <c r="V2760" s="100"/>
      <c r="W2760" s="101"/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1710</v>
      </c>
      <c r="B2761" s="105" t="s">
        <v>539</v>
      </c>
      <c r="C2761" s="106" t="s">
        <v>540</v>
      </c>
      <c r="D2761" s="21">
        <f t="shared" si="43"/>
        <v>4550</v>
      </c>
      <c r="E2761" s="24">
        <f t="shared" si="43"/>
        <v>2450</v>
      </c>
      <c r="F2761" s="98">
        <v>2800</v>
      </c>
      <c r="G2761" s="98">
        <v>1050</v>
      </c>
      <c r="H2761" s="99">
        <v>1750</v>
      </c>
      <c r="I2761" s="99">
        <v>1400</v>
      </c>
      <c r="J2761" s="100"/>
      <c r="K2761" s="101"/>
      <c r="L2761" s="99"/>
      <c r="M2761" s="99"/>
      <c r="N2761" s="100"/>
      <c r="O2761" s="101"/>
      <c r="P2761" s="99"/>
      <c r="Q2761" s="99"/>
      <c r="R2761" s="100"/>
      <c r="S2761" s="101"/>
      <c r="T2761" s="99"/>
      <c r="U2761" s="99"/>
      <c r="V2761" s="100"/>
      <c r="W2761" s="101"/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1710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1442</v>
      </c>
      <c r="F2762" s="98">
        <v>0</v>
      </c>
      <c r="G2762" s="98">
        <v>618</v>
      </c>
      <c r="H2762" s="107">
        <v>0</v>
      </c>
      <c r="I2762" s="107">
        <v>824</v>
      </c>
      <c r="J2762" s="25"/>
      <c r="K2762" s="26"/>
      <c r="L2762" s="107"/>
      <c r="M2762" s="107"/>
      <c r="N2762" s="25"/>
      <c r="O2762" s="26"/>
      <c r="P2762" s="99"/>
      <c r="Q2762" s="99"/>
      <c r="R2762" s="25"/>
      <c r="S2762" s="26"/>
      <c r="T2762" s="107"/>
      <c r="U2762" s="107"/>
      <c r="V2762" s="25"/>
      <c r="W2762" s="26"/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1710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1710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1710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1710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/>
      <c r="K2766" s="101"/>
      <c r="L2766" s="99"/>
      <c r="M2766" s="99"/>
      <c r="N2766" s="100"/>
      <c r="O2766" s="101"/>
      <c r="P2766" s="99"/>
      <c r="Q2766" s="99"/>
      <c r="R2766" s="100"/>
      <c r="S2766" s="101"/>
      <c r="T2766" s="99"/>
      <c r="U2766" s="99"/>
      <c r="V2766" s="100"/>
      <c r="W2766" s="101"/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1710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1710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1710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1710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1710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1710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1710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1710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1710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1710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1710</v>
      </c>
      <c r="B2777" s="105" t="s">
        <v>571</v>
      </c>
      <c r="C2777" s="106" t="s">
        <v>572</v>
      </c>
      <c r="D2777" s="21">
        <f t="shared" si="44"/>
        <v>222251.94999999998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/>
      <c r="K2777" s="101"/>
      <c r="L2777" s="99"/>
      <c r="M2777" s="99"/>
      <c r="N2777" s="100"/>
      <c r="O2777" s="101"/>
      <c r="P2777" s="107"/>
      <c r="Q2777" s="107"/>
      <c r="R2777" s="100"/>
      <c r="S2777" s="101"/>
      <c r="T2777" s="99"/>
      <c r="U2777" s="99"/>
      <c r="V2777" s="100"/>
      <c r="W2777" s="101"/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1710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1710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1710</v>
      </c>
      <c r="B2780" s="105" t="s">
        <v>577</v>
      </c>
      <c r="C2780" s="106" t="s">
        <v>1590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/>
      <c r="K2780" s="101"/>
      <c r="L2780" s="99"/>
      <c r="M2780" s="99"/>
      <c r="N2780" s="100"/>
      <c r="O2780" s="101"/>
      <c r="P2780" s="107"/>
      <c r="Q2780" s="107"/>
      <c r="R2780" s="100"/>
      <c r="S2780" s="101"/>
      <c r="T2780" s="99"/>
      <c r="U2780" s="99"/>
      <c r="V2780" s="100"/>
      <c r="W2780" s="101"/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1710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1710</v>
      </c>
      <c r="B2782" s="105" t="s">
        <v>580</v>
      </c>
      <c r="C2782" s="106" t="s">
        <v>581</v>
      </c>
      <c r="D2782" s="21">
        <f t="shared" si="44"/>
        <v>1718947.6</v>
      </c>
      <c r="E2782" s="24">
        <f t="shared" si="44"/>
        <v>1280388.3500000001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/>
      <c r="K2782" s="101"/>
      <c r="L2782" s="99"/>
      <c r="M2782" s="99"/>
      <c r="N2782" s="100"/>
      <c r="O2782" s="101"/>
      <c r="P2782" s="99"/>
      <c r="Q2782" s="99"/>
      <c r="R2782" s="100"/>
      <c r="S2782" s="101"/>
      <c r="T2782" s="99"/>
      <c r="U2782" s="99"/>
      <c r="V2782" s="100"/>
      <c r="W2782" s="101"/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1710</v>
      </c>
      <c r="B2783" s="105" t="s">
        <v>582</v>
      </c>
      <c r="C2783" s="106" t="s">
        <v>1591</v>
      </c>
      <c r="D2783" s="21">
        <f t="shared" si="44"/>
        <v>0</v>
      </c>
      <c r="E2783" s="24">
        <f t="shared" si="44"/>
        <v>1178131.79</v>
      </c>
      <c r="F2783" s="98">
        <v>0</v>
      </c>
      <c r="G2783" s="98">
        <v>1178131.79</v>
      </c>
      <c r="H2783" s="99">
        <v>0</v>
      </c>
      <c r="I2783" s="99">
        <v>0</v>
      </c>
      <c r="J2783" s="100"/>
      <c r="K2783" s="101"/>
      <c r="L2783" s="99"/>
      <c r="M2783" s="99"/>
      <c r="N2783" s="100"/>
      <c r="O2783" s="101"/>
      <c r="P2783" s="99"/>
      <c r="Q2783" s="99"/>
      <c r="R2783" s="100"/>
      <c r="S2783" s="101"/>
      <c r="T2783" s="99"/>
      <c r="U2783" s="99"/>
      <c r="V2783" s="100"/>
      <c r="W2783" s="101"/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1710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/>
      <c r="K2784" s="101"/>
      <c r="L2784" s="99"/>
      <c r="M2784" s="99"/>
      <c r="N2784" s="100"/>
      <c r="O2784" s="101"/>
      <c r="P2784" s="99"/>
      <c r="Q2784" s="99"/>
      <c r="R2784" s="100"/>
      <c r="S2784" s="101"/>
      <c r="T2784" s="99"/>
      <c r="U2784" s="99"/>
      <c r="V2784" s="100"/>
      <c r="W2784" s="101"/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1710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1710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1710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1710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1710</v>
      </c>
      <c r="B2789" s="105" t="s">
        <v>593</v>
      </c>
      <c r="C2789" s="106" t="s">
        <v>1592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1710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1710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1710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1710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1710</v>
      </c>
      <c r="B2794" s="105" t="s">
        <v>602</v>
      </c>
      <c r="C2794" s="106" t="s">
        <v>1672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1710</v>
      </c>
      <c r="B2795" s="105" t="s">
        <v>1593</v>
      </c>
      <c r="C2795" s="106" t="s">
        <v>1594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1710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1710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1710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1710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1710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1710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1710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59660</v>
      </c>
      <c r="F2802" s="98"/>
      <c r="G2802" s="98"/>
      <c r="H2802" s="99">
        <v>0</v>
      </c>
      <c r="I2802" s="99">
        <v>59660</v>
      </c>
      <c r="J2802" s="100"/>
      <c r="K2802" s="101"/>
      <c r="L2802" s="99"/>
      <c r="M2802" s="99"/>
      <c r="N2802" s="100"/>
      <c r="O2802" s="101"/>
      <c r="P2802" s="99"/>
      <c r="Q2802" s="99"/>
      <c r="R2802" s="100"/>
      <c r="S2802" s="101"/>
      <c r="T2802" s="99"/>
      <c r="U2802" s="99"/>
      <c r="V2802" s="100"/>
      <c r="W2802" s="101"/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1710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1710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1710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20200</v>
      </c>
      <c r="F2805" s="98">
        <v>0</v>
      </c>
      <c r="G2805" s="98">
        <v>20200</v>
      </c>
      <c r="H2805" s="99">
        <v>0</v>
      </c>
      <c r="I2805" s="99">
        <v>0</v>
      </c>
      <c r="J2805" s="100"/>
      <c r="K2805" s="101"/>
      <c r="L2805" s="99"/>
      <c r="M2805" s="99"/>
      <c r="N2805" s="100"/>
      <c r="O2805" s="101"/>
      <c r="P2805" s="99"/>
      <c r="Q2805" s="99"/>
      <c r="R2805" s="100"/>
      <c r="S2805" s="101"/>
      <c r="T2805" s="99"/>
      <c r="U2805" s="99"/>
      <c r="V2805" s="100"/>
      <c r="W2805" s="101"/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1710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209733.28000000003</v>
      </c>
      <c r="F2806" s="98">
        <v>0</v>
      </c>
      <c r="G2806" s="98">
        <v>39279.14</v>
      </c>
      <c r="H2806" s="99">
        <v>0</v>
      </c>
      <c r="I2806" s="99">
        <v>170454.14</v>
      </c>
      <c r="J2806" s="100"/>
      <c r="K2806" s="101"/>
      <c r="L2806" s="99"/>
      <c r="M2806" s="99"/>
      <c r="N2806" s="100"/>
      <c r="O2806" s="101"/>
      <c r="P2806" s="99"/>
      <c r="Q2806" s="99"/>
      <c r="R2806" s="100"/>
      <c r="S2806" s="101"/>
      <c r="T2806" s="99"/>
      <c r="U2806" s="99"/>
      <c r="V2806" s="100"/>
      <c r="W2806" s="101"/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1710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1710</v>
      </c>
      <c r="B2808" s="105" t="s">
        <v>627</v>
      </c>
      <c r="C2808" s="106" t="s">
        <v>628</v>
      </c>
      <c r="D2808" s="21">
        <f t="shared" si="44"/>
        <v>0</v>
      </c>
      <c r="E2808" s="24">
        <f t="shared" si="44"/>
        <v>38674</v>
      </c>
      <c r="F2808" s="98"/>
      <c r="G2808" s="98"/>
      <c r="H2808" s="107">
        <v>0</v>
      </c>
      <c r="I2808" s="107">
        <v>38674</v>
      </c>
      <c r="J2808" s="25"/>
      <c r="K2808" s="26"/>
      <c r="L2808" s="107"/>
      <c r="M2808" s="107"/>
      <c r="N2808" s="25"/>
      <c r="O2808" s="26"/>
      <c r="P2808" s="99"/>
      <c r="Q2808" s="99"/>
      <c r="R2808" s="25"/>
      <c r="S2808" s="26"/>
      <c r="T2808" s="107"/>
      <c r="U2808" s="107"/>
      <c r="V2808" s="25"/>
      <c r="W2808" s="26"/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1710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242487</v>
      </c>
      <c r="F2809" s="98">
        <v>0</v>
      </c>
      <c r="G2809" s="98">
        <v>121746</v>
      </c>
      <c r="H2809" s="107">
        <v>0</v>
      </c>
      <c r="I2809" s="107">
        <v>120741</v>
      </c>
      <c r="J2809" s="25"/>
      <c r="K2809" s="26"/>
      <c r="L2809" s="107"/>
      <c r="M2809" s="107"/>
      <c r="N2809" s="25"/>
      <c r="O2809" s="26"/>
      <c r="P2809" s="107"/>
      <c r="Q2809" s="107"/>
      <c r="R2809" s="25"/>
      <c r="S2809" s="26"/>
      <c r="T2809" s="107"/>
      <c r="U2809" s="107"/>
      <c r="V2809" s="25"/>
      <c r="W2809" s="26"/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1710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262585.5</v>
      </c>
      <c r="F2810" s="98">
        <v>0</v>
      </c>
      <c r="G2810" s="98">
        <v>128940.5</v>
      </c>
      <c r="H2810" s="107">
        <v>0</v>
      </c>
      <c r="I2810" s="107">
        <v>133645</v>
      </c>
      <c r="J2810" s="25"/>
      <c r="K2810" s="26"/>
      <c r="L2810" s="107"/>
      <c r="M2810" s="107"/>
      <c r="N2810" s="25"/>
      <c r="O2810" s="26"/>
      <c r="P2810" s="107"/>
      <c r="Q2810" s="107"/>
      <c r="R2810" s="25"/>
      <c r="S2810" s="26"/>
      <c r="T2810" s="107"/>
      <c r="U2810" s="107"/>
      <c r="V2810" s="25"/>
      <c r="W2810" s="26"/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1710</v>
      </c>
      <c r="B2811" s="105" t="s">
        <v>633</v>
      </c>
      <c r="C2811" s="106" t="s">
        <v>1595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1710</v>
      </c>
      <c r="B2812" s="105" t="s">
        <v>634</v>
      </c>
      <c r="C2812" s="106" t="s">
        <v>1596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1710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1710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1710</v>
      </c>
      <c r="B2815" s="105" t="s">
        <v>639</v>
      </c>
      <c r="C2815" s="106" t="s">
        <v>640</v>
      </c>
      <c r="D2815" s="21">
        <f t="shared" si="44"/>
        <v>0</v>
      </c>
      <c r="E2815" s="24">
        <f t="shared" si="44"/>
        <v>626957.89</v>
      </c>
      <c r="F2815" s="98">
        <v>0</v>
      </c>
      <c r="G2815" s="98">
        <v>290046</v>
      </c>
      <c r="H2815" s="99">
        <v>0</v>
      </c>
      <c r="I2815" s="99">
        <v>336911.89</v>
      </c>
      <c r="J2815" s="100"/>
      <c r="K2815" s="101"/>
      <c r="L2815" s="99"/>
      <c r="M2815" s="99"/>
      <c r="N2815" s="100"/>
      <c r="O2815" s="101"/>
      <c r="P2815" s="107"/>
      <c r="Q2815" s="107"/>
      <c r="R2815" s="100"/>
      <c r="S2815" s="101"/>
      <c r="T2815" s="99"/>
      <c r="U2815" s="99"/>
      <c r="V2815" s="100"/>
      <c r="W2815" s="101"/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1710</v>
      </c>
      <c r="B2816" s="105" t="s">
        <v>641</v>
      </c>
      <c r="C2816" s="106" t="s">
        <v>642</v>
      </c>
      <c r="D2816" s="21">
        <f t="shared" si="44"/>
        <v>0</v>
      </c>
      <c r="E2816" s="24">
        <f t="shared" si="44"/>
        <v>216154.25</v>
      </c>
      <c r="F2816" s="98">
        <v>0</v>
      </c>
      <c r="G2816" s="98">
        <v>129982.25</v>
      </c>
      <c r="H2816" s="107">
        <v>0</v>
      </c>
      <c r="I2816" s="107">
        <v>86172</v>
      </c>
      <c r="J2816" s="25"/>
      <c r="K2816" s="26"/>
      <c r="L2816" s="107"/>
      <c r="M2816" s="107"/>
      <c r="N2816" s="25"/>
      <c r="O2816" s="26"/>
      <c r="P2816" s="99"/>
      <c r="Q2816" s="99"/>
      <c r="R2816" s="25"/>
      <c r="S2816" s="26"/>
      <c r="T2816" s="107"/>
      <c r="U2816" s="107"/>
      <c r="V2816" s="25"/>
      <c r="W2816" s="26"/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1710</v>
      </c>
      <c r="B2817" s="105" t="s">
        <v>643</v>
      </c>
      <c r="C2817" s="106" t="s">
        <v>644</v>
      </c>
      <c r="D2817" s="21">
        <f t="shared" si="44"/>
        <v>3200.4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/>
      <c r="K2817" s="26"/>
      <c r="L2817" s="107"/>
      <c r="M2817" s="107"/>
      <c r="N2817" s="25"/>
      <c r="O2817" s="26"/>
      <c r="P2817" s="107"/>
      <c r="Q2817" s="107"/>
      <c r="R2817" s="25"/>
      <c r="S2817" s="26"/>
      <c r="T2817" s="107"/>
      <c r="U2817" s="107"/>
      <c r="V2817" s="25"/>
      <c r="W2817" s="26"/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1710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23092.74</v>
      </c>
      <c r="F2818" s="98"/>
      <c r="G2818" s="98"/>
      <c r="H2818" s="107">
        <v>0</v>
      </c>
      <c r="I2818" s="107">
        <v>23092.74</v>
      </c>
      <c r="J2818" s="25"/>
      <c r="K2818" s="26"/>
      <c r="L2818" s="107"/>
      <c r="M2818" s="107"/>
      <c r="N2818" s="25"/>
      <c r="O2818" s="26"/>
      <c r="P2818" s="107"/>
      <c r="Q2818" s="107"/>
      <c r="R2818" s="25"/>
      <c r="S2818" s="26"/>
      <c r="T2818" s="107"/>
      <c r="U2818" s="107"/>
      <c r="V2818" s="25"/>
      <c r="W2818" s="26"/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1710</v>
      </c>
      <c r="B2819" s="105" t="s">
        <v>647</v>
      </c>
      <c r="C2819" s="106" t="s">
        <v>648</v>
      </c>
      <c r="D2819" s="21">
        <f t="shared" si="44"/>
        <v>0</v>
      </c>
      <c r="E2819" s="24">
        <f t="shared" si="44"/>
        <v>19286</v>
      </c>
      <c r="F2819" s="98">
        <v>0</v>
      </c>
      <c r="G2819" s="98">
        <v>13403</v>
      </c>
      <c r="H2819" s="107">
        <v>0</v>
      </c>
      <c r="I2819" s="107">
        <v>5883</v>
      </c>
      <c r="J2819" s="25"/>
      <c r="K2819" s="26"/>
      <c r="L2819" s="107"/>
      <c r="M2819" s="107"/>
      <c r="N2819" s="25"/>
      <c r="O2819" s="26"/>
      <c r="P2819" s="107"/>
      <c r="Q2819" s="107"/>
      <c r="R2819" s="25"/>
      <c r="S2819" s="26"/>
      <c r="T2819" s="107"/>
      <c r="U2819" s="107"/>
      <c r="V2819" s="25"/>
      <c r="W2819" s="26"/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1710</v>
      </c>
      <c r="B2820" s="105" t="s">
        <v>649</v>
      </c>
      <c r="C2820" s="106" t="s">
        <v>650</v>
      </c>
      <c r="D2820" s="21">
        <f t="shared" si="44"/>
        <v>0</v>
      </c>
      <c r="E2820" s="24">
        <f t="shared" si="44"/>
        <v>23228</v>
      </c>
      <c r="F2820" s="98">
        <v>0</v>
      </c>
      <c r="G2820" s="98">
        <v>348</v>
      </c>
      <c r="H2820" s="107">
        <v>0</v>
      </c>
      <c r="I2820" s="107">
        <v>22880</v>
      </c>
      <c r="J2820" s="25"/>
      <c r="K2820" s="26"/>
      <c r="L2820" s="107"/>
      <c r="M2820" s="107"/>
      <c r="N2820" s="25"/>
      <c r="O2820" s="26"/>
      <c r="P2820" s="107"/>
      <c r="Q2820" s="107"/>
      <c r="R2820" s="25"/>
      <c r="S2820" s="26"/>
      <c r="T2820" s="107"/>
      <c r="U2820" s="107"/>
      <c r="V2820" s="25"/>
      <c r="W2820" s="26"/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1710</v>
      </c>
      <c r="B2821" s="105" t="s">
        <v>651</v>
      </c>
      <c r="C2821" s="106" t="s">
        <v>652</v>
      </c>
      <c r="D2821" s="21">
        <f t="shared" si="44"/>
        <v>0</v>
      </c>
      <c r="E2821" s="24">
        <f t="shared" si="44"/>
        <v>103808.25</v>
      </c>
      <c r="F2821" s="98">
        <v>0</v>
      </c>
      <c r="G2821" s="98">
        <v>65708.25</v>
      </c>
      <c r="H2821" s="107">
        <v>0</v>
      </c>
      <c r="I2821" s="107">
        <v>38100</v>
      </c>
      <c r="J2821" s="25"/>
      <c r="K2821" s="26"/>
      <c r="L2821" s="107"/>
      <c r="M2821" s="107"/>
      <c r="N2821" s="25"/>
      <c r="O2821" s="26"/>
      <c r="P2821" s="107"/>
      <c r="Q2821" s="107"/>
      <c r="R2821" s="25"/>
      <c r="S2821" s="26"/>
      <c r="T2821" s="107"/>
      <c r="U2821" s="107"/>
      <c r="V2821" s="25"/>
      <c r="W2821" s="26"/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1710</v>
      </c>
      <c r="B2822" s="105" t="s">
        <v>653</v>
      </c>
      <c r="C2822" s="106" t="s">
        <v>1597</v>
      </c>
      <c r="D2822" s="21">
        <f t="shared" si="44"/>
        <v>0</v>
      </c>
      <c r="E2822" s="24">
        <f t="shared" si="44"/>
        <v>4692</v>
      </c>
      <c r="F2822" s="98"/>
      <c r="G2822" s="98"/>
      <c r="H2822" s="107">
        <v>0</v>
      </c>
      <c r="I2822" s="107">
        <v>4692</v>
      </c>
      <c r="J2822" s="25"/>
      <c r="K2822" s="26"/>
      <c r="L2822" s="107"/>
      <c r="M2822" s="107"/>
      <c r="N2822" s="25"/>
      <c r="O2822" s="26"/>
      <c r="P2822" s="107"/>
      <c r="Q2822" s="107"/>
      <c r="R2822" s="25"/>
      <c r="S2822" s="26"/>
      <c r="T2822" s="107"/>
      <c r="U2822" s="107"/>
      <c r="V2822" s="25"/>
      <c r="W2822" s="26"/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1710</v>
      </c>
      <c r="B2823" s="105" t="s">
        <v>654</v>
      </c>
      <c r="C2823" s="106" t="s">
        <v>1598</v>
      </c>
      <c r="D2823" s="21">
        <f t="shared" si="44"/>
        <v>0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/>
      <c r="M2823" s="107"/>
      <c r="N2823" s="25"/>
      <c r="O2823" s="26"/>
      <c r="P2823" s="107"/>
      <c r="Q2823" s="107"/>
      <c r="R2823" s="25"/>
      <c r="S2823" s="26"/>
      <c r="T2823" s="107"/>
      <c r="U2823" s="107"/>
      <c r="V2823" s="25"/>
      <c r="W2823" s="26"/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1710</v>
      </c>
      <c r="B2824" s="105" t="s">
        <v>655</v>
      </c>
      <c r="C2824" s="106" t="s">
        <v>1599</v>
      </c>
      <c r="D2824" s="21">
        <f t="shared" si="44"/>
        <v>0</v>
      </c>
      <c r="E2824" s="24">
        <f t="shared" si="44"/>
        <v>0</v>
      </c>
      <c r="F2824" s="98"/>
      <c r="G2824" s="98"/>
      <c r="H2824" s="99"/>
      <c r="I2824" s="99"/>
      <c r="J2824" s="100"/>
      <c r="K2824" s="101"/>
      <c r="L2824" s="99"/>
      <c r="M2824" s="99"/>
      <c r="N2824" s="100"/>
      <c r="O2824" s="101"/>
      <c r="P2824" s="107"/>
      <c r="Q2824" s="107"/>
      <c r="R2824" s="100"/>
      <c r="S2824" s="101"/>
      <c r="T2824" s="99"/>
      <c r="U2824" s="99"/>
      <c r="V2824" s="100"/>
      <c r="W2824" s="101"/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1710</v>
      </c>
      <c r="B2825" s="105" t="s">
        <v>656</v>
      </c>
      <c r="C2825" s="106" t="s">
        <v>1600</v>
      </c>
      <c r="D2825" s="21">
        <f t="shared" si="44"/>
        <v>0</v>
      </c>
      <c r="E2825" s="24">
        <f t="shared" si="44"/>
        <v>3950</v>
      </c>
      <c r="F2825" s="98">
        <v>0</v>
      </c>
      <c r="G2825" s="98">
        <v>2020</v>
      </c>
      <c r="H2825" s="107">
        <v>0</v>
      </c>
      <c r="I2825" s="107">
        <v>1930</v>
      </c>
      <c r="J2825" s="25"/>
      <c r="K2825" s="26"/>
      <c r="L2825" s="107"/>
      <c r="M2825" s="107"/>
      <c r="N2825" s="25"/>
      <c r="O2825" s="26"/>
      <c r="P2825" s="99"/>
      <c r="Q2825" s="99"/>
      <c r="R2825" s="25"/>
      <c r="S2825" s="26"/>
      <c r="T2825" s="107"/>
      <c r="U2825" s="107"/>
      <c r="V2825" s="25"/>
      <c r="W2825" s="26"/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1710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0</v>
      </c>
      <c r="F2826" s="98"/>
      <c r="G2826" s="98"/>
      <c r="H2826" s="107"/>
      <c r="I2826" s="107"/>
      <c r="J2826" s="25"/>
      <c r="K2826" s="26"/>
      <c r="L2826" s="107"/>
      <c r="M2826" s="107"/>
      <c r="N2826" s="25"/>
      <c r="O2826" s="26"/>
      <c r="P2826" s="107"/>
      <c r="Q2826" s="107"/>
      <c r="R2826" s="25"/>
      <c r="S2826" s="26"/>
      <c r="T2826" s="107"/>
      <c r="U2826" s="107"/>
      <c r="V2826" s="25"/>
      <c r="W2826" s="26"/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1710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1710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1710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4850588</v>
      </c>
      <c r="F2829" s="98">
        <v>0</v>
      </c>
      <c r="G2829" s="98">
        <v>2369330</v>
      </c>
      <c r="H2829" s="107">
        <v>0</v>
      </c>
      <c r="I2829" s="107">
        <v>2481258</v>
      </c>
      <c r="J2829" s="25"/>
      <c r="K2829" s="26"/>
      <c r="L2829" s="107"/>
      <c r="M2829" s="107"/>
      <c r="N2829" s="25"/>
      <c r="O2829" s="26"/>
      <c r="P2829" s="107"/>
      <c r="Q2829" s="107"/>
      <c r="R2829" s="25"/>
      <c r="S2829" s="26"/>
      <c r="T2829" s="107"/>
      <c r="U2829" s="107"/>
      <c r="V2829" s="25"/>
      <c r="W2829" s="26"/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1710</v>
      </c>
      <c r="B2830" s="105" t="s">
        <v>665</v>
      </c>
      <c r="C2830" s="106" t="s">
        <v>666</v>
      </c>
      <c r="D2830" s="21">
        <f t="shared" si="44"/>
        <v>8555</v>
      </c>
      <c r="E2830" s="24">
        <f t="shared" si="44"/>
        <v>1198383</v>
      </c>
      <c r="F2830" s="98">
        <v>0</v>
      </c>
      <c r="G2830" s="98">
        <v>549724</v>
      </c>
      <c r="H2830" s="107">
        <v>8555</v>
      </c>
      <c r="I2830" s="107">
        <v>648659</v>
      </c>
      <c r="J2830" s="25"/>
      <c r="K2830" s="26"/>
      <c r="L2830" s="107"/>
      <c r="M2830" s="107"/>
      <c r="N2830" s="25"/>
      <c r="O2830" s="26"/>
      <c r="P2830" s="107"/>
      <c r="Q2830" s="107"/>
      <c r="R2830" s="25"/>
      <c r="S2830" s="26"/>
      <c r="T2830" s="107"/>
      <c r="U2830" s="107"/>
      <c r="V2830" s="25"/>
      <c r="W2830" s="26"/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1710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78173</v>
      </c>
      <c r="F2831" s="98">
        <v>0</v>
      </c>
      <c r="G2831" s="98">
        <v>34695</v>
      </c>
      <c r="H2831" s="107">
        <v>0</v>
      </c>
      <c r="I2831" s="107">
        <v>43478</v>
      </c>
      <c r="J2831" s="25"/>
      <c r="K2831" s="26"/>
      <c r="L2831" s="107"/>
      <c r="M2831" s="107"/>
      <c r="N2831" s="25"/>
      <c r="O2831" s="26"/>
      <c r="P2831" s="107"/>
      <c r="Q2831" s="107"/>
      <c r="R2831" s="25"/>
      <c r="S2831" s="26"/>
      <c r="T2831" s="107"/>
      <c r="U2831" s="107"/>
      <c r="V2831" s="25"/>
      <c r="W2831" s="26"/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1710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1710</v>
      </c>
      <c r="B2833" s="105" t="s">
        <v>671</v>
      </c>
      <c r="C2833" s="106" t="s">
        <v>1601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1710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0</v>
      </c>
      <c r="F2834" s="98"/>
      <c r="G2834" s="98"/>
      <c r="H2834" s="99"/>
      <c r="I2834" s="99"/>
      <c r="J2834" s="100"/>
      <c r="K2834" s="101"/>
      <c r="L2834" s="99"/>
      <c r="M2834" s="99"/>
      <c r="N2834" s="100"/>
      <c r="O2834" s="101"/>
      <c r="P2834" s="99"/>
      <c r="Q2834" s="99"/>
      <c r="R2834" s="100"/>
      <c r="S2834" s="101"/>
      <c r="T2834" s="99"/>
      <c r="U2834" s="99"/>
      <c r="V2834" s="100"/>
      <c r="W2834" s="101"/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1710</v>
      </c>
      <c r="B2835" s="105" t="s">
        <v>674</v>
      </c>
      <c r="C2835" s="106" t="s">
        <v>675</v>
      </c>
      <c r="D2835" s="21">
        <f t="shared" si="45"/>
        <v>4850588</v>
      </c>
      <c r="E2835" s="24">
        <f t="shared" si="45"/>
        <v>27486691.920000002</v>
      </c>
      <c r="F2835" s="98"/>
      <c r="G2835" s="98"/>
      <c r="H2835" s="99">
        <v>4850588</v>
      </c>
      <c r="I2835" s="99">
        <v>27486691.920000002</v>
      </c>
      <c r="J2835" s="100"/>
      <c r="K2835" s="101"/>
      <c r="L2835" s="99"/>
      <c r="M2835" s="99"/>
      <c r="N2835" s="100"/>
      <c r="O2835" s="101"/>
      <c r="P2835" s="99"/>
      <c r="Q2835" s="99"/>
      <c r="R2835" s="100"/>
      <c r="S2835" s="101"/>
      <c r="T2835" s="99"/>
      <c r="U2835" s="99"/>
      <c r="V2835" s="100"/>
      <c r="W2835" s="101"/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1710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1710</v>
      </c>
      <c r="B2837" s="105" t="s">
        <v>678</v>
      </c>
      <c r="C2837" s="106" t="s">
        <v>679</v>
      </c>
      <c r="D2837" s="21">
        <f t="shared" si="45"/>
        <v>172649</v>
      </c>
      <c r="E2837" s="24">
        <f t="shared" si="45"/>
        <v>5615045.1900000004</v>
      </c>
      <c r="F2837" s="98"/>
      <c r="G2837" s="98"/>
      <c r="H2837" s="107">
        <v>172649</v>
      </c>
      <c r="I2837" s="107">
        <v>5615045.1900000004</v>
      </c>
      <c r="J2837" s="25"/>
      <c r="K2837" s="26"/>
      <c r="L2837" s="107"/>
      <c r="M2837" s="107"/>
      <c r="N2837" s="25"/>
      <c r="O2837" s="26"/>
      <c r="P2837" s="99"/>
      <c r="Q2837" s="99"/>
      <c r="R2837" s="25"/>
      <c r="S2837" s="26"/>
      <c r="T2837" s="107"/>
      <c r="U2837" s="107"/>
      <c r="V2837" s="25"/>
      <c r="W2837" s="26"/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1710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213000</v>
      </c>
      <c r="F2838" s="98"/>
      <c r="G2838" s="98"/>
      <c r="H2838" s="107">
        <v>0</v>
      </c>
      <c r="I2838" s="107">
        <v>213000</v>
      </c>
      <c r="J2838" s="25"/>
      <c r="K2838" s="26"/>
      <c r="L2838" s="107"/>
      <c r="M2838" s="107"/>
      <c r="N2838" s="25"/>
      <c r="O2838" s="26"/>
      <c r="P2838" s="107"/>
      <c r="Q2838" s="107"/>
      <c r="R2838" s="25"/>
      <c r="S2838" s="26"/>
      <c r="T2838" s="107"/>
      <c r="U2838" s="107"/>
      <c r="V2838" s="25"/>
      <c r="W2838" s="26"/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1710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0</v>
      </c>
      <c r="F2839" s="98"/>
      <c r="G2839" s="98"/>
      <c r="H2839" s="107"/>
      <c r="I2839" s="107"/>
      <c r="J2839" s="25"/>
      <c r="K2839" s="26"/>
      <c r="L2839" s="107"/>
      <c r="M2839" s="107"/>
      <c r="N2839" s="25"/>
      <c r="O2839" s="26"/>
      <c r="P2839" s="107"/>
      <c r="Q2839" s="107"/>
      <c r="R2839" s="25"/>
      <c r="S2839" s="26"/>
      <c r="T2839" s="107"/>
      <c r="U2839" s="107"/>
      <c r="V2839" s="25"/>
      <c r="W2839" s="26"/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1710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18000</v>
      </c>
      <c r="F2840" s="98">
        <v>0</v>
      </c>
      <c r="G2840" s="98">
        <v>18000</v>
      </c>
      <c r="H2840" s="107">
        <v>0</v>
      </c>
      <c r="I2840" s="107">
        <v>0</v>
      </c>
      <c r="J2840" s="25"/>
      <c r="K2840" s="26"/>
      <c r="L2840" s="107"/>
      <c r="M2840" s="107"/>
      <c r="N2840" s="25"/>
      <c r="O2840" s="26"/>
      <c r="P2840" s="107"/>
      <c r="Q2840" s="107"/>
      <c r="R2840" s="25"/>
      <c r="S2840" s="26"/>
      <c r="T2840" s="107"/>
      <c r="U2840" s="107"/>
      <c r="V2840" s="25"/>
      <c r="W2840" s="26"/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1710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1710</v>
      </c>
      <c r="B2842" s="105" t="s">
        <v>688</v>
      </c>
      <c r="C2842" s="106" t="s">
        <v>689</v>
      </c>
      <c r="D2842" s="21">
        <f t="shared" si="45"/>
        <v>93071.46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/>
      <c r="K2842" s="26"/>
      <c r="L2842" s="107"/>
      <c r="M2842" s="107"/>
      <c r="N2842" s="25"/>
      <c r="O2842" s="26"/>
      <c r="P2842" s="107"/>
      <c r="Q2842" s="107"/>
      <c r="R2842" s="25"/>
      <c r="S2842" s="26"/>
      <c r="T2842" s="107"/>
      <c r="U2842" s="107"/>
      <c r="V2842" s="25"/>
      <c r="W2842" s="26"/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1710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438266.21</v>
      </c>
      <c r="F2843" s="98"/>
      <c r="G2843" s="98"/>
      <c r="H2843" s="107">
        <v>0</v>
      </c>
      <c r="I2843" s="107">
        <v>438266.21</v>
      </c>
      <c r="J2843" s="25"/>
      <c r="K2843" s="26"/>
      <c r="L2843" s="107"/>
      <c r="M2843" s="107"/>
      <c r="N2843" s="25"/>
      <c r="O2843" s="26"/>
      <c r="P2843" s="107"/>
      <c r="Q2843" s="107"/>
      <c r="R2843" s="25"/>
      <c r="S2843" s="26"/>
      <c r="T2843" s="107"/>
      <c r="U2843" s="107"/>
      <c r="V2843" s="25"/>
      <c r="W2843" s="26"/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1710</v>
      </c>
      <c r="B2844" s="105" t="s">
        <v>692</v>
      </c>
      <c r="C2844" s="106" t="s">
        <v>693</v>
      </c>
      <c r="D2844" s="21">
        <f t="shared" si="45"/>
        <v>0</v>
      </c>
      <c r="E2844" s="24">
        <f t="shared" si="45"/>
        <v>0</v>
      </c>
      <c r="F2844" s="98"/>
      <c r="G2844" s="98"/>
      <c r="H2844" s="99"/>
      <c r="I2844" s="99"/>
      <c r="J2844" s="100"/>
      <c r="K2844" s="101"/>
      <c r="L2844" s="99"/>
      <c r="M2844" s="99"/>
      <c r="N2844" s="100"/>
      <c r="O2844" s="101"/>
      <c r="P2844" s="107"/>
      <c r="Q2844" s="107"/>
      <c r="R2844" s="100"/>
      <c r="S2844" s="101"/>
      <c r="T2844" s="99"/>
      <c r="U2844" s="99"/>
      <c r="V2844" s="100"/>
      <c r="W2844" s="101"/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1710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771685</v>
      </c>
      <c r="F2845" s="98"/>
      <c r="G2845" s="98"/>
      <c r="H2845" s="99">
        <v>0</v>
      </c>
      <c r="I2845" s="99">
        <v>771685</v>
      </c>
      <c r="J2845" s="100"/>
      <c r="K2845" s="101"/>
      <c r="L2845" s="99"/>
      <c r="M2845" s="99"/>
      <c r="N2845" s="100"/>
      <c r="O2845" s="101"/>
      <c r="P2845" s="99"/>
      <c r="Q2845" s="99"/>
      <c r="R2845" s="100"/>
      <c r="S2845" s="101"/>
      <c r="T2845" s="99"/>
      <c r="U2845" s="99"/>
      <c r="V2845" s="100"/>
      <c r="W2845" s="101"/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1710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172649</v>
      </c>
      <c r="F2846" s="98">
        <v>0</v>
      </c>
      <c r="G2846" s="98">
        <v>87322</v>
      </c>
      <c r="H2846" s="107">
        <v>0</v>
      </c>
      <c r="I2846" s="107">
        <v>85327</v>
      </c>
      <c r="J2846" s="25"/>
      <c r="K2846" s="26"/>
      <c r="L2846" s="107"/>
      <c r="M2846" s="107"/>
      <c r="N2846" s="25"/>
      <c r="O2846" s="26"/>
      <c r="P2846" s="99"/>
      <c r="Q2846" s="99"/>
      <c r="R2846" s="25"/>
      <c r="S2846" s="26"/>
      <c r="T2846" s="107"/>
      <c r="U2846" s="107"/>
      <c r="V2846" s="25"/>
      <c r="W2846" s="26"/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1710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1710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/>
      <c r="K2848" s="26"/>
      <c r="L2848" s="107"/>
      <c r="M2848" s="107"/>
      <c r="N2848" s="25"/>
      <c r="O2848" s="26"/>
      <c r="P2848" s="107"/>
      <c r="Q2848" s="107"/>
      <c r="R2848" s="25"/>
      <c r="S2848" s="26"/>
      <c r="T2848" s="107"/>
      <c r="U2848" s="107"/>
      <c r="V2848" s="25"/>
      <c r="W2848" s="26"/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1710</v>
      </c>
      <c r="B2849" s="105" t="s">
        <v>702</v>
      </c>
      <c r="C2849" s="106" t="s">
        <v>1602</v>
      </c>
      <c r="D2849" s="21">
        <f t="shared" si="45"/>
        <v>0</v>
      </c>
      <c r="E2849" s="24">
        <f t="shared" si="45"/>
        <v>35435</v>
      </c>
      <c r="F2849" s="98">
        <v>0</v>
      </c>
      <c r="G2849" s="98">
        <v>18632</v>
      </c>
      <c r="H2849" s="107">
        <v>0</v>
      </c>
      <c r="I2849" s="107">
        <v>16803</v>
      </c>
      <c r="J2849" s="25"/>
      <c r="K2849" s="26"/>
      <c r="L2849" s="107"/>
      <c r="M2849" s="107"/>
      <c r="N2849" s="25"/>
      <c r="O2849" s="26"/>
      <c r="P2849" s="107"/>
      <c r="Q2849" s="107"/>
      <c r="R2849" s="25"/>
      <c r="S2849" s="26"/>
      <c r="T2849" s="107"/>
      <c r="U2849" s="107"/>
      <c r="V2849" s="25"/>
      <c r="W2849" s="26"/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1710</v>
      </c>
      <c r="B2850" s="105" t="s">
        <v>703</v>
      </c>
      <c r="C2850" s="106" t="s">
        <v>704</v>
      </c>
      <c r="D2850" s="21">
        <f t="shared" si="45"/>
        <v>0</v>
      </c>
      <c r="E2850" s="24">
        <f t="shared" si="45"/>
        <v>126008</v>
      </c>
      <c r="F2850" s="98">
        <v>0</v>
      </c>
      <c r="G2850" s="98">
        <v>75070</v>
      </c>
      <c r="H2850" s="107">
        <v>0</v>
      </c>
      <c r="I2850" s="107">
        <v>50938</v>
      </c>
      <c r="J2850" s="25"/>
      <c r="K2850" s="26"/>
      <c r="L2850" s="107"/>
      <c r="M2850" s="107"/>
      <c r="N2850" s="25"/>
      <c r="O2850" s="26"/>
      <c r="P2850" s="107"/>
      <c r="Q2850" s="107"/>
      <c r="R2850" s="25"/>
      <c r="S2850" s="26"/>
      <c r="T2850" s="107"/>
      <c r="U2850" s="107"/>
      <c r="V2850" s="25"/>
      <c r="W2850" s="26"/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1710</v>
      </c>
      <c r="B2851" s="105" t="s">
        <v>705</v>
      </c>
      <c r="C2851" s="106" t="s">
        <v>1673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1710</v>
      </c>
      <c r="B2852" s="105" t="s">
        <v>706</v>
      </c>
      <c r="C2852" s="106" t="s">
        <v>1674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1710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1710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1710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1710</v>
      </c>
      <c r="B2856" s="105" t="s">
        <v>713</v>
      </c>
      <c r="C2856" s="106" t="s">
        <v>714</v>
      </c>
      <c r="D2856" s="21">
        <f t="shared" si="45"/>
        <v>0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/>
      <c r="Q2856" s="107"/>
      <c r="R2856" s="100"/>
      <c r="S2856" s="101"/>
      <c r="T2856" s="99"/>
      <c r="U2856" s="99"/>
      <c r="V2856" s="100"/>
      <c r="W2856" s="101"/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1710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1710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1710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/>
      <c r="K2859" s="26"/>
      <c r="L2859" s="107"/>
      <c r="M2859" s="107"/>
      <c r="N2859" s="25"/>
      <c r="O2859" s="26"/>
      <c r="P2859" s="107"/>
      <c r="Q2859" s="107"/>
      <c r="R2859" s="25"/>
      <c r="S2859" s="26"/>
      <c r="T2859" s="107"/>
      <c r="U2859" s="107"/>
      <c r="V2859" s="25"/>
      <c r="W2859" s="26"/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1710</v>
      </c>
      <c r="B2860" s="105" t="s">
        <v>721</v>
      </c>
      <c r="C2860" s="106" t="s">
        <v>722</v>
      </c>
      <c r="D2860" s="21">
        <f t="shared" si="45"/>
        <v>492563.39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/>
      <c r="K2860" s="26"/>
      <c r="L2860" s="107"/>
      <c r="M2860" s="107"/>
      <c r="N2860" s="25"/>
      <c r="O2860" s="26"/>
      <c r="P2860" s="107"/>
      <c r="Q2860" s="107"/>
      <c r="R2860" s="25"/>
      <c r="S2860" s="26"/>
      <c r="T2860" s="107"/>
      <c r="U2860" s="107"/>
      <c r="V2860" s="25"/>
      <c r="W2860" s="26"/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1710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/>
      <c r="K2861" s="26"/>
      <c r="L2861" s="107"/>
      <c r="M2861" s="107"/>
      <c r="N2861" s="25"/>
      <c r="O2861" s="26"/>
      <c r="P2861" s="107"/>
      <c r="Q2861" s="107"/>
      <c r="R2861" s="25"/>
      <c r="S2861" s="26"/>
      <c r="T2861" s="107"/>
      <c r="U2861" s="107"/>
      <c r="V2861" s="25"/>
      <c r="W2861" s="26"/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1710</v>
      </c>
      <c r="B2862" s="105" t="s">
        <v>1603</v>
      </c>
      <c r="C2862" s="106" t="s">
        <v>1604</v>
      </c>
      <c r="D2862" s="21">
        <f t="shared" si="45"/>
        <v>0</v>
      </c>
      <c r="E2862" s="24">
        <f t="shared" si="45"/>
        <v>0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/>
      <c r="U2862" s="107"/>
      <c r="V2862" s="25"/>
      <c r="W2862" s="26"/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1710</v>
      </c>
      <c r="B2863" s="105" t="s">
        <v>1605</v>
      </c>
      <c r="C2863" s="106" t="s">
        <v>1606</v>
      </c>
      <c r="D2863" s="21">
        <f t="shared" si="45"/>
        <v>0</v>
      </c>
      <c r="E2863" s="24">
        <f t="shared" si="45"/>
        <v>0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/>
      <c r="U2863" s="107"/>
      <c r="V2863" s="25"/>
      <c r="W2863" s="26"/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1710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145871.31</v>
      </c>
      <c r="F2864" s="98"/>
      <c r="G2864" s="98"/>
      <c r="H2864" s="107">
        <v>0</v>
      </c>
      <c r="I2864" s="107">
        <v>145871.31</v>
      </c>
      <c r="J2864" s="25"/>
      <c r="K2864" s="26"/>
      <c r="L2864" s="107"/>
      <c r="M2864" s="107"/>
      <c r="N2864" s="25"/>
      <c r="O2864" s="26"/>
      <c r="P2864" s="107"/>
      <c r="Q2864" s="107"/>
      <c r="R2864" s="25"/>
      <c r="S2864" s="26"/>
      <c r="T2864" s="107"/>
      <c r="U2864" s="107"/>
      <c r="V2864" s="25"/>
      <c r="W2864" s="26"/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1710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145795.19</v>
      </c>
      <c r="F2865" s="98">
        <v>0</v>
      </c>
      <c r="G2865" s="98">
        <v>76078.94</v>
      </c>
      <c r="H2865" s="107">
        <v>0</v>
      </c>
      <c r="I2865" s="107">
        <v>69716.25</v>
      </c>
      <c r="J2865" s="25"/>
      <c r="K2865" s="26"/>
      <c r="L2865" s="107"/>
      <c r="M2865" s="107"/>
      <c r="N2865" s="25"/>
      <c r="O2865" s="26"/>
      <c r="P2865" s="107"/>
      <c r="Q2865" s="107"/>
      <c r="R2865" s="25"/>
      <c r="S2865" s="26"/>
      <c r="T2865" s="107"/>
      <c r="U2865" s="107"/>
      <c r="V2865" s="25"/>
      <c r="W2865" s="26"/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1710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14800.5</v>
      </c>
      <c r="F2866" s="98">
        <v>0</v>
      </c>
      <c r="G2866" s="98">
        <v>4910.5</v>
      </c>
      <c r="H2866" s="107">
        <v>0</v>
      </c>
      <c r="I2866" s="107">
        <v>9890</v>
      </c>
      <c r="J2866" s="25"/>
      <c r="K2866" s="26"/>
      <c r="L2866" s="107"/>
      <c r="M2866" s="107"/>
      <c r="N2866" s="25"/>
      <c r="O2866" s="26"/>
      <c r="P2866" s="107"/>
      <c r="Q2866" s="107"/>
      <c r="R2866" s="25"/>
      <c r="S2866" s="26"/>
      <c r="T2866" s="107"/>
      <c r="U2866" s="107"/>
      <c r="V2866" s="25"/>
      <c r="W2866" s="26"/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1710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1710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1710</v>
      </c>
      <c r="B2869" s="105" t="s">
        <v>1607</v>
      </c>
      <c r="C2869" s="106" t="s">
        <v>1608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1710</v>
      </c>
      <c r="B2870" s="105" t="s">
        <v>1609</v>
      </c>
      <c r="C2870" s="106" t="s">
        <v>1610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1710</v>
      </c>
      <c r="B2871" s="105" t="s">
        <v>735</v>
      </c>
      <c r="C2871" s="106" t="s">
        <v>736</v>
      </c>
      <c r="D2871" s="21">
        <f t="shared" si="45"/>
        <v>0</v>
      </c>
      <c r="E2871" s="24">
        <f t="shared" si="45"/>
        <v>11474</v>
      </c>
      <c r="F2871" s="98">
        <v>0</v>
      </c>
      <c r="G2871" s="98">
        <v>4169</v>
      </c>
      <c r="H2871" s="99">
        <v>0</v>
      </c>
      <c r="I2871" s="99">
        <v>7305</v>
      </c>
      <c r="J2871" s="100"/>
      <c r="K2871" s="101"/>
      <c r="L2871" s="99"/>
      <c r="M2871" s="99"/>
      <c r="N2871" s="100"/>
      <c r="O2871" s="101"/>
      <c r="P2871" s="107"/>
      <c r="Q2871" s="107"/>
      <c r="R2871" s="100"/>
      <c r="S2871" s="101"/>
      <c r="T2871" s="99"/>
      <c r="U2871" s="99"/>
      <c r="V2871" s="100"/>
      <c r="W2871" s="101"/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1710</v>
      </c>
      <c r="B2872" s="105" t="s">
        <v>737</v>
      </c>
      <c r="C2872" s="106" t="s">
        <v>738</v>
      </c>
      <c r="D2872" s="21">
        <f t="shared" si="45"/>
        <v>0</v>
      </c>
      <c r="E2872" s="24">
        <f t="shared" si="45"/>
        <v>17455</v>
      </c>
      <c r="F2872" s="98">
        <v>0</v>
      </c>
      <c r="G2872" s="98">
        <v>6423</v>
      </c>
      <c r="H2872" s="107">
        <v>0</v>
      </c>
      <c r="I2872" s="107">
        <v>11032</v>
      </c>
      <c r="J2872" s="25"/>
      <c r="K2872" s="26"/>
      <c r="L2872" s="107"/>
      <c r="M2872" s="107"/>
      <c r="N2872" s="25"/>
      <c r="O2872" s="26"/>
      <c r="P2872" s="99"/>
      <c r="Q2872" s="99"/>
      <c r="R2872" s="25"/>
      <c r="S2872" s="26"/>
      <c r="T2872" s="107"/>
      <c r="U2872" s="107"/>
      <c r="V2872" s="25"/>
      <c r="W2872" s="26"/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1710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1710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1710</v>
      </c>
      <c r="B2875" s="105" t="s">
        <v>743</v>
      </c>
      <c r="C2875" s="106" t="s">
        <v>744</v>
      </c>
      <c r="D2875" s="21">
        <f t="shared" si="45"/>
        <v>33192.769999999997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/>
      <c r="K2875" s="26"/>
      <c r="L2875" s="107"/>
      <c r="M2875" s="107"/>
      <c r="N2875" s="25"/>
      <c r="O2875" s="26"/>
      <c r="P2875" s="107"/>
      <c r="Q2875" s="107"/>
      <c r="R2875" s="25"/>
      <c r="S2875" s="26"/>
      <c r="T2875" s="107"/>
      <c r="U2875" s="107"/>
      <c r="V2875" s="25"/>
      <c r="W2875" s="26"/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1710</v>
      </c>
      <c r="B2876" s="105" t="s">
        <v>745</v>
      </c>
      <c r="C2876" s="106" t="s">
        <v>746</v>
      </c>
      <c r="D2876" s="21">
        <f t="shared" si="45"/>
        <v>0</v>
      </c>
      <c r="E2876" s="24">
        <f t="shared" si="45"/>
        <v>0</v>
      </c>
      <c r="F2876" s="98"/>
      <c r="G2876" s="98"/>
      <c r="H2876" s="107"/>
      <c r="I2876" s="107"/>
      <c r="J2876" s="25"/>
      <c r="K2876" s="26"/>
      <c r="L2876" s="107"/>
      <c r="M2876" s="107"/>
      <c r="N2876" s="25"/>
      <c r="O2876" s="26"/>
      <c r="P2876" s="107"/>
      <c r="Q2876" s="107"/>
      <c r="R2876" s="25"/>
      <c r="S2876" s="26"/>
      <c r="T2876" s="107"/>
      <c r="U2876" s="107"/>
      <c r="V2876" s="25"/>
      <c r="W2876" s="26"/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1710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1710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1710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1710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1710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6549.2</v>
      </c>
      <c r="F2881" s="98"/>
      <c r="G2881" s="98"/>
      <c r="H2881" s="99">
        <v>0</v>
      </c>
      <c r="I2881" s="99">
        <v>6549.2</v>
      </c>
      <c r="J2881" s="100"/>
      <c r="K2881" s="101"/>
      <c r="L2881" s="99"/>
      <c r="M2881" s="99"/>
      <c r="N2881" s="100"/>
      <c r="O2881" s="101"/>
      <c r="P2881" s="107"/>
      <c r="Q2881" s="107"/>
      <c r="R2881" s="100"/>
      <c r="S2881" s="101"/>
      <c r="T2881" s="99"/>
      <c r="U2881" s="99"/>
      <c r="V2881" s="100"/>
      <c r="W2881" s="101"/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1710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12194</v>
      </c>
      <c r="F2882" s="98">
        <v>0</v>
      </c>
      <c r="G2882" s="98">
        <v>5675</v>
      </c>
      <c r="H2882" s="99">
        <v>0</v>
      </c>
      <c r="I2882" s="99">
        <v>6519</v>
      </c>
      <c r="J2882" s="100"/>
      <c r="K2882" s="101"/>
      <c r="L2882" s="99"/>
      <c r="M2882" s="99"/>
      <c r="N2882" s="100"/>
      <c r="O2882" s="101"/>
      <c r="P2882" s="99"/>
      <c r="Q2882" s="99"/>
      <c r="R2882" s="100"/>
      <c r="S2882" s="101"/>
      <c r="T2882" s="99"/>
      <c r="U2882" s="99"/>
      <c r="V2882" s="100"/>
      <c r="W2882" s="101"/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1710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2276</v>
      </c>
      <c r="F2883" s="98">
        <v>0</v>
      </c>
      <c r="G2883" s="98">
        <v>2276</v>
      </c>
      <c r="H2883" s="99">
        <v>0</v>
      </c>
      <c r="I2883" s="99">
        <v>0</v>
      </c>
      <c r="J2883" s="100"/>
      <c r="K2883" s="101"/>
      <c r="L2883" s="99"/>
      <c r="M2883" s="99"/>
      <c r="N2883" s="100"/>
      <c r="O2883" s="101"/>
      <c r="P2883" s="99"/>
      <c r="Q2883" s="99"/>
      <c r="R2883" s="100"/>
      <c r="S2883" s="101"/>
      <c r="T2883" s="99"/>
      <c r="U2883" s="99"/>
      <c r="V2883" s="100"/>
      <c r="W2883" s="101"/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1710</v>
      </c>
      <c r="B2884" s="105" t="s">
        <v>761</v>
      </c>
      <c r="C2884" s="106" t="s">
        <v>762</v>
      </c>
      <c r="D2884" s="21">
        <f t="shared" si="45"/>
        <v>5796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/>
      <c r="K2884" s="101"/>
      <c r="L2884" s="99"/>
      <c r="M2884" s="99"/>
      <c r="N2884" s="100"/>
      <c r="O2884" s="101"/>
      <c r="P2884" s="99"/>
      <c r="Q2884" s="99"/>
      <c r="R2884" s="100"/>
      <c r="S2884" s="101"/>
      <c r="T2884" s="99"/>
      <c r="U2884" s="99"/>
      <c r="V2884" s="100"/>
      <c r="W2884" s="101"/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1710</v>
      </c>
      <c r="B2885" s="105" t="s">
        <v>763</v>
      </c>
      <c r="C2885" s="106" t="s">
        <v>764</v>
      </c>
      <c r="D2885" s="21">
        <f t="shared" si="45"/>
        <v>2276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/>
      <c r="K2885" s="26"/>
      <c r="L2885" s="107"/>
      <c r="M2885" s="107"/>
      <c r="N2885" s="25"/>
      <c r="O2885" s="26"/>
      <c r="P2885" s="99"/>
      <c r="Q2885" s="99"/>
      <c r="R2885" s="25"/>
      <c r="S2885" s="26"/>
      <c r="T2885" s="107"/>
      <c r="U2885" s="107"/>
      <c r="V2885" s="25"/>
      <c r="W2885" s="26"/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1710</v>
      </c>
      <c r="B2886" s="105" t="s">
        <v>765</v>
      </c>
      <c r="C2886" s="106" t="s">
        <v>1675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1710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1710</v>
      </c>
      <c r="B2888" s="105" t="s">
        <v>768</v>
      </c>
      <c r="C2888" s="106" t="s">
        <v>1676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1710</v>
      </c>
      <c r="B2889" s="105" t="s">
        <v>769</v>
      </c>
      <c r="C2889" s="106" t="s">
        <v>1677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1710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1710</v>
      </c>
      <c r="B2891" s="105" t="s">
        <v>772</v>
      </c>
      <c r="C2891" s="106" t="s">
        <v>1678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1710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1710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3500</v>
      </c>
      <c r="F2893" s="98">
        <v>0</v>
      </c>
      <c r="G2893" s="98">
        <v>1500</v>
      </c>
      <c r="H2893" s="99">
        <v>0</v>
      </c>
      <c r="I2893" s="99">
        <v>2000</v>
      </c>
      <c r="J2893" s="100"/>
      <c r="K2893" s="101"/>
      <c r="L2893" s="99"/>
      <c r="M2893" s="99"/>
      <c r="N2893" s="100"/>
      <c r="O2893" s="101"/>
      <c r="P2893" s="107"/>
      <c r="Q2893" s="107"/>
      <c r="R2893" s="100"/>
      <c r="S2893" s="101"/>
      <c r="T2893" s="99"/>
      <c r="U2893" s="99"/>
      <c r="V2893" s="100"/>
      <c r="W2893" s="101"/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1710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1710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1710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1710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1710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17107</v>
      </c>
      <c r="F2898" s="98">
        <v>0</v>
      </c>
      <c r="G2898" s="98">
        <v>9376</v>
      </c>
      <c r="H2898" s="99">
        <v>0</v>
      </c>
      <c r="I2898" s="99">
        <v>7731</v>
      </c>
      <c r="J2898" s="100"/>
      <c r="K2898" s="101"/>
      <c r="L2898" s="99"/>
      <c r="M2898" s="99"/>
      <c r="N2898" s="100"/>
      <c r="O2898" s="101"/>
      <c r="P2898" s="99"/>
      <c r="Q2898" s="99"/>
      <c r="R2898" s="100"/>
      <c r="S2898" s="101"/>
      <c r="T2898" s="99"/>
      <c r="U2898" s="99"/>
      <c r="V2898" s="100"/>
      <c r="W2898" s="101"/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1710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1710</v>
      </c>
      <c r="B2900" s="105" t="s">
        <v>789</v>
      </c>
      <c r="C2900" s="106" t="s">
        <v>790</v>
      </c>
      <c r="D2900" s="21">
        <f t="shared" si="46"/>
        <v>17107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/>
      <c r="K2900" s="26"/>
      <c r="L2900" s="107"/>
      <c r="M2900" s="107"/>
      <c r="N2900" s="25"/>
      <c r="O2900" s="26"/>
      <c r="P2900" s="107"/>
      <c r="Q2900" s="107"/>
      <c r="R2900" s="25"/>
      <c r="S2900" s="26"/>
      <c r="T2900" s="107"/>
      <c r="U2900" s="107"/>
      <c r="V2900" s="25"/>
      <c r="W2900" s="26"/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1710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1710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1710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21250</v>
      </c>
      <c r="F2903" s="98">
        <v>0</v>
      </c>
      <c r="G2903" s="98">
        <v>17508</v>
      </c>
      <c r="H2903" s="107">
        <v>0</v>
      </c>
      <c r="I2903" s="107">
        <v>3742</v>
      </c>
      <c r="J2903" s="25"/>
      <c r="K2903" s="26"/>
      <c r="L2903" s="107"/>
      <c r="M2903" s="107"/>
      <c r="N2903" s="25"/>
      <c r="O2903" s="26"/>
      <c r="P2903" s="99"/>
      <c r="Q2903" s="99"/>
      <c r="R2903" s="25"/>
      <c r="S2903" s="26"/>
      <c r="T2903" s="107"/>
      <c r="U2903" s="107"/>
      <c r="V2903" s="25"/>
      <c r="W2903" s="26"/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1710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1710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23296.16</v>
      </c>
      <c r="F2905" s="98"/>
      <c r="G2905" s="98"/>
      <c r="H2905" s="107">
        <v>0</v>
      </c>
      <c r="I2905" s="107">
        <v>23296.16</v>
      </c>
      <c r="J2905" s="25"/>
      <c r="K2905" s="26"/>
      <c r="L2905" s="107"/>
      <c r="M2905" s="107"/>
      <c r="N2905" s="25"/>
      <c r="O2905" s="26"/>
      <c r="P2905" s="107"/>
      <c r="Q2905" s="107"/>
      <c r="R2905" s="25"/>
      <c r="S2905" s="26"/>
      <c r="T2905" s="107"/>
      <c r="U2905" s="107"/>
      <c r="V2905" s="25"/>
      <c r="W2905" s="26"/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1710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1710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1710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1710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81000</v>
      </c>
      <c r="F2909" s="98">
        <v>0</v>
      </c>
      <c r="G2909" s="98">
        <v>45000</v>
      </c>
      <c r="H2909" s="99">
        <v>0</v>
      </c>
      <c r="I2909" s="99">
        <v>36000</v>
      </c>
      <c r="J2909" s="100"/>
      <c r="K2909" s="101"/>
      <c r="L2909" s="99"/>
      <c r="M2909" s="99"/>
      <c r="N2909" s="100"/>
      <c r="O2909" s="101"/>
      <c r="P2909" s="107"/>
      <c r="Q2909" s="107"/>
      <c r="R2909" s="100"/>
      <c r="S2909" s="101"/>
      <c r="T2909" s="99"/>
      <c r="U2909" s="99"/>
      <c r="V2909" s="100"/>
      <c r="W2909" s="101"/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1710</v>
      </c>
      <c r="B2910" s="105" t="s">
        <v>809</v>
      </c>
      <c r="C2910" s="106" t="s">
        <v>1679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1710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1710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1710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38528.239999999998</v>
      </c>
      <c r="F2913" s="98">
        <v>0</v>
      </c>
      <c r="G2913" s="98">
        <v>30000</v>
      </c>
      <c r="H2913" s="107">
        <v>0</v>
      </c>
      <c r="I2913" s="107">
        <v>8528.24</v>
      </c>
      <c r="J2913" s="25"/>
      <c r="K2913" s="26"/>
      <c r="L2913" s="107"/>
      <c r="M2913" s="107"/>
      <c r="N2913" s="25"/>
      <c r="O2913" s="26"/>
      <c r="P2913" s="99"/>
      <c r="Q2913" s="99"/>
      <c r="R2913" s="25"/>
      <c r="S2913" s="26"/>
      <c r="T2913" s="107"/>
      <c r="U2913" s="107"/>
      <c r="V2913" s="25"/>
      <c r="W2913" s="26"/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1710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213723.71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/>
      <c r="S2914" s="101"/>
      <c r="T2914" s="99"/>
      <c r="U2914" s="99"/>
      <c r="V2914" s="100"/>
      <c r="W2914" s="101"/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1710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1710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0</v>
      </c>
      <c r="F2916" s="98"/>
      <c r="G2916" s="98"/>
      <c r="H2916" s="99"/>
      <c r="I2916" s="99"/>
      <c r="J2916" s="100"/>
      <c r="K2916" s="101"/>
      <c r="L2916" s="99"/>
      <c r="M2916" s="99"/>
      <c r="N2916" s="100"/>
      <c r="O2916" s="101"/>
      <c r="P2916" s="99"/>
      <c r="Q2916" s="99"/>
      <c r="R2916" s="100"/>
      <c r="S2916" s="101"/>
      <c r="T2916" s="99"/>
      <c r="U2916" s="99"/>
      <c r="V2916" s="100"/>
      <c r="W2916" s="101"/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1710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1710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1710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1710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6576950</v>
      </c>
      <c r="F2920" s="98">
        <v>0</v>
      </c>
      <c r="G2920" s="98">
        <v>3271140</v>
      </c>
      <c r="H2920" s="99">
        <v>0</v>
      </c>
      <c r="I2920" s="99">
        <v>3305810</v>
      </c>
      <c r="J2920" s="100"/>
      <c r="K2920" s="101"/>
      <c r="L2920" s="99"/>
      <c r="M2920" s="99"/>
      <c r="N2920" s="100"/>
      <c r="O2920" s="101"/>
      <c r="P2920" s="107"/>
      <c r="Q2920" s="107"/>
      <c r="R2920" s="100"/>
      <c r="S2920" s="101"/>
      <c r="T2920" s="99"/>
      <c r="U2920" s="99"/>
      <c r="V2920" s="100"/>
      <c r="W2920" s="101"/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1710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1710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1710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1710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1710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276232.90000000002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/>
      <c r="K2925" s="26"/>
      <c r="L2925" s="107"/>
      <c r="M2925" s="107"/>
      <c r="N2925" s="25"/>
      <c r="O2925" s="26"/>
      <c r="P2925" s="107"/>
      <c r="Q2925" s="107"/>
      <c r="R2925" s="25"/>
      <c r="S2925" s="26"/>
      <c r="T2925" s="107"/>
      <c r="U2925" s="107"/>
      <c r="V2925" s="25"/>
      <c r="W2925" s="26"/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1710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1710</v>
      </c>
      <c r="B2927" s="105" t="s">
        <v>1611</v>
      </c>
      <c r="C2927" s="106" t="s">
        <v>1612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1710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1710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1710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1710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1710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1710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1710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1710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0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/>
      <c r="Q2935" s="107"/>
      <c r="R2935" s="25"/>
      <c r="S2935" s="26"/>
      <c r="T2935" s="107"/>
      <c r="U2935" s="107"/>
      <c r="V2935" s="25"/>
      <c r="W2935" s="26"/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1710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1710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1710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18580</v>
      </c>
      <c r="F2938" s="98">
        <v>0</v>
      </c>
      <c r="G2938" s="98">
        <v>8340</v>
      </c>
      <c r="H2938" s="107">
        <v>0</v>
      </c>
      <c r="I2938" s="107">
        <v>10240</v>
      </c>
      <c r="J2938" s="25"/>
      <c r="K2938" s="26"/>
      <c r="L2938" s="107"/>
      <c r="M2938" s="107"/>
      <c r="N2938" s="25"/>
      <c r="O2938" s="26"/>
      <c r="P2938" s="99"/>
      <c r="Q2938" s="99"/>
      <c r="R2938" s="25"/>
      <c r="S2938" s="26"/>
      <c r="T2938" s="107"/>
      <c r="U2938" s="107"/>
      <c r="V2938" s="25"/>
      <c r="W2938" s="26"/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1710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1710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1710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14245</v>
      </c>
      <c r="F2941" s="98">
        <v>0</v>
      </c>
      <c r="G2941" s="98">
        <v>8345</v>
      </c>
      <c r="H2941" s="107">
        <v>0</v>
      </c>
      <c r="I2941" s="107">
        <v>5900</v>
      </c>
      <c r="J2941" s="25"/>
      <c r="K2941" s="26"/>
      <c r="L2941" s="107"/>
      <c r="M2941" s="107"/>
      <c r="N2941" s="25"/>
      <c r="O2941" s="26"/>
      <c r="P2941" s="107"/>
      <c r="Q2941" s="107"/>
      <c r="R2941" s="25"/>
      <c r="S2941" s="26"/>
      <c r="T2941" s="107"/>
      <c r="U2941" s="107"/>
      <c r="V2941" s="25"/>
      <c r="W2941" s="26"/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1710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1710</v>
      </c>
      <c r="B2943" s="105" t="s">
        <v>870</v>
      </c>
      <c r="C2943" s="106" t="s">
        <v>1680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1710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1710</v>
      </c>
      <c r="B2945" s="105" t="s">
        <v>873</v>
      </c>
      <c r="C2945" s="106" t="s">
        <v>1681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1710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1710</v>
      </c>
      <c r="B2947" s="105" t="s">
        <v>876</v>
      </c>
      <c r="C2947" s="106" t="s">
        <v>1682</v>
      </c>
      <c r="D2947" s="21">
        <f t="shared" si="46"/>
        <v>0</v>
      </c>
      <c r="E2947" s="24">
        <f t="shared" si="46"/>
        <v>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/>
      <c r="W2947" s="26"/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1710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473300</v>
      </c>
      <c r="F2948" s="98">
        <v>0</v>
      </c>
      <c r="G2948" s="98">
        <v>600</v>
      </c>
      <c r="H2948" s="107">
        <v>0</v>
      </c>
      <c r="I2948" s="107">
        <v>472700</v>
      </c>
      <c r="J2948" s="25"/>
      <c r="K2948" s="26"/>
      <c r="L2948" s="107"/>
      <c r="M2948" s="107"/>
      <c r="N2948" s="25"/>
      <c r="O2948" s="26"/>
      <c r="P2948" s="107"/>
      <c r="Q2948" s="107"/>
      <c r="R2948" s="25"/>
      <c r="S2948" s="26"/>
      <c r="T2948" s="107"/>
      <c r="U2948" s="107"/>
      <c r="V2948" s="25"/>
      <c r="W2948" s="26"/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1710</v>
      </c>
      <c r="B2949" s="105" t="s">
        <v>879</v>
      </c>
      <c r="C2949" s="106" t="s">
        <v>1683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1710</v>
      </c>
      <c r="B2950" s="105" t="s">
        <v>880</v>
      </c>
      <c r="C2950" s="106" t="s">
        <v>1684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1710</v>
      </c>
      <c r="B2951" s="105" t="s">
        <v>881</v>
      </c>
      <c r="C2951" s="106" t="s">
        <v>1685</v>
      </c>
      <c r="D2951" s="21">
        <f t="shared" si="46"/>
        <v>0</v>
      </c>
      <c r="E2951" s="24">
        <f t="shared" si="46"/>
        <v>0</v>
      </c>
      <c r="F2951" s="98"/>
      <c r="G2951" s="98"/>
      <c r="H2951" s="107"/>
      <c r="I2951" s="107"/>
      <c r="J2951" s="25"/>
      <c r="K2951" s="26"/>
      <c r="L2951" s="107"/>
      <c r="M2951" s="107"/>
      <c r="N2951" s="25"/>
      <c r="O2951" s="26"/>
      <c r="P2951" s="107"/>
      <c r="Q2951" s="107"/>
      <c r="R2951" s="25"/>
      <c r="S2951" s="26"/>
      <c r="T2951" s="107"/>
      <c r="U2951" s="107"/>
      <c r="V2951" s="25"/>
      <c r="W2951" s="26"/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1710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37200</v>
      </c>
      <c r="F2952" s="98">
        <v>0</v>
      </c>
      <c r="G2952" s="98">
        <v>19020</v>
      </c>
      <c r="H2952" s="99">
        <v>0</v>
      </c>
      <c r="I2952" s="99">
        <v>18180</v>
      </c>
      <c r="J2952" s="100"/>
      <c r="K2952" s="101"/>
      <c r="L2952" s="99"/>
      <c r="M2952" s="99"/>
      <c r="N2952" s="100"/>
      <c r="O2952" s="101"/>
      <c r="P2952" s="107"/>
      <c r="Q2952" s="107"/>
      <c r="R2952" s="100"/>
      <c r="S2952" s="101"/>
      <c r="T2952" s="99"/>
      <c r="U2952" s="99"/>
      <c r="V2952" s="100"/>
      <c r="W2952" s="101"/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1710</v>
      </c>
      <c r="B2953" s="105" t="s">
        <v>884</v>
      </c>
      <c r="C2953" s="106" t="s">
        <v>885</v>
      </c>
      <c r="D2953" s="21">
        <f t="shared" si="46"/>
        <v>5579690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/>
      <c r="K2953" s="26"/>
      <c r="L2953" s="107"/>
      <c r="M2953" s="107"/>
      <c r="N2953" s="25"/>
      <c r="O2953" s="26"/>
      <c r="P2953" s="99"/>
      <c r="Q2953" s="99"/>
      <c r="R2953" s="25"/>
      <c r="S2953" s="26"/>
      <c r="T2953" s="107"/>
      <c r="U2953" s="107"/>
      <c r="V2953" s="25"/>
      <c r="W2953" s="26"/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1710</v>
      </c>
      <c r="B2954" s="105" t="s">
        <v>886</v>
      </c>
      <c r="C2954" s="106" t="s">
        <v>887</v>
      </c>
      <c r="D2954" s="21">
        <f t="shared" si="46"/>
        <v>130380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/>
      <c r="K2954" s="26"/>
      <c r="L2954" s="107"/>
      <c r="M2954" s="107"/>
      <c r="N2954" s="25"/>
      <c r="O2954" s="26"/>
      <c r="P2954" s="107"/>
      <c r="Q2954" s="107"/>
      <c r="R2954" s="25"/>
      <c r="S2954" s="26"/>
      <c r="T2954" s="107"/>
      <c r="U2954" s="107"/>
      <c r="V2954" s="25"/>
      <c r="W2954" s="26"/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1710</v>
      </c>
      <c r="B2955" s="105" t="s">
        <v>888</v>
      </c>
      <c r="C2955" s="106" t="s">
        <v>1686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1710</v>
      </c>
      <c r="B2956" s="105" t="s">
        <v>889</v>
      </c>
      <c r="C2956" s="106" t="s">
        <v>890</v>
      </c>
      <c r="D2956" s="21">
        <f t="shared" si="46"/>
        <v>296800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/>
      <c r="K2956" s="26"/>
      <c r="L2956" s="107"/>
      <c r="M2956" s="107"/>
      <c r="N2956" s="25"/>
      <c r="O2956" s="26"/>
      <c r="P2956" s="107"/>
      <c r="Q2956" s="107"/>
      <c r="R2956" s="25"/>
      <c r="S2956" s="26"/>
      <c r="T2956" s="107"/>
      <c r="U2956" s="107"/>
      <c r="V2956" s="25"/>
      <c r="W2956" s="26"/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1710</v>
      </c>
      <c r="B2957" s="105" t="s">
        <v>891</v>
      </c>
      <c r="C2957" s="106" t="s">
        <v>892</v>
      </c>
      <c r="D2957" s="21">
        <f t="shared" si="46"/>
        <v>19800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/>
      <c r="K2957" s="26"/>
      <c r="L2957" s="107"/>
      <c r="M2957" s="107"/>
      <c r="N2957" s="25"/>
      <c r="O2957" s="26"/>
      <c r="P2957" s="107"/>
      <c r="Q2957" s="107"/>
      <c r="R2957" s="25"/>
      <c r="S2957" s="26"/>
      <c r="T2957" s="107"/>
      <c r="U2957" s="107"/>
      <c r="V2957" s="25"/>
      <c r="W2957" s="26"/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1710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1710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1710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1710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1710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1710</v>
      </c>
      <c r="B2963" s="105" t="s">
        <v>903</v>
      </c>
      <c r="C2963" s="106" t="s">
        <v>904</v>
      </c>
      <c r="D2963" s="21">
        <f t="shared" si="47"/>
        <v>249400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/>
      <c r="K2963" s="101"/>
      <c r="L2963" s="99"/>
      <c r="M2963" s="99"/>
      <c r="N2963" s="100"/>
      <c r="O2963" s="101"/>
      <c r="P2963" s="99"/>
      <c r="Q2963" s="99"/>
      <c r="R2963" s="100"/>
      <c r="S2963" s="101"/>
      <c r="T2963" s="99"/>
      <c r="U2963" s="99"/>
      <c r="V2963" s="100"/>
      <c r="W2963" s="101"/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1710</v>
      </c>
      <c r="B2964" s="105" t="s">
        <v>905</v>
      </c>
      <c r="C2964" s="106" t="s">
        <v>906</v>
      </c>
      <c r="D2964" s="21">
        <f t="shared" si="47"/>
        <v>150280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/>
      <c r="K2964" s="101"/>
      <c r="L2964" s="99"/>
      <c r="M2964" s="99"/>
      <c r="N2964" s="100"/>
      <c r="O2964" s="101"/>
      <c r="P2964" s="99"/>
      <c r="Q2964" s="99"/>
      <c r="R2964" s="100"/>
      <c r="S2964" s="101"/>
      <c r="T2964" s="99"/>
      <c r="U2964" s="99"/>
      <c r="V2964" s="100"/>
      <c r="W2964" s="101"/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1710</v>
      </c>
      <c r="B2965" s="105" t="s">
        <v>907</v>
      </c>
      <c r="C2965" s="106" t="s">
        <v>908</v>
      </c>
      <c r="D2965" s="21">
        <f t="shared" si="47"/>
        <v>36280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/>
      <c r="K2965" s="101"/>
      <c r="L2965" s="99"/>
      <c r="M2965" s="99"/>
      <c r="N2965" s="100"/>
      <c r="O2965" s="101"/>
      <c r="P2965" s="99"/>
      <c r="Q2965" s="99"/>
      <c r="R2965" s="100"/>
      <c r="S2965" s="101"/>
      <c r="T2965" s="99"/>
      <c r="U2965" s="99"/>
      <c r="V2965" s="100"/>
      <c r="W2965" s="101"/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1710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1710</v>
      </c>
      <c r="B2967" s="105" t="s">
        <v>911</v>
      </c>
      <c r="C2967" s="106" t="s">
        <v>912</v>
      </c>
      <c r="D2967" s="21">
        <f t="shared" si="47"/>
        <v>737780</v>
      </c>
      <c r="E2967" s="24">
        <f t="shared" si="47"/>
        <v>0</v>
      </c>
      <c r="F2967" s="98">
        <v>368890</v>
      </c>
      <c r="G2967" s="98">
        <v>0</v>
      </c>
      <c r="H2967" s="99">
        <v>368890</v>
      </c>
      <c r="I2967" s="99">
        <v>0</v>
      </c>
      <c r="J2967" s="100"/>
      <c r="K2967" s="101"/>
      <c r="L2967" s="99"/>
      <c r="M2967" s="99"/>
      <c r="N2967" s="100"/>
      <c r="O2967" s="101"/>
      <c r="P2967" s="99"/>
      <c r="Q2967" s="99"/>
      <c r="R2967" s="100"/>
      <c r="S2967" s="101"/>
      <c r="T2967" s="99"/>
      <c r="U2967" s="99"/>
      <c r="V2967" s="100"/>
      <c r="W2967" s="101"/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1710</v>
      </c>
      <c r="B2968" s="105" t="s">
        <v>913</v>
      </c>
      <c r="C2968" s="106" t="s">
        <v>914</v>
      </c>
      <c r="D2968" s="21">
        <f t="shared" si="47"/>
        <v>114520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/>
      <c r="K2968" s="101"/>
      <c r="L2968" s="99"/>
      <c r="M2968" s="99"/>
      <c r="N2968" s="100"/>
      <c r="O2968" s="101"/>
      <c r="P2968" s="99"/>
      <c r="Q2968" s="99"/>
      <c r="R2968" s="100"/>
      <c r="S2968" s="101"/>
      <c r="T2968" s="99"/>
      <c r="U2968" s="99"/>
      <c r="V2968" s="100"/>
      <c r="W2968" s="101"/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1710</v>
      </c>
      <c r="B2969" s="105" t="s">
        <v>915</v>
      </c>
      <c r="C2969" s="106" t="s">
        <v>916</v>
      </c>
      <c r="D2969" s="21">
        <f t="shared" si="47"/>
        <v>369785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/>
      <c r="K2969" s="26"/>
      <c r="L2969" s="107"/>
      <c r="M2969" s="107"/>
      <c r="N2969" s="25"/>
      <c r="O2969" s="26"/>
      <c r="P2969" s="99"/>
      <c r="Q2969" s="99"/>
      <c r="R2969" s="25"/>
      <c r="S2969" s="26"/>
      <c r="T2969" s="107"/>
      <c r="U2969" s="107"/>
      <c r="V2969" s="25"/>
      <c r="W2969" s="26"/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1710</v>
      </c>
      <c r="B2970" s="105" t="s">
        <v>917</v>
      </c>
      <c r="C2970" s="106" t="s">
        <v>918</v>
      </c>
      <c r="D2970" s="21">
        <f t="shared" si="47"/>
        <v>27220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/>
      <c r="K2970" s="101"/>
      <c r="L2970" s="99"/>
      <c r="M2970" s="99"/>
      <c r="N2970" s="100"/>
      <c r="O2970" s="101"/>
      <c r="P2970" s="107"/>
      <c r="Q2970" s="107"/>
      <c r="R2970" s="100"/>
      <c r="S2970" s="101"/>
      <c r="T2970" s="99"/>
      <c r="U2970" s="99"/>
      <c r="V2970" s="100"/>
      <c r="W2970" s="101"/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1710</v>
      </c>
      <c r="B2971" s="105" t="s">
        <v>919</v>
      </c>
      <c r="C2971" s="106" t="s">
        <v>920</v>
      </c>
      <c r="D2971" s="21">
        <f t="shared" si="47"/>
        <v>50000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/>
      <c r="K2971" s="101"/>
      <c r="L2971" s="99"/>
      <c r="M2971" s="99"/>
      <c r="N2971" s="100"/>
      <c r="O2971" s="101"/>
      <c r="P2971" s="99"/>
      <c r="Q2971" s="99"/>
      <c r="R2971" s="100"/>
      <c r="S2971" s="101"/>
      <c r="T2971" s="99"/>
      <c r="U2971" s="99"/>
      <c r="V2971" s="100"/>
      <c r="W2971" s="101"/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1710</v>
      </c>
      <c r="B2972" s="105" t="s">
        <v>921</v>
      </c>
      <c r="C2972" s="106" t="s">
        <v>922</v>
      </c>
      <c r="D2972" s="21">
        <f t="shared" si="47"/>
        <v>36000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/>
      <c r="K2972" s="101"/>
      <c r="L2972" s="99"/>
      <c r="M2972" s="99"/>
      <c r="N2972" s="100"/>
      <c r="O2972" s="101"/>
      <c r="P2972" s="99"/>
      <c r="Q2972" s="99"/>
      <c r="R2972" s="100"/>
      <c r="S2972" s="101"/>
      <c r="T2972" s="99"/>
      <c r="U2972" s="99"/>
      <c r="V2972" s="100"/>
      <c r="W2972" s="101"/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1710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1710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1710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1710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1710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1710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1710</v>
      </c>
      <c r="B2979" s="105" t="s">
        <v>935</v>
      </c>
      <c r="C2979" s="106" t="s">
        <v>936</v>
      </c>
      <c r="D2979" s="21">
        <f t="shared" si="47"/>
        <v>64600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/>
      <c r="K2979" s="26"/>
      <c r="L2979" s="107"/>
      <c r="M2979" s="107"/>
      <c r="N2979" s="25"/>
      <c r="O2979" s="26"/>
      <c r="P2979" s="107"/>
      <c r="Q2979" s="107"/>
      <c r="R2979" s="25"/>
      <c r="S2979" s="26"/>
      <c r="T2979" s="107"/>
      <c r="U2979" s="107"/>
      <c r="V2979" s="25"/>
      <c r="W2979" s="26"/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1710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1710</v>
      </c>
      <c r="B2981" s="105" t="s">
        <v>939</v>
      </c>
      <c r="C2981" s="106" t="s">
        <v>940</v>
      </c>
      <c r="D2981" s="21">
        <f t="shared" si="47"/>
        <v>175000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/>
      <c r="K2981" s="26"/>
      <c r="L2981" s="107"/>
      <c r="M2981" s="107"/>
      <c r="N2981" s="25"/>
      <c r="O2981" s="26"/>
      <c r="P2981" s="99"/>
      <c r="Q2981" s="99"/>
      <c r="R2981" s="25"/>
      <c r="S2981" s="26"/>
      <c r="T2981" s="107"/>
      <c r="U2981" s="107"/>
      <c r="V2981" s="25"/>
      <c r="W2981" s="26"/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1710</v>
      </c>
      <c r="B2982" s="105" t="s">
        <v>941</v>
      </c>
      <c r="C2982" s="106" t="s">
        <v>1613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1710</v>
      </c>
      <c r="B2983" s="105" t="s">
        <v>1614</v>
      </c>
      <c r="C2983" s="106" t="s">
        <v>1615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1710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1710</v>
      </c>
      <c r="B2985" s="105" t="s">
        <v>944</v>
      </c>
      <c r="C2985" s="106" t="s">
        <v>945</v>
      </c>
      <c r="D2985" s="21">
        <f t="shared" si="47"/>
        <v>105697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/>
      <c r="K2985" s="26"/>
      <c r="L2985" s="107"/>
      <c r="M2985" s="107"/>
      <c r="N2985" s="25"/>
      <c r="O2985" s="26"/>
      <c r="P2985" s="99"/>
      <c r="Q2985" s="99"/>
      <c r="R2985" s="25"/>
      <c r="S2985" s="26"/>
      <c r="T2985" s="107"/>
      <c r="U2985" s="107"/>
      <c r="V2985" s="25"/>
      <c r="W2985" s="26"/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1710</v>
      </c>
      <c r="B2986" s="105" t="s">
        <v>946</v>
      </c>
      <c r="C2986" s="106" t="s">
        <v>947</v>
      </c>
      <c r="D2986" s="21">
        <f t="shared" si="47"/>
        <v>158545.5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/>
      <c r="K2986" s="26"/>
      <c r="L2986" s="107"/>
      <c r="M2986" s="107"/>
      <c r="N2986" s="25"/>
      <c r="O2986" s="26"/>
      <c r="P2986" s="107"/>
      <c r="Q2986" s="107"/>
      <c r="R2986" s="25"/>
      <c r="S2986" s="26"/>
      <c r="T2986" s="107"/>
      <c r="U2986" s="107"/>
      <c r="V2986" s="25"/>
      <c r="W2986" s="26"/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1710</v>
      </c>
      <c r="B2987" s="105" t="s">
        <v>948</v>
      </c>
      <c r="C2987" s="106" t="s">
        <v>949</v>
      </c>
      <c r="D2987" s="21">
        <f t="shared" si="47"/>
        <v>11990.4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/>
      <c r="K2987" s="26"/>
      <c r="L2987" s="107"/>
      <c r="M2987" s="107"/>
      <c r="N2987" s="25"/>
      <c r="O2987" s="26"/>
      <c r="P2987" s="107"/>
      <c r="Q2987" s="107"/>
      <c r="R2987" s="25"/>
      <c r="S2987" s="26"/>
      <c r="T2987" s="107"/>
      <c r="U2987" s="107"/>
      <c r="V2987" s="25"/>
      <c r="W2987" s="26"/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1710</v>
      </c>
      <c r="B2988" s="105" t="s">
        <v>950</v>
      </c>
      <c r="C2988" s="106" t="s">
        <v>951</v>
      </c>
      <c r="D2988" s="21">
        <f t="shared" si="47"/>
        <v>1200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/>
      <c r="K2988" s="26"/>
      <c r="L2988" s="107"/>
      <c r="M2988" s="107"/>
      <c r="N2988" s="25"/>
      <c r="O2988" s="26"/>
      <c r="P2988" s="107"/>
      <c r="Q2988" s="107"/>
      <c r="R2988" s="25"/>
      <c r="S2988" s="26"/>
      <c r="T2988" s="107"/>
      <c r="U2988" s="107"/>
      <c r="V2988" s="25"/>
      <c r="W2988" s="26"/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1710</v>
      </c>
      <c r="B2989" s="105" t="s">
        <v>952</v>
      </c>
      <c r="C2989" s="106" t="s">
        <v>953</v>
      </c>
      <c r="D2989" s="21">
        <f t="shared" si="47"/>
        <v>17772</v>
      </c>
      <c r="E2989" s="24">
        <f t="shared" si="47"/>
        <v>0</v>
      </c>
      <c r="F2989" s="98">
        <v>8886</v>
      </c>
      <c r="G2989" s="98">
        <v>0</v>
      </c>
      <c r="H2989" s="99">
        <v>8886</v>
      </c>
      <c r="I2989" s="99">
        <v>0</v>
      </c>
      <c r="J2989" s="100"/>
      <c r="K2989" s="101"/>
      <c r="L2989" s="99"/>
      <c r="M2989" s="99"/>
      <c r="N2989" s="100"/>
      <c r="O2989" s="101"/>
      <c r="P2989" s="107"/>
      <c r="Q2989" s="107"/>
      <c r="R2989" s="100"/>
      <c r="S2989" s="101"/>
      <c r="T2989" s="99"/>
      <c r="U2989" s="99"/>
      <c r="V2989" s="100"/>
      <c r="W2989" s="101"/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1710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1710</v>
      </c>
      <c r="B2991" s="105" t="s">
        <v>956</v>
      </c>
      <c r="C2991" s="106" t="s">
        <v>1616</v>
      </c>
      <c r="D2991" s="21">
        <f t="shared" si="47"/>
        <v>4244.3999999999996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/>
      <c r="K2991" s="101"/>
      <c r="L2991" s="99"/>
      <c r="M2991" s="99"/>
      <c r="N2991" s="100"/>
      <c r="O2991" s="101"/>
      <c r="P2991" s="99"/>
      <c r="Q2991" s="99"/>
      <c r="R2991" s="100"/>
      <c r="S2991" s="101"/>
      <c r="T2991" s="99"/>
      <c r="U2991" s="99"/>
      <c r="V2991" s="100"/>
      <c r="W2991" s="101"/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1710</v>
      </c>
      <c r="B2992" s="105" t="s">
        <v>957</v>
      </c>
      <c r="C2992" s="106" t="s">
        <v>1687</v>
      </c>
      <c r="D2992" s="21">
        <f t="shared" si="47"/>
        <v>108500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/>
      <c r="K2992" s="101"/>
      <c r="L2992" s="99"/>
      <c r="M2992" s="99"/>
      <c r="N2992" s="100"/>
      <c r="O2992" s="101"/>
      <c r="P2992" s="99"/>
      <c r="Q2992" s="99"/>
      <c r="R2992" s="100"/>
      <c r="S2992" s="101"/>
      <c r="T2992" s="99"/>
      <c r="U2992" s="99"/>
      <c r="V2992" s="100"/>
      <c r="W2992" s="101"/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1710</v>
      </c>
      <c r="B2993" s="105" t="s">
        <v>958</v>
      </c>
      <c r="C2993" s="106" t="s">
        <v>1688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1710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1710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1710</v>
      </c>
      <c r="B2996" s="105" t="s">
        <v>963</v>
      </c>
      <c r="C2996" s="106" t="s">
        <v>1689</v>
      </c>
      <c r="D2996" s="21">
        <f t="shared" si="47"/>
        <v>363600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/>
      <c r="K2996" s="101"/>
      <c r="L2996" s="99"/>
      <c r="M2996" s="99"/>
      <c r="N2996" s="100"/>
      <c r="O2996" s="101"/>
      <c r="P2996" s="99"/>
      <c r="Q2996" s="99"/>
      <c r="R2996" s="100"/>
      <c r="S2996" s="101"/>
      <c r="T2996" s="99"/>
      <c r="U2996" s="99"/>
      <c r="V2996" s="100"/>
      <c r="W2996" s="101"/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1710</v>
      </c>
      <c r="B2997" s="105" t="s">
        <v>964</v>
      </c>
      <c r="C2997" s="106" t="s">
        <v>1690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1710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1710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1710</v>
      </c>
      <c r="B3000" s="105" t="s">
        <v>969</v>
      </c>
      <c r="C3000" s="106" t="s">
        <v>970</v>
      </c>
      <c r="D3000" s="21">
        <f t="shared" si="47"/>
        <v>842600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/>
      <c r="K3000" s="101"/>
      <c r="L3000" s="99"/>
      <c r="M3000" s="99"/>
      <c r="N3000" s="100"/>
      <c r="O3000" s="101"/>
      <c r="P3000" s="99"/>
      <c r="Q3000" s="99"/>
      <c r="R3000" s="100"/>
      <c r="S3000" s="101"/>
      <c r="T3000" s="99"/>
      <c r="U3000" s="99"/>
      <c r="V3000" s="100"/>
      <c r="W3000" s="101"/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1710</v>
      </c>
      <c r="B3001" s="105" t="s">
        <v>971</v>
      </c>
      <c r="C3001" s="106" t="s">
        <v>972</v>
      </c>
      <c r="D3001" s="21">
        <f t="shared" si="47"/>
        <v>18500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/>
      <c r="K3001" s="26"/>
      <c r="L3001" s="107"/>
      <c r="M3001" s="107"/>
      <c r="N3001" s="25"/>
      <c r="O3001" s="26"/>
      <c r="P3001" s="99"/>
      <c r="Q3001" s="99"/>
      <c r="R3001" s="25"/>
      <c r="S3001" s="26"/>
      <c r="T3001" s="107"/>
      <c r="U3001" s="107"/>
      <c r="V3001" s="25"/>
      <c r="W3001" s="26"/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1710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1710</v>
      </c>
      <c r="B3003" s="105" t="s">
        <v>975</v>
      </c>
      <c r="C3003" s="106" t="s">
        <v>1617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1710</v>
      </c>
      <c r="B3004" s="105" t="s">
        <v>976</v>
      </c>
      <c r="C3004" s="106" t="s">
        <v>1618</v>
      </c>
      <c r="D3004" s="21">
        <f t="shared" si="47"/>
        <v>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/>
      <c r="M3004" s="99"/>
      <c r="N3004" s="100"/>
      <c r="O3004" s="101"/>
      <c r="P3004" s="99"/>
      <c r="Q3004" s="99"/>
      <c r="R3004" s="100"/>
      <c r="S3004" s="101"/>
      <c r="T3004" s="99"/>
      <c r="U3004" s="99"/>
      <c r="V3004" s="100"/>
      <c r="W3004" s="101"/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1710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1710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1710</v>
      </c>
      <c r="B3007" s="105" t="s">
        <v>981</v>
      </c>
      <c r="C3007" s="106" t="s">
        <v>982</v>
      </c>
      <c r="D3007" s="21">
        <f t="shared" si="47"/>
        <v>0</v>
      </c>
      <c r="E3007" s="24">
        <f t="shared" si="47"/>
        <v>0</v>
      </c>
      <c r="F3007" s="98"/>
      <c r="G3007" s="98"/>
      <c r="H3007" s="99"/>
      <c r="I3007" s="99"/>
      <c r="J3007" s="100"/>
      <c r="K3007" s="101"/>
      <c r="L3007" s="99"/>
      <c r="M3007" s="99"/>
      <c r="N3007" s="100"/>
      <c r="O3007" s="101"/>
      <c r="P3007" s="99"/>
      <c r="Q3007" s="99"/>
      <c r="R3007" s="100"/>
      <c r="S3007" s="101"/>
      <c r="T3007" s="99"/>
      <c r="U3007" s="99"/>
      <c r="V3007" s="100"/>
      <c r="W3007" s="101"/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1710</v>
      </c>
      <c r="B3008" s="105" t="s">
        <v>983</v>
      </c>
      <c r="C3008" s="106" t="s">
        <v>1619</v>
      </c>
      <c r="D3008" s="21">
        <f t="shared" si="47"/>
        <v>0</v>
      </c>
      <c r="E3008" s="24">
        <f t="shared" si="47"/>
        <v>0</v>
      </c>
      <c r="F3008" s="98"/>
      <c r="G3008" s="98"/>
      <c r="H3008" s="99"/>
      <c r="I3008" s="99"/>
      <c r="J3008" s="100"/>
      <c r="K3008" s="101"/>
      <c r="L3008" s="99"/>
      <c r="M3008" s="99"/>
      <c r="N3008" s="100"/>
      <c r="O3008" s="101"/>
      <c r="P3008" s="99"/>
      <c r="Q3008" s="99"/>
      <c r="R3008" s="100"/>
      <c r="S3008" s="101"/>
      <c r="T3008" s="99"/>
      <c r="U3008" s="99"/>
      <c r="V3008" s="100"/>
      <c r="W3008" s="101"/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1710</v>
      </c>
      <c r="B3009" s="105" t="s">
        <v>984</v>
      </c>
      <c r="C3009" s="106" t="s">
        <v>1620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1710</v>
      </c>
      <c r="B3010" s="105" t="s">
        <v>985</v>
      </c>
      <c r="C3010" s="106" t="s">
        <v>1621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1710</v>
      </c>
      <c r="B3011" s="105" t="s">
        <v>986</v>
      </c>
      <c r="C3011" s="106" t="s">
        <v>1622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1710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1710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1710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1710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1710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1710</v>
      </c>
      <c r="B3017" s="105" t="s">
        <v>996</v>
      </c>
      <c r="C3017" s="106" t="s">
        <v>1691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1710</v>
      </c>
      <c r="B3018" s="105" t="s">
        <v>997</v>
      </c>
      <c r="C3018" s="106" t="s">
        <v>1692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1710</v>
      </c>
      <c r="B3019" s="105" t="s">
        <v>998</v>
      </c>
      <c r="C3019" s="106" t="s">
        <v>1693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1710</v>
      </c>
      <c r="B3020" s="105" t="s">
        <v>999</v>
      </c>
      <c r="C3020" s="106" t="s">
        <v>1694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1710</v>
      </c>
      <c r="B3021" s="105" t="s">
        <v>1000</v>
      </c>
      <c r="C3021" s="106" t="s">
        <v>1623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1710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1710</v>
      </c>
      <c r="B3023" s="105" t="s">
        <v>1003</v>
      </c>
      <c r="C3023" s="106" t="s">
        <v>1624</v>
      </c>
      <c r="D3023" s="21">
        <f t="shared" ref="D3023:E3086" si="48">F3023+H3023+J3023+L3023+N3023+P3023+R3023+T3023+V3023+X3023+Z3023+AB3023</f>
        <v>14658.9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/>
      <c r="K3023" s="101"/>
      <c r="L3023" s="99"/>
      <c r="M3023" s="99"/>
      <c r="N3023" s="100"/>
      <c r="O3023" s="101"/>
      <c r="P3023" s="107"/>
      <c r="Q3023" s="107"/>
      <c r="R3023" s="100"/>
      <c r="S3023" s="101"/>
      <c r="T3023" s="99"/>
      <c r="U3023" s="99"/>
      <c r="V3023" s="100"/>
      <c r="W3023" s="101"/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1710</v>
      </c>
      <c r="B3024" s="105" t="s">
        <v>1004</v>
      </c>
      <c r="C3024" s="106" t="s">
        <v>1625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1710</v>
      </c>
      <c r="B3025" s="105" t="s">
        <v>1005</v>
      </c>
      <c r="C3025" s="106" t="s">
        <v>1626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1710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1710</v>
      </c>
      <c r="B3027" s="105" t="s">
        <v>1008</v>
      </c>
      <c r="C3027" s="106" t="s">
        <v>1009</v>
      </c>
      <c r="D3027" s="21">
        <f t="shared" si="48"/>
        <v>720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/>
      <c r="K3027" s="26"/>
      <c r="L3027" s="107"/>
      <c r="M3027" s="107"/>
      <c r="N3027" s="25"/>
      <c r="O3027" s="26"/>
      <c r="P3027" s="107"/>
      <c r="Q3027" s="107"/>
      <c r="R3027" s="25"/>
      <c r="S3027" s="26"/>
      <c r="T3027" s="107"/>
      <c r="U3027" s="107"/>
      <c r="V3027" s="25"/>
      <c r="W3027" s="26"/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1710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1710</v>
      </c>
      <c r="B3029" s="105" t="s">
        <v>1012</v>
      </c>
      <c r="C3029" s="106" t="s">
        <v>1013</v>
      </c>
      <c r="D3029" s="21">
        <f t="shared" si="48"/>
        <v>0</v>
      </c>
      <c r="E3029" s="24">
        <f t="shared" si="48"/>
        <v>0</v>
      </c>
      <c r="F3029" s="98"/>
      <c r="G3029" s="98"/>
      <c r="H3029" s="107"/>
      <c r="I3029" s="107"/>
      <c r="J3029" s="25"/>
      <c r="K3029" s="26"/>
      <c r="L3029" s="107"/>
      <c r="M3029" s="107"/>
      <c r="N3029" s="25"/>
      <c r="O3029" s="26"/>
      <c r="P3029" s="107"/>
      <c r="Q3029" s="107"/>
      <c r="R3029" s="25"/>
      <c r="S3029" s="26"/>
      <c r="T3029" s="107"/>
      <c r="U3029" s="107"/>
      <c r="V3029" s="25"/>
      <c r="W3029" s="26"/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1710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1710</v>
      </c>
      <c r="B3031" s="105" t="s">
        <v>1016</v>
      </c>
      <c r="C3031" s="106" t="s">
        <v>1017</v>
      </c>
      <c r="D3031" s="21">
        <f t="shared" si="48"/>
        <v>2344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/>
      <c r="K3031" s="101"/>
      <c r="L3031" s="99"/>
      <c r="M3031" s="99"/>
      <c r="N3031" s="100"/>
      <c r="O3031" s="101"/>
      <c r="P3031" s="99"/>
      <c r="Q3031" s="99"/>
      <c r="R3031" s="100"/>
      <c r="S3031" s="101"/>
      <c r="T3031" s="99"/>
      <c r="U3031" s="99"/>
      <c r="V3031" s="100"/>
      <c r="W3031" s="101"/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1710</v>
      </c>
      <c r="B3032" s="105" t="s">
        <v>1018</v>
      </c>
      <c r="C3032" s="106" t="s">
        <v>1019</v>
      </c>
      <c r="D3032" s="21">
        <f t="shared" si="48"/>
        <v>30206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/>
      <c r="K3032" s="26"/>
      <c r="L3032" s="107"/>
      <c r="M3032" s="107"/>
      <c r="N3032" s="25"/>
      <c r="O3032" s="26"/>
      <c r="P3032" s="99"/>
      <c r="Q3032" s="99"/>
      <c r="R3032" s="25"/>
      <c r="S3032" s="26"/>
      <c r="T3032" s="107"/>
      <c r="U3032" s="107"/>
      <c r="V3032" s="25"/>
      <c r="W3032" s="26"/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1710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1710</v>
      </c>
      <c r="B3034" s="105" t="s">
        <v>1022</v>
      </c>
      <c r="C3034" s="106" t="s">
        <v>1023</v>
      </c>
      <c r="D3034" s="21">
        <f t="shared" si="48"/>
        <v>1500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/>
      <c r="K3034" s="26"/>
      <c r="L3034" s="107"/>
      <c r="M3034" s="107"/>
      <c r="N3034" s="25"/>
      <c r="O3034" s="26"/>
      <c r="P3034" s="107"/>
      <c r="Q3034" s="107"/>
      <c r="R3034" s="25"/>
      <c r="S3034" s="26"/>
      <c r="T3034" s="107"/>
      <c r="U3034" s="107"/>
      <c r="V3034" s="25"/>
      <c r="W3034" s="26"/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1710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1710</v>
      </c>
      <c r="B3036" s="105" t="s">
        <v>1026</v>
      </c>
      <c r="C3036" s="106" t="s">
        <v>1027</v>
      </c>
      <c r="D3036" s="21">
        <f t="shared" si="48"/>
        <v>27300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/>
      <c r="K3036" s="101"/>
      <c r="L3036" s="99"/>
      <c r="M3036" s="99"/>
      <c r="N3036" s="100"/>
      <c r="O3036" s="101"/>
      <c r="P3036" s="99"/>
      <c r="Q3036" s="99"/>
      <c r="R3036" s="100"/>
      <c r="S3036" s="101"/>
      <c r="T3036" s="99"/>
      <c r="U3036" s="99"/>
      <c r="V3036" s="100"/>
      <c r="W3036" s="101"/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1710</v>
      </c>
      <c r="B3037" s="105" t="s">
        <v>1028</v>
      </c>
      <c r="C3037" s="106" t="s">
        <v>1029</v>
      </c>
      <c r="D3037" s="21">
        <f t="shared" si="48"/>
        <v>38769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/>
      <c r="K3037" s="101"/>
      <c r="L3037" s="99"/>
      <c r="M3037" s="99"/>
      <c r="N3037" s="100"/>
      <c r="O3037" s="101"/>
      <c r="P3037" s="99"/>
      <c r="Q3037" s="99"/>
      <c r="R3037" s="100"/>
      <c r="S3037" s="101"/>
      <c r="T3037" s="99"/>
      <c r="U3037" s="99"/>
      <c r="V3037" s="100"/>
      <c r="W3037" s="101"/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1710</v>
      </c>
      <c r="B3038" s="105" t="s">
        <v>1030</v>
      </c>
      <c r="C3038" s="106" t="s">
        <v>1031</v>
      </c>
      <c r="D3038" s="21">
        <f t="shared" si="48"/>
        <v>0</v>
      </c>
      <c r="E3038" s="24">
        <f t="shared" si="48"/>
        <v>0</v>
      </c>
      <c r="F3038" s="98"/>
      <c r="G3038" s="98"/>
      <c r="H3038" s="99"/>
      <c r="I3038" s="99"/>
      <c r="J3038" s="100"/>
      <c r="K3038" s="101"/>
      <c r="L3038" s="99"/>
      <c r="M3038" s="99"/>
      <c r="N3038" s="100"/>
      <c r="O3038" s="101"/>
      <c r="P3038" s="99"/>
      <c r="Q3038" s="99"/>
      <c r="R3038" s="100"/>
      <c r="S3038" s="101"/>
      <c r="T3038" s="99"/>
      <c r="U3038" s="99"/>
      <c r="V3038" s="100"/>
      <c r="W3038" s="101"/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1710</v>
      </c>
      <c r="B3039" s="105" t="s">
        <v>1032</v>
      </c>
      <c r="C3039" s="106" t="s">
        <v>1033</v>
      </c>
      <c r="D3039" s="21">
        <f t="shared" si="48"/>
        <v>0</v>
      </c>
      <c r="E3039" s="24">
        <f t="shared" si="48"/>
        <v>0</v>
      </c>
      <c r="F3039" s="98"/>
      <c r="G3039" s="98"/>
      <c r="H3039" s="107"/>
      <c r="I3039" s="107"/>
      <c r="J3039" s="25"/>
      <c r="K3039" s="26"/>
      <c r="L3039" s="107"/>
      <c r="M3039" s="107"/>
      <c r="N3039" s="25"/>
      <c r="O3039" s="26"/>
      <c r="P3039" s="99"/>
      <c r="Q3039" s="99"/>
      <c r="R3039" s="25"/>
      <c r="S3039" s="26"/>
      <c r="T3039" s="107"/>
      <c r="U3039" s="107"/>
      <c r="V3039" s="25"/>
      <c r="W3039" s="26"/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1710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1710</v>
      </c>
      <c r="B3041" s="105" t="s">
        <v>1036</v>
      </c>
      <c r="C3041" s="106" t="s">
        <v>1037</v>
      </c>
      <c r="D3041" s="21">
        <f t="shared" si="48"/>
        <v>129700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/>
      <c r="K3041" s="101"/>
      <c r="L3041" s="99"/>
      <c r="M3041" s="99"/>
      <c r="N3041" s="100"/>
      <c r="O3041" s="101"/>
      <c r="P3041" s="99"/>
      <c r="Q3041" s="99"/>
      <c r="R3041" s="100"/>
      <c r="S3041" s="101"/>
      <c r="T3041" s="99"/>
      <c r="U3041" s="99"/>
      <c r="V3041" s="100"/>
      <c r="W3041" s="101"/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1710</v>
      </c>
      <c r="B3042" s="105" t="s">
        <v>1038</v>
      </c>
      <c r="C3042" s="106" t="s">
        <v>1039</v>
      </c>
      <c r="D3042" s="21">
        <f t="shared" si="48"/>
        <v>39430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/>
      <c r="K3042" s="26"/>
      <c r="L3042" s="107"/>
      <c r="M3042" s="107"/>
      <c r="N3042" s="25"/>
      <c r="O3042" s="26"/>
      <c r="P3042" s="99"/>
      <c r="Q3042" s="99"/>
      <c r="R3042" s="25"/>
      <c r="S3042" s="26"/>
      <c r="T3042" s="107"/>
      <c r="U3042" s="107"/>
      <c r="V3042" s="25"/>
      <c r="W3042" s="26"/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1710</v>
      </c>
      <c r="B3043" s="105" t="s">
        <v>1040</v>
      </c>
      <c r="C3043" s="106" t="s">
        <v>1041</v>
      </c>
      <c r="D3043" s="21">
        <f t="shared" si="48"/>
        <v>24410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/>
      <c r="K3043" s="101"/>
      <c r="L3043" s="99"/>
      <c r="M3043" s="99"/>
      <c r="N3043" s="100"/>
      <c r="O3043" s="101"/>
      <c r="P3043" s="107"/>
      <c r="Q3043" s="107"/>
      <c r="R3043" s="100"/>
      <c r="S3043" s="101"/>
      <c r="T3043" s="99"/>
      <c r="U3043" s="99"/>
      <c r="V3043" s="100"/>
      <c r="W3043" s="101"/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1710</v>
      </c>
      <c r="B3044" s="105" t="s">
        <v>1042</v>
      </c>
      <c r="C3044" s="106" t="s">
        <v>1043</v>
      </c>
      <c r="D3044" s="21">
        <f t="shared" si="48"/>
        <v>10000.219999999999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/>
      <c r="K3044" s="26"/>
      <c r="L3044" s="107"/>
      <c r="M3044" s="107"/>
      <c r="N3044" s="25"/>
      <c r="O3044" s="26"/>
      <c r="P3044" s="99"/>
      <c r="Q3044" s="99"/>
      <c r="R3044" s="25"/>
      <c r="S3044" s="26"/>
      <c r="T3044" s="107"/>
      <c r="U3044" s="107"/>
      <c r="V3044" s="25"/>
      <c r="W3044" s="26"/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1710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1710</v>
      </c>
      <c r="B3046" s="105" t="s">
        <v>1046</v>
      </c>
      <c r="C3046" s="106" t="s">
        <v>1047</v>
      </c>
      <c r="D3046" s="21">
        <f t="shared" si="48"/>
        <v>45400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/>
      <c r="K3046" s="26"/>
      <c r="L3046" s="107"/>
      <c r="M3046" s="107"/>
      <c r="N3046" s="25"/>
      <c r="O3046" s="26"/>
      <c r="P3046" s="107"/>
      <c r="Q3046" s="107"/>
      <c r="R3046" s="25"/>
      <c r="S3046" s="26"/>
      <c r="T3046" s="107"/>
      <c r="U3046" s="107"/>
      <c r="V3046" s="25"/>
      <c r="W3046" s="26"/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1710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1710</v>
      </c>
      <c r="B3048" s="105" t="s">
        <v>1050</v>
      </c>
      <c r="C3048" s="106" t="s">
        <v>1051</v>
      </c>
      <c r="D3048" s="21">
        <f t="shared" si="48"/>
        <v>13400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/>
      <c r="K3048" s="26"/>
      <c r="L3048" s="107"/>
      <c r="M3048" s="107"/>
      <c r="N3048" s="25"/>
      <c r="O3048" s="26"/>
      <c r="P3048" s="107"/>
      <c r="Q3048" s="107"/>
      <c r="R3048" s="25"/>
      <c r="S3048" s="26"/>
      <c r="T3048" s="107"/>
      <c r="U3048" s="107"/>
      <c r="V3048" s="25"/>
      <c r="W3048" s="26"/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1710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1710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1710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1710</v>
      </c>
      <c r="B3052" s="105" t="s">
        <v>1058</v>
      </c>
      <c r="C3052" s="106" t="s">
        <v>1059</v>
      </c>
      <c r="D3052" s="21">
        <f t="shared" si="48"/>
        <v>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/>
      <c r="S3052" s="26"/>
      <c r="T3052" s="107"/>
      <c r="U3052" s="107"/>
      <c r="V3052" s="25"/>
      <c r="W3052" s="26"/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1710</v>
      </c>
      <c r="B3053" s="105" t="s">
        <v>1060</v>
      </c>
      <c r="C3053" s="106" t="s">
        <v>1061</v>
      </c>
      <c r="D3053" s="21">
        <f t="shared" si="48"/>
        <v>43200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/>
      <c r="K3053" s="26"/>
      <c r="L3053" s="107"/>
      <c r="M3053" s="107"/>
      <c r="N3053" s="25"/>
      <c r="O3053" s="26"/>
      <c r="P3053" s="107"/>
      <c r="Q3053" s="107"/>
      <c r="R3053" s="25"/>
      <c r="S3053" s="26"/>
      <c r="T3053" s="107"/>
      <c r="U3053" s="107"/>
      <c r="V3053" s="25"/>
      <c r="W3053" s="26"/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1710</v>
      </c>
      <c r="B3054" s="105" t="s">
        <v>1062</v>
      </c>
      <c r="C3054" s="106" t="s">
        <v>1063</v>
      </c>
      <c r="D3054" s="21">
        <f t="shared" si="48"/>
        <v>85649.56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/>
      <c r="K3054" s="26"/>
      <c r="L3054" s="107"/>
      <c r="M3054" s="107"/>
      <c r="N3054" s="25"/>
      <c r="O3054" s="26"/>
      <c r="P3054" s="107"/>
      <c r="Q3054" s="107"/>
      <c r="R3054" s="25"/>
      <c r="S3054" s="26"/>
      <c r="T3054" s="107"/>
      <c r="U3054" s="107"/>
      <c r="V3054" s="25"/>
      <c r="W3054" s="26"/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1710</v>
      </c>
      <c r="B3055" s="105" t="s">
        <v>1064</v>
      </c>
      <c r="C3055" s="106" t="s">
        <v>1065</v>
      </c>
      <c r="D3055" s="21">
        <f t="shared" si="48"/>
        <v>3000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/>
      <c r="K3055" s="26"/>
      <c r="L3055" s="107"/>
      <c r="M3055" s="107"/>
      <c r="N3055" s="25"/>
      <c r="O3055" s="26"/>
      <c r="P3055" s="107"/>
      <c r="Q3055" s="107"/>
      <c r="R3055" s="25"/>
      <c r="S3055" s="26"/>
      <c r="T3055" s="107"/>
      <c r="U3055" s="107"/>
      <c r="V3055" s="25"/>
      <c r="W3055" s="26"/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1710</v>
      </c>
      <c r="B3056" s="105" t="s">
        <v>1066</v>
      </c>
      <c r="C3056" s="106" t="s">
        <v>1067</v>
      </c>
      <c r="D3056" s="21">
        <f t="shared" si="48"/>
        <v>15190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/>
      <c r="K3056" s="101"/>
      <c r="L3056" s="99"/>
      <c r="M3056" s="99"/>
      <c r="N3056" s="100"/>
      <c r="O3056" s="101"/>
      <c r="P3056" s="107"/>
      <c r="Q3056" s="107"/>
      <c r="R3056" s="100"/>
      <c r="S3056" s="101"/>
      <c r="T3056" s="99"/>
      <c r="U3056" s="99"/>
      <c r="V3056" s="100"/>
      <c r="W3056" s="101"/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1710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1710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1710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1710</v>
      </c>
      <c r="B3060" s="105" t="s">
        <v>1074</v>
      </c>
      <c r="C3060" s="106" t="s">
        <v>1075</v>
      </c>
      <c r="D3060" s="21">
        <f t="shared" si="48"/>
        <v>21130</v>
      </c>
      <c r="E3060" s="24">
        <f t="shared" si="48"/>
        <v>0</v>
      </c>
      <c r="F3060" s="98">
        <v>7878</v>
      </c>
      <c r="G3060" s="98">
        <v>0</v>
      </c>
      <c r="H3060" s="107">
        <v>13252</v>
      </c>
      <c r="I3060" s="107">
        <v>0</v>
      </c>
      <c r="J3060" s="25"/>
      <c r="K3060" s="26"/>
      <c r="L3060" s="107"/>
      <c r="M3060" s="107"/>
      <c r="N3060" s="25"/>
      <c r="O3060" s="26"/>
      <c r="P3060" s="107"/>
      <c r="Q3060" s="107"/>
      <c r="R3060" s="25"/>
      <c r="S3060" s="26"/>
      <c r="T3060" s="107"/>
      <c r="U3060" s="107"/>
      <c r="V3060" s="25"/>
      <c r="W3060" s="26"/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1710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1710</v>
      </c>
      <c r="B3062" s="105" t="s">
        <v>1078</v>
      </c>
      <c r="C3062" s="106" t="s">
        <v>1079</v>
      </c>
      <c r="D3062" s="21">
        <f t="shared" si="48"/>
        <v>11550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/>
      <c r="K3062" s="26"/>
      <c r="L3062" s="107"/>
      <c r="M3062" s="107"/>
      <c r="N3062" s="25"/>
      <c r="O3062" s="26"/>
      <c r="P3062" s="107"/>
      <c r="Q3062" s="107"/>
      <c r="R3062" s="25"/>
      <c r="S3062" s="26"/>
      <c r="T3062" s="107"/>
      <c r="U3062" s="107"/>
      <c r="V3062" s="25"/>
      <c r="W3062" s="26"/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1710</v>
      </c>
      <c r="B3063" s="105" t="s">
        <v>1080</v>
      </c>
      <c r="C3063" s="106" t="s">
        <v>1081</v>
      </c>
      <c r="D3063" s="21">
        <f t="shared" si="48"/>
        <v>158692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/>
      <c r="K3063" s="26"/>
      <c r="L3063" s="107"/>
      <c r="M3063" s="107"/>
      <c r="N3063" s="25"/>
      <c r="O3063" s="26"/>
      <c r="P3063" s="107"/>
      <c r="Q3063" s="107"/>
      <c r="R3063" s="25"/>
      <c r="S3063" s="26"/>
      <c r="T3063" s="107"/>
      <c r="U3063" s="107"/>
      <c r="V3063" s="25"/>
      <c r="W3063" s="26"/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1710</v>
      </c>
      <c r="B3064" s="105" t="s">
        <v>1082</v>
      </c>
      <c r="C3064" s="106" t="s">
        <v>1083</v>
      </c>
      <c r="D3064" s="21">
        <f t="shared" si="48"/>
        <v>15600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/>
      <c r="K3064" s="26"/>
      <c r="L3064" s="107"/>
      <c r="M3064" s="107"/>
      <c r="N3064" s="25"/>
      <c r="O3064" s="26"/>
      <c r="P3064" s="107"/>
      <c r="Q3064" s="107"/>
      <c r="R3064" s="25"/>
      <c r="S3064" s="26"/>
      <c r="T3064" s="107"/>
      <c r="U3064" s="107"/>
      <c r="V3064" s="25"/>
      <c r="W3064" s="26"/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1710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1710</v>
      </c>
      <c r="B3066" s="105" t="s">
        <v>1086</v>
      </c>
      <c r="C3066" s="106" t="s">
        <v>1087</v>
      </c>
      <c r="D3066" s="21">
        <f t="shared" si="48"/>
        <v>6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/>
      <c r="K3066" s="26"/>
      <c r="L3066" s="107"/>
      <c r="M3066" s="107"/>
      <c r="N3066" s="25"/>
      <c r="O3066" s="26"/>
      <c r="P3066" s="107"/>
      <c r="Q3066" s="107"/>
      <c r="R3066" s="25"/>
      <c r="S3066" s="26"/>
      <c r="T3066" s="107"/>
      <c r="U3066" s="107"/>
      <c r="V3066" s="25"/>
      <c r="W3066" s="26"/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1710</v>
      </c>
      <c r="B3067" s="105" t="s">
        <v>1088</v>
      </c>
      <c r="C3067" s="106" t="s">
        <v>1089</v>
      </c>
      <c r="D3067" s="21">
        <f t="shared" si="48"/>
        <v>211157.16999999998</v>
      </c>
      <c r="E3067" s="24">
        <f t="shared" si="48"/>
        <v>19395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/>
      <c r="K3067" s="26"/>
      <c r="L3067" s="107"/>
      <c r="M3067" s="107"/>
      <c r="N3067" s="25"/>
      <c r="O3067" s="26"/>
      <c r="P3067" s="107"/>
      <c r="Q3067" s="107"/>
      <c r="R3067" s="25"/>
      <c r="S3067" s="26"/>
      <c r="T3067" s="107"/>
      <c r="U3067" s="107"/>
      <c r="V3067" s="25"/>
      <c r="W3067" s="26"/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1710</v>
      </c>
      <c r="B3068" s="105" t="s">
        <v>1090</v>
      </c>
      <c r="C3068" s="106" t="s">
        <v>1091</v>
      </c>
      <c r="D3068" s="21">
        <f t="shared" si="48"/>
        <v>1070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/>
      <c r="K3068" s="26"/>
      <c r="L3068" s="107"/>
      <c r="M3068" s="107"/>
      <c r="N3068" s="25"/>
      <c r="O3068" s="26"/>
      <c r="P3068" s="107"/>
      <c r="Q3068" s="107"/>
      <c r="R3068" s="25"/>
      <c r="S3068" s="26"/>
      <c r="T3068" s="107"/>
      <c r="U3068" s="107"/>
      <c r="V3068" s="25"/>
      <c r="W3068" s="26"/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1710</v>
      </c>
      <c r="B3069" s="105" t="s">
        <v>1092</v>
      </c>
      <c r="C3069" s="106" t="s">
        <v>1093</v>
      </c>
      <c r="D3069" s="21">
        <f t="shared" si="48"/>
        <v>9615.16</v>
      </c>
      <c r="E3069" s="24">
        <f t="shared" si="48"/>
        <v>0</v>
      </c>
      <c r="F3069" s="98">
        <v>3405.23</v>
      </c>
      <c r="G3069" s="98">
        <v>0</v>
      </c>
      <c r="H3069" s="99">
        <v>6209.93</v>
      </c>
      <c r="I3069" s="99">
        <v>0</v>
      </c>
      <c r="J3069" s="100"/>
      <c r="K3069" s="101"/>
      <c r="L3069" s="99"/>
      <c r="M3069" s="99"/>
      <c r="N3069" s="100"/>
      <c r="O3069" s="101"/>
      <c r="P3069" s="107"/>
      <c r="Q3069" s="107"/>
      <c r="R3069" s="100"/>
      <c r="S3069" s="101"/>
      <c r="T3069" s="99"/>
      <c r="U3069" s="99"/>
      <c r="V3069" s="100"/>
      <c r="W3069" s="101"/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1710</v>
      </c>
      <c r="B3070" s="105" t="s">
        <v>1094</v>
      </c>
      <c r="C3070" s="106" t="s">
        <v>1095</v>
      </c>
      <c r="D3070" s="21">
        <f t="shared" si="48"/>
        <v>6848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/>
      <c r="K3070" s="26"/>
      <c r="L3070" s="107"/>
      <c r="M3070" s="107"/>
      <c r="N3070" s="25"/>
      <c r="O3070" s="26"/>
      <c r="P3070" s="99"/>
      <c r="Q3070" s="99"/>
      <c r="R3070" s="25"/>
      <c r="S3070" s="26"/>
      <c r="T3070" s="107"/>
      <c r="U3070" s="107"/>
      <c r="V3070" s="25"/>
      <c r="W3070" s="26"/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1710</v>
      </c>
      <c r="B3071" s="105" t="s">
        <v>1096</v>
      </c>
      <c r="C3071" s="106" t="s">
        <v>1097</v>
      </c>
      <c r="D3071" s="21">
        <f t="shared" si="48"/>
        <v>2258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/>
      <c r="K3071" s="26"/>
      <c r="L3071" s="107"/>
      <c r="M3071" s="107"/>
      <c r="N3071" s="25"/>
      <c r="O3071" s="26"/>
      <c r="P3071" s="107"/>
      <c r="Q3071" s="107"/>
      <c r="R3071" s="25"/>
      <c r="S3071" s="26"/>
      <c r="T3071" s="107"/>
      <c r="U3071" s="107"/>
      <c r="V3071" s="25"/>
      <c r="W3071" s="26"/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1710</v>
      </c>
      <c r="B3072" s="105" t="s">
        <v>1098</v>
      </c>
      <c r="C3072" s="106" t="s">
        <v>1099</v>
      </c>
      <c r="D3072" s="21">
        <f t="shared" si="48"/>
        <v>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/>
      <c r="U3072" s="107"/>
      <c r="V3072" s="25"/>
      <c r="W3072" s="26"/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1710</v>
      </c>
      <c r="B3073" s="105" t="s">
        <v>1100</v>
      </c>
      <c r="C3073" s="106" t="s">
        <v>1101</v>
      </c>
      <c r="D3073" s="21">
        <f t="shared" si="48"/>
        <v>0</v>
      </c>
      <c r="E3073" s="24">
        <f t="shared" si="48"/>
        <v>0</v>
      </c>
      <c r="F3073" s="98"/>
      <c r="G3073" s="98"/>
      <c r="H3073" s="107"/>
      <c r="I3073" s="107"/>
      <c r="J3073" s="25"/>
      <c r="K3073" s="26"/>
      <c r="L3073" s="107"/>
      <c r="M3073" s="107"/>
      <c r="N3073" s="25"/>
      <c r="O3073" s="26"/>
      <c r="P3073" s="107"/>
      <c r="Q3073" s="107"/>
      <c r="R3073" s="25"/>
      <c r="S3073" s="26"/>
      <c r="T3073" s="107"/>
      <c r="U3073" s="107"/>
      <c r="V3073" s="25"/>
      <c r="W3073" s="26"/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1710</v>
      </c>
      <c r="B3074" s="105" t="s">
        <v>1102</v>
      </c>
      <c r="C3074" s="106" t="s">
        <v>1103</v>
      </c>
      <c r="D3074" s="21">
        <f t="shared" si="48"/>
        <v>1251562.0299999998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/>
      <c r="K3074" s="26"/>
      <c r="L3074" s="107"/>
      <c r="M3074" s="107"/>
      <c r="N3074" s="25"/>
      <c r="O3074" s="26"/>
      <c r="P3074" s="107"/>
      <c r="Q3074" s="107"/>
      <c r="R3074" s="25"/>
      <c r="S3074" s="26"/>
      <c r="T3074" s="107"/>
      <c r="U3074" s="107"/>
      <c r="V3074" s="25"/>
      <c r="W3074" s="26"/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1710</v>
      </c>
      <c r="B3075" s="105" t="s">
        <v>1104</v>
      </c>
      <c r="C3075" s="106" t="s">
        <v>1105</v>
      </c>
      <c r="D3075" s="21">
        <f t="shared" si="48"/>
        <v>0</v>
      </c>
      <c r="E3075" s="24">
        <f t="shared" si="48"/>
        <v>0</v>
      </c>
      <c r="F3075" s="98"/>
      <c r="G3075" s="98"/>
      <c r="H3075" s="99"/>
      <c r="I3075" s="99"/>
      <c r="J3075" s="100"/>
      <c r="K3075" s="101"/>
      <c r="L3075" s="99"/>
      <c r="M3075" s="99"/>
      <c r="N3075" s="100"/>
      <c r="O3075" s="101"/>
      <c r="P3075" s="107"/>
      <c r="Q3075" s="107"/>
      <c r="R3075" s="100"/>
      <c r="S3075" s="101"/>
      <c r="T3075" s="99"/>
      <c r="U3075" s="99"/>
      <c r="V3075" s="100"/>
      <c r="W3075" s="101"/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1710</v>
      </c>
      <c r="B3076" s="105" t="s">
        <v>1106</v>
      </c>
      <c r="C3076" s="106" t="s">
        <v>1107</v>
      </c>
      <c r="D3076" s="21">
        <f t="shared" si="48"/>
        <v>202959.33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/>
      <c r="K3076" s="101"/>
      <c r="L3076" s="99"/>
      <c r="M3076" s="99"/>
      <c r="N3076" s="100"/>
      <c r="O3076" s="101"/>
      <c r="P3076" s="99"/>
      <c r="Q3076" s="99"/>
      <c r="R3076" s="100"/>
      <c r="S3076" s="101"/>
      <c r="T3076" s="99"/>
      <c r="U3076" s="99"/>
      <c r="V3076" s="100"/>
      <c r="W3076" s="101"/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1710</v>
      </c>
      <c r="B3077" s="105" t="s">
        <v>1108</v>
      </c>
      <c r="C3077" s="106" t="s">
        <v>1109</v>
      </c>
      <c r="D3077" s="21">
        <f t="shared" si="48"/>
        <v>777097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/>
      <c r="K3077" s="101"/>
      <c r="L3077" s="99"/>
      <c r="M3077" s="99"/>
      <c r="N3077" s="100"/>
      <c r="O3077" s="101"/>
      <c r="P3077" s="99"/>
      <c r="Q3077" s="99"/>
      <c r="R3077" s="100"/>
      <c r="S3077" s="101"/>
      <c r="T3077" s="99"/>
      <c r="U3077" s="99"/>
      <c r="V3077" s="100"/>
      <c r="W3077" s="101"/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1710</v>
      </c>
      <c r="B3078" s="105" t="s">
        <v>1110</v>
      </c>
      <c r="C3078" s="106" t="s">
        <v>1111</v>
      </c>
      <c r="D3078" s="21">
        <f t="shared" si="48"/>
        <v>63350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/>
      <c r="K3078" s="101"/>
      <c r="L3078" s="99"/>
      <c r="M3078" s="99"/>
      <c r="N3078" s="100"/>
      <c r="O3078" s="101"/>
      <c r="P3078" s="99"/>
      <c r="Q3078" s="99"/>
      <c r="R3078" s="100"/>
      <c r="S3078" s="101"/>
      <c r="T3078" s="99"/>
      <c r="U3078" s="99"/>
      <c r="V3078" s="100"/>
      <c r="W3078" s="101"/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1710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1710</v>
      </c>
      <c r="B3080" s="105" t="s">
        <v>1114</v>
      </c>
      <c r="C3080" s="106" t="s">
        <v>1115</v>
      </c>
      <c r="D3080" s="21">
        <f t="shared" si="48"/>
        <v>66374.31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/>
      <c r="K3080" s="101"/>
      <c r="L3080" s="99"/>
      <c r="M3080" s="99"/>
      <c r="N3080" s="100"/>
      <c r="O3080" s="101"/>
      <c r="P3080" s="99"/>
      <c r="Q3080" s="99"/>
      <c r="R3080" s="100"/>
      <c r="S3080" s="101"/>
      <c r="T3080" s="99"/>
      <c r="U3080" s="99"/>
      <c r="V3080" s="100"/>
      <c r="W3080" s="101"/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1710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1710</v>
      </c>
      <c r="B3082" s="105" t="s">
        <v>1118</v>
      </c>
      <c r="C3082" s="106" t="s">
        <v>1119</v>
      </c>
      <c r="D3082" s="21">
        <f t="shared" si="48"/>
        <v>29429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/>
      <c r="K3082" s="101"/>
      <c r="L3082" s="99"/>
      <c r="M3082" s="99"/>
      <c r="N3082" s="100"/>
      <c r="O3082" s="101"/>
      <c r="P3082" s="99"/>
      <c r="Q3082" s="99"/>
      <c r="R3082" s="100"/>
      <c r="S3082" s="101"/>
      <c r="T3082" s="99"/>
      <c r="U3082" s="99"/>
      <c r="V3082" s="100"/>
      <c r="W3082" s="101"/>
      <c r="X3082" s="99"/>
      <c r="Y3082" s="99"/>
      <c r="Z3082" s="100"/>
      <c r="AA3082" s="101"/>
      <c r="AB3082" s="99"/>
      <c r="AC3082" s="99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1710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1710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1710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1710</v>
      </c>
      <c r="B3086" s="105" t="s">
        <v>1126</v>
      </c>
      <c r="C3086" s="106" t="s">
        <v>1127</v>
      </c>
      <c r="D3086" s="21">
        <f t="shared" si="48"/>
        <v>9800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/>
      <c r="K3086" s="26"/>
      <c r="L3086" s="107"/>
      <c r="M3086" s="107"/>
      <c r="N3086" s="25"/>
      <c r="O3086" s="26"/>
      <c r="P3086" s="107"/>
      <c r="Q3086" s="107"/>
      <c r="R3086" s="25"/>
      <c r="S3086" s="26"/>
      <c r="T3086" s="107"/>
      <c r="U3086" s="107"/>
      <c r="V3086" s="25"/>
      <c r="W3086" s="26"/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1710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1710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1710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1710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1710</v>
      </c>
      <c r="B3091" s="105" t="s">
        <v>1136</v>
      </c>
      <c r="C3091" s="106" t="s">
        <v>1137</v>
      </c>
      <c r="D3091" s="21">
        <f t="shared" si="49"/>
        <v>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/>
      <c r="W3091" s="26"/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1710</v>
      </c>
      <c r="B3092" s="105" t="s">
        <v>1138</v>
      </c>
      <c r="C3092" s="106" t="s">
        <v>1627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1710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1710</v>
      </c>
      <c r="B3094" s="105" t="s">
        <v>1141</v>
      </c>
      <c r="C3094" s="106" t="s">
        <v>1628</v>
      </c>
      <c r="D3094" s="21">
        <f t="shared" si="49"/>
        <v>122700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/>
      <c r="K3094" s="26"/>
      <c r="L3094" s="107"/>
      <c r="M3094" s="107"/>
      <c r="N3094" s="25"/>
      <c r="O3094" s="26"/>
      <c r="P3094" s="107"/>
      <c r="Q3094" s="107"/>
      <c r="R3094" s="25"/>
      <c r="S3094" s="26"/>
      <c r="T3094" s="107"/>
      <c r="U3094" s="107"/>
      <c r="V3094" s="25"/>
      <c r="W3094" s="26"/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1710</v>
      </c>
      <c r="B3095" s="105" t="s">
        <v>1142</v>
      </c>
      <c r="C3095" s="106" t="s">
        <v>1143</v>
      </c>
      <c r="D3095" s="21">
        <f t="shared" si="49"/>
        <v>1325850.55</v>
      </c>
      <c r="E3095" s="24">
        <f t="shared" si="49"/>
        <v>0</v>
      </c>
      <c r="F3095" s="98"/>
      <c r="G3095" s="98"/>
      <c r="H3095" s="107">
        <v>1325850.55</v>
      </c>
      <c r="I3095" s="107">
        <v>0</v>
      </c>
      <c r="J3095" s="25"/>
      <c r="K3095" s="26"/>
      <c r="L3095" s="107"/>
      <c r="M3095" s="107"/>
      <c r="N3095" s="25"/>
      <c r="O3095" s="26"/>
      <c r="P3095" s="107"/>
      <c r="Q3095" s="107"/>
      <c r="R3095" s="25"/>
      <c r="S3095" s="26"/>
      <c r="T3095" s="107"/>
      <c r="U3095" s="107"/>
      <c r="V3095" s="25"/>
      <c r="W3095" s="26"/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1710</v>
      </c>
      <c r="B3096" s="105" t="s">
        <v>1144</v>
      </c>
      <c r="C3096" s="106" t="s">
        <v>1629</v>
      </c>
      <c r="D3096" s="21">
        <f t="shared" si="49"/>
        <v>107015</v>
      </c>
      <c r="E3096" s="24">
        <f t="shared" si="49"/>
        <v>0</v>
      </c>
      <c r="F3096" s="98"/>
      <c r="G3096" s="98"/>
      <c r="H3096" s="107">
        <v>107015</v>
      </c>
      <c r="I3096" s="107">
        <v>0</v>
      </c>
      <c r="J3096" s="25"/>
      <c r="K3096" s="26"/>
      <c r="L3096" s="107"/>
      <c r="M3096" s="107"/>
      <c r="N3096" s="25"/>
      <c r="O3096" s="26"/>
      <c r="P3096" s="107"/>
      <c r="Q3096" s="107"/>
      <c r="R3096" s="25"/>
      <c r="S3096" s="26"/>
      <c r="T3096" s="107"/>
      <c r="U3096" s="107"/>
      <c r="V3096" s="25"/>
      <c r="W3096" s="26"/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1710</v>
      </c>
      <c r="B3097" s="105" t="s">
        <v>1145</v>
      </c>
      <c r="C3097" s="106" t="s">
        <v>1630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1710</v>
      </c>
      <c r="B3098" s="105" t="s">
        <v>1631</v>
      </c>
      <c r="C3098" s="106" t="s">
        <v>1632</v>
      </c>
      <c r="D3098" s="21">
        <f t="shared" si="49"/>
        <v>11932.1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/>
      <c r="K3098" s="26"/>
      <c r="L3098" s="107"/>
      <c r="M3098" s="107"/>
      <c r="N3098" s="25"/>
      <c r="O3098" s="26"/>
      <c r="P3098" s="107"/>
      <c r="Q3098" s="107"/>
      <c r="R3098" s="25"/>
      <c r="S3098" s="26"/>
      <c r="T3098" s="107"/>
      <c r="U3098" s="107"/>
      <c r="V3098" s="25"/>
      <c r="W3098" s="26"/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1710</v>
      </c>
      <c r="B3099" s="105" t="s">
        <v>1146</v>
      </c>
      <c r="C3099" s="106" t="s">
        <v>1633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1710</v>
      </c>
      <c r="B3100" s="105" t="s">
        <v>1147</v>
      </c>
      <c r="C3100" s="106" t="s">
        <v>1634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1710</v>
      </c>
      <c r="B3101" s="105" t="s">
        <v>1148</v>
      </c>
      <c r="C3101" s="106" t="s">
        <v>1149</v>
      </c>
      <c r="D3101" s="21">
        <f t="shared" si="49"/>
        <v>4390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/>
      <c r="K3101" s="26"/>
      <c r="L3101" s="107"/>
      <c r="M3101" s="107"/>
      <c r="N3101" s="25"/>
      <c r="O3101" s="26"/>
      <c r="P3101" s="107"/>
      <c r="Q3101" s="107"/>
      <c r="R3101" s="25"/>
      <c r="S3101" s="26"/>
      <c r="T3101" s="107"/>
      <c r="U3101" s="107"/>
      <c r="V3101" s="25"/>
      <c r="W3101" s="26"/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1710</v>
      </c>
      <c r="B3102" s="105" t="s">
        <v>1150</v>
      </c>
      <c r="C3102" s="106" t="s">
        <v>1635</v>
      </c>
      <c r="D3102" s="21">
        <f t="shared" si="49"/>
        <v>630000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/>
      <c r="K3102" s="101"/>
      <c r="L3102" s="99"/>
      <c r="M3102" s="99"/>
      <c r="N3102" s="100"/>
      <c r="O3102" s="101"/>
      <c r="P3102" s="107"/>
      <c r="Q3102" s="107"/>
      <c r="R3102" s="100"/>
      <c r="S3102" s="101"/>
      <c r="T3102" s="99"/>
      <c r="U3102" s="99"/>
      <c r="V3102" s="100"/>
      <c r="W3102" s="101"/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1710</v>
      </c>
      <c r="B3103" s="105" t="s">
        <v>1151</v>
      </c>
      <c r="C3103" s="106" t="s">
        <v>1636</v>
      </c>
      <c r="D3103" s="21">
        <f t="shared" si="49"/>
        <v>103360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/>
      <c r="K3103" s="26"/>
      <c r="L3103" s="107"/>
      <c r="M3103" s="107"/>
      <c r="N3103" s="25"/>
      <c r="O3103" s="26"/>
      <c r="P3103" s="99"/>
      <c r="Q3103" s="99"/>
      <c r="R3103" s="25"/>
      <c r="S3103" s="26"/>
      <c r="T3103" s="107"/>
      <c r="U3103" s="107"/>
      <c r="V3103" s="25"/>
      <c r="W3103" s="26"/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1710</v>
      </c>
      <c r="B3104" s="105" t="s">
        <v>1152</v>
      </c>
      <c r="C3104" s="106" t="s">
        <v>1637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1710</v>
      </c>
      <c r="B3105" s="105" t="s">
        <v>1153</v>
      </c>
      <c r="C3105" s="106" t="s">
        <v>1638</v>
      </c>
      <c r="D3105" s="21">
        <f t="shared" si="49"/>
        <v>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/>
      <c r="O3105" s="101"/>
      <c r="P3105" s="99"/>
      <c r="Q3105" s="99"/>
      <c r="R3105" s="100"/>
      <c r="S3105" s="101"/>
      <c r="T3105" s="99"/>
      <c r="U3105" s="99"/>
      <c r="V3105" s="100"/>
      <c r="W3105" s="101"/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1710</v>
      </c>
      <c r="B3106" s="105" t="s">
        <v>1154</v>
      </c>
      <c r="C3106" s="106" t="s">
        <v>1639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1710</v>
      </c>
      <c r="B3107" s="105" t="s">
        <v>1155</v>
      </c>
      <c r="C3107" s="106" t="s">
        <v>1156</v>
      </c>
      <c r="D3107" s="21">
        <f t="shared" si="49"/>
        <v>60000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/>
      <c r="K3107" s="101"/>
      <c r="L3107" s="99"/>
      <c r="M3107" s="99"/>
      <c r="N3107" s="100"/>
      <c r="O3107" s="101"/>
      <c r="P3107" s="99"/>
      <c r="Q3107" s="99"/>
      <c r="R3107" s="100"/>
      <c r="S3107" s="101"/>
      <c r="T3107" s="99"/>
      <c r="U3107" s="99"/>
      <c r="V3107" s="100"/>
      <c r="W3107" s="101"/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1710</v>
      </c>
      <c r="B3108" s="105" t="s">
        <v>1157</v>
      </c>
      <c r="C3108" s="106" t="s">
        <v>1158</v>
      </c>
      <c r="D3108" s="21">
        <f t="shared" si="49"/>
        <v>40000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/>
      <c r="K3108" s="101"/>
      <c r="L3108" s="99"/>
      <c r="M3108" s="99"/>
      <c r="N3108" s="100"/>
      <c r="O3108" s="101"/>
      <c r="P3108" s="99"/>
      <c r="Q3108" s="99"/>
      <c r="R3108" s="100"/>
      <c r="S3108" s="101"/>
      <c r="T3108" s="99"/>
      <c r="U3108" s="99"/>
      <c r="V3108" s="100"/>
      <c r="W3108" s="101"/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1710</v>
      </c>
      <c r="B3109" s="105" t="s">
        <v>1159</v>
      </c>
      <c r="C3109" s="106" t="s">
        <v>1160</v>
      </c>
      <c r="D3109" s="21">
        <f t="shared" si="49"/>
        <v>20000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/>
      <c r="K3109" s="26"/>
      <c r="L3109" s="107"/>
      <c r="M3109" s="107"/>
      <c r="N3109" s="25"/>
      <c r="O3109" s="26"/>
      <c r="P3109" s="99"/>
      <c r="Q3109" s="99"/>
      <c r="R3109" s="25"/>
      <c r="S3109" s="26"/>
      <c r="T3109" s="107"/>
      <c r="U3109" s="107"/>
      <c r="V3109" s="25"/>
      <c r="W3109" s="26"/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1710</v>
      </c>
      <c r="B3110" s="105" t="s">
        <v>1161</v>
      </c>
      <c r="C3110" s="106" t="s">
        <v>1640</v>
      </c>
      <c r="D3110" s="21">
        <f t="shared" si="49"/>
        <v>51600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/>
      <c r="K3110" s="26"/>
      <c r="L3110" s="107"/>
      <c r="M3110" s="107"/>
      <c r="N3110" s="25"/>
      <c r="O3110" s="26"/>
      <c r="P3110" s="107"/>
      <c r="Q3110" s="107"/>
      <c r="R3110" s="25"/>
      <c r="S3110" s="26"/>
      <c r="T3110" s="107"/>
      <c r="U3110" s="107"/>
      <c r="V3110" s="25"/>
      <c r="W3110" s="26"/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1710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1710</v>
      </c>
      <c r="B3112" s="105" t="s">
        <v>1164</v>
      </c>
      <c r="C3112" s="106" t="s">
        <v>1641</v>
      </c>
      <c r="D3112" s="21">
        <f t="shared" si="49"/>
        <v>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/>
      <c r="S3112" s="26"/>
      <c r="T3112" s="107"/>
      <c r="U3112" s="107"/>
      <c r="V3112" s="25"/>
      <c r="W3112" s="26"/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1710</v>
      </c>
      <c r="B3113" s="105" t="s">
        <v>1165</v>
      </c>
      <c r="C3113" s="106" t="s">
        <v>1166</v>
      </c>
      <c r="D3113" s="21">
        <f t="shared" si="49"/>
        <v>14131.95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/>
      <c r="K3113" s="26"/>
      <c r="L3113" s="107"/>
      <c r="M3113" s="107"/>
      <c r="N3113" s="25"/>
      <c r="O3113" s="26"/>
      <c r="P3113" s="107"/>
      <c r="Q3113" s="107"/>
      <c r="R3113" s="25"/>
      <c r="S3113" s="26"/>
      <c r="T3113" s="107"/>
      <c r="U3113" s="107"/>
      <c r="V3113" s="25"/>
      <c r="W3113" s="26"/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1710</v>
      </c>
      <c r="B3114" s="105" t="s">
        <v>1167</v>
      </c>
      <c r="C3114" s="106" t="s">
        <v>1642</v>
      </c>
      <c r="D3114" s="21">
        <f t="shared" si="49"/>
        <v>32112.04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/>
      <c r="K3114" s="26"/>
      <c r="L3114" s="107"/>
      <c r="M3114" s="107"/>
      <c r="N3114" s="25"/>
      <c r="O3114" s="26"/>
      <c r="P3114" s="107"/>
      <c r="Q3114" s="107"/>
      <c r="R3114" s="25"/>
      <c r="S3114" s="26"/>
      <c r="T3114" s="107"/>
      <c r="U3114" s="107"/>
      <c r="V3114" s="25"/>
      <c r="W3114" s="26"/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1710</v>
      </c>
      <c r="B3115" s="105" t="s">
        <v>1168</v>
      </c>
      <c r="C3115" s="106" t="s">
        <v>1643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1710</v>
      </c>
      <c r="B3116" s="105" t="s">
        <v>1169</v>
      </c>
      <c r="C3116" s="106" t="s">
        <v>1644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1710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1710</v>
      </c>
      <c r="B3118" s="105" t="s">
        <v>1172</v>
      </c>
      <c r="C3118" s="106" t="s">
        <v>1645</v>
      </c>
      <c r="D3118" s="21">
        <f t="shared" si="49"/>
        <v>120924.67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/>
      <c r="K3118" s="26"/>
      <c r="L3118" s="107"/>
      <c r="M3118" s="107"/>
      <c r="N3118" s="25"/>
      <c r="O3118" s="26"/>
      <c r="P3118" s="107"/>
      <c r="Q3118" s="107"/>
      <c r="R3118" s="25"/>
      <c r="S3118" s="26"/>
      <c r="T3118" s="107"/>
      <c r="U3118" s="107"/>
      <c r="V3118" s="25"/>
      <c r="W3118" s="26"/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1710</v>
      </c>
      <c r="B3119" s="105" t="s">
        <v>1173</v>
      </c>
      <c r="C3119" s="106" t="s">
        <v>1646</v>
      </c>
      <c r="D3119" s="21">
        <f t="shared" si="49"/>
        <v>1041.4299999999998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/>
      <c r="K3119" s="26"/>
      <c r="L3119" s="107"/>
      <c r="M3119" s="107"/>
      <c r="N3119" s="25"/>
      <c r="O3119" s="26"/>
      <c r="P3119" s="107"/>
      <c r="Q3119" s="107"/>
      <c r="R3119" s="25"/>
      <c r="S3119" s="26"/>
      <c r="T3119" s="107"/>
      <c r="U3119" s="107"/>
      <c r="V3119" s="25"/>
      <c r="W3119" s="26"/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1710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1710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1710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1710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1710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1710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1710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1710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1710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1710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1710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1710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1710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1710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1710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1710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1710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1710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1710</v>
      </c>
      <c r="B3138" s="105" t="s">
        <v>1210</v>
      </c>
      <c r="C3138" s="106" t="s">
        <v>1647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1710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1710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1710</v>
      </c>
      <c r="B3141" s="105" t="s">
        <v>1215</v>
      </c>
      <c r="C3141" s="106" t="s">
        <v>1216</v>
      </c>
      <c r="D3141" s="21">
        <f t="shared" si="49"/>
        <v>23547.67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/>
      <c r="K3141" s="26"/>
      <c r="L3141" s="107"/>
      <c r="M3141" s="107"/>
      <c r="N3141" s="25"/>
      <c r="O3141" s="26"/>
      <c r="P3141" s="99"/>
      <c r="Q3141" s="99"/>
      <c r="R3141" s="25"/>
      <c r="S3141" s="26"/>
      <c r="T3141" s="107"/>
      <c r="U3141" s="107"/>
      <c r="V3141" s="25"/>
      <c r="W3141" s="26"/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1710</v>
      </c>
      <c r="B3142" s="105" t="s">
        <v>1217</v>
      </c>
      <c r="C3142" s="106" t="s">
        <v>1218</v>
      </c>
      <c r="D3142" s="21">
        <f t="shared" si="49"/>
        <v>43785.919999999998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/>
      <c r="K3142" s="101"/>
      <c r="L3142" s="99"/>
      <c r="M3142" s="99"/>
      <c r="N3142" s="100"/>
      <c r="O3142" s="101"/>
      <c r="P3142" s="107"/>
      <c r="Q3142" s="107"/>
      <c r="R3142" s="100"/>
      <c r="S3142" s="101"/>
      <c r="T3142" s="99"/>
      <c r="U3142" s="99"/>
      <c r="V3142" s="100"/>
      <c r="W3142" s="101"/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1710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1710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1710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1710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1710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1710</v>
      </c>
      <c r="B3148" s="105" t="s">
        <v>1229</v>
      </c>
      <c r="C3148" s="106" t="s">
        <v>1230</v>
      </c>
      <c r="D3148" s="21">
        <f t="shared" si="49"/>
        <v>10683.68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/>
      <c r="K3148" s="26"/>
      <c r="L3148" s="107"/>
      <c r="M3148" s="107"/>
      <c r="N3148" s="25"/>
      <c r="O3148" s="26"/>
      <c r="P3148" s="107"/>
      <c r="Q3148" s="107"/>
      <c r="R3148" s="25"/>
      <c r="S3148" s="26"/>
      <c r="T3148" s="107"/>
      <c r="U3148" s="107"/>
      <c r="V3148" s="25"/>
      <c r="W3148" s="26"/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1710</v>
      </c>
      <c r="B3149" s="105" t="s">
        <v>1231</v>
      </c>
      <c r="C3149" s="106" t="s">
        <v>1232</v>
      </c>
      <c r="D3149" s="21">
        <f t="shared" si="49"/>
        <v>68119.149999999994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/>
      <c r="K3149" s="101"/>
      <c r="L3149" s="99"/>
      <c r="M3149" s="99"/>
      <c r="N3149" s="100"/>
      <c r="O3149" s="101"/>
      <c r="P3149" s="107"/>
      <c r="Q3149" s="107"/>
      <c r="R3149" s="100"/>
      <c r="S3149" s="101"/>
      <c r="T3149" s="99"/>
      <c r="U3149" s="99"/>
      <c r="V3149" s="100"/>
      <c r="W3149" s="101"/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1710</v>
      </c>
      <c r="B3150" s="105" t="s">
        <v>1233</v>
      </c>
      <c r="C3150" s="106" t="s">
        <v>1234</v>
      </c>
      <c r="D3150" s="21">
        <f t="shared" si="49"/>
        <v>52885.93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/>
      <c r="K3150" s="26"/>
      <c r="L3150" s="107"/>
      <c r="M3150" s="107"/>
      <c r="N3150" s="25"/>
      <c r="O3150" s="26"/>
      <c r="P3150" s="99"/>
      <c r="Q3150" s="99"/>
      <c r="R3150" s="25"/>
      <c r="S3150" s="26"/>
      <c r="T3150" s="107"/>
      <c r="U3150" s="107"/>
      <c r="V3150" s="25"/>
      <c r="W3150" s="26"/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1710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6523.66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/>
      <c r="K3151" s="101"/>
      <c r="L3151" s="99"/>
      <c r="M3151" s="99"/>
      <c r="N3151" s="100"/>
      <c r="O3151" s="101"/>
      <c r="P3151" s="107"/>
      <c r="Q3151" s="107"/>
      <c r="R3151" s="100"/>
      <c r="S3151" s="101"/>
      <c r="T3151" s="99"/>
      <c r="U3151" s="99"/>
      <c r="V3151" s="100"/>
      <c r="W3151" s="101"/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1710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1710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1710</v>
      </c>
      <c r="B3154" s="105" t="s">
        <v>1241</v>
      </c>
      <c r="C3154" s="106" t="s">
        <v>1242</v>
      </c>
      <c r="D3154" s="21">
        <f t="shared" si="50"/>
        <v>511084.79999999999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/>
      <c r="K3154" s="26"/>
      <c r="L3154" s="107"/>
      <c r="M3154" s="107"/>
      <c r="N3154" s="25"/>
      <c r="O3154" s="26"/>
      <c r="P3154" s="107"/>
      <c r="Q3154" s="107"/>
      <c r="R3154" s="25"/>
      <c r="S3154" s="26"/>
      <c r="T3154" s="107"/>
      <c r="U3154" s="107"/>
      <c r="V3154" s="25"/>
      <c r="W3154" s="26"/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1710</v>
      </c>
      <c r="B3155" s="105" t="s">
        <v>1243</v>
      </c>
      <c r="C3155" s="106" t="s">
        <v>1244</v>
      </c>
      <c r="D3155" s="21">
        <f t="shared" si="50"/>
        <v>30580.5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/>
      <c r="K3155" s="26"/>
      <c r="L3155" s="107"/>
      <c r="M3155" s="107"/>
      <c r="N3155" s="25"/>
      <c r="O3155" s="26"/>
      <c r="P3155" s="107"/>
      <c r="Q3155" s="107"/>
      <c r="R3155" s="25"/>
      <c r="S3155" s="26"/>
      <c r="T3155" s="107"/>
      <c r="U3155" s="107"/>
      <c r="V3155" s="25"/>
      <c r="W3155" s="26"/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1710</v>
      </c>
      <c r="B3156" s="105" t="s">
        <v>1245</v>
      </c>
      <c r="C3156" s="106" t="s">
        <v>1246</v>
      </c>
      <c r="D3156" s="21">
        <f t="shared" si="50"/>
        <v>7189.2999999999993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/>
      <c r="K3156" s="101"/>
      <c r="L3156" s="99"/>
      <c r="M3156" s="99"/>
      <c r="N3156" s="100"/>
      <c r="O3156" s="101"/>
      <c r="P3156" s="107"/>
      <c r="Q3156" s="107"/>
      <c r="R3156" s="100"/>
      <c r="S3156" s="101"/>
      <c r="T3156" s="99"/>
      <c r="U3156" s="99"/>
      <c r="V3156" s="100"/>
      <c r="W3156" s="101"/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1710</v>
      </c>
      <c r="B3157" s="105" t="s">
        <v>1247</v>
      </c>
      <c r="C3157" s="106" t="s">
        <v>1248</v>
      </c>
      <c r="D3157" s="21">
        <f t="shared" si="50"/>
        <v>5803.37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/>
      <c r="K3157" s="26"/>
      <c r="L3157" s="107"/>
      <c r="M3157" s="107"/>
      <c r="N3157" s="25"/>
      <c r="O3157" s="26"/>
      <c r="P3157" s="99"/>
      <c r="Q3157" s="99"/>
      <c r="R3157" s="25"/>
      <c r="S3157" s="26"/>
      <c r="T3157" s="107"/>
      <c r="U3157" s="107"/>
      <c r="V3157" s="25"/>
      <c r="W3157" s="26"/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1710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1710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1710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1710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1710</v>
      </c>
      <c r="B3162" s="105" t="s">
        <v>1648</v>
      </c>
      <c r="C3162" s="106" t="s">
        <v>1649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1710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1710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1710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1710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1710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1710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1710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1710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1710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1710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1710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1710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1710</v>
      </c>
      <c r="B3175" s="105" t="s">
        <v>1650</v>
      </c>
      <c r="C3175" s="106" t="s">
        <v>1651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1710</v>
      </c>
      <c r="B3176" s="105" t="s">
        <v>1281</v>
      </c>
      <c r="C3176" s="106" t="s">
        <v>1282</v>
      </c>
      <c r="D3176" s="21">
        <f t="shared" si="50"/>
        <v>453317.2</v>
      </c>
      <c r="E3176" s="24">
        <f t="shared" si="50"/>
        <v>225827.35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/>
      <c r="K3176" s="26"/>
      <c r="L3176" s="107"/>
      <c r="M3176" s="107"/>
      <c r="N3176" s="25"/>
      <c r="O3176" s="26"/>
      <c r="P3176" s="107"/>
      <c r="Q3176" s="107"/>
      <c r="R3176" s="25"/>
      <c r="S3176" s="26"/>
      <c r="T3176" s="107"/>
      <c r="U3176" s="107"/>
      <c r="V3176" s="25"/>
      <c r="W3176" s="26"/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1710</v>
      </c>
      <c r="B3177" s="105" t="s">
        <v>1283</v>
      </c>
      <c r="C3177" s="106" t="s">
        <v>1652</v>
      </c>
      <c r="D3177" s="21">
        <f t="shared" si="50"/>
        <v>176883.35</v>
      </c>
      <c r="E3177" s="24">
        <f t="shared" si="50"/>
        <v>86743.55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/>
      <c r="K3177" s="26"/>
      <c r="L3177" s="107"/>
      <c r="M3177" s="107"/>
      <c r="N3177" s="25"/>
      <c r="O3177" s="26"/>
      <c r="P3177" s="107"/>
      <c r="Q3177" s="107"/>
      <c r="R3177" s="25"/>
      <c r="S3177" s="26"/>
      <c r="T3177" s="107"/>
      <c r="U3177" s="107"/>
      <c r="V3177" s="25"/>
      <c r="W3177" s="26"/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1710</v>
      </c>
      <c r="B3178" s="105" t="s">
        <v>1653</v>
      </c>
      <c r="C3178" s="106" t="s">
        <v>1654</v>
      </c>
      <c r="D3178" s="21">
        <f t="shared" si="50"/>
        <v>0</v>
      </c>
      <c r="E3178" s="24">
        <f t="shared" si="50"/>
        <v>0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/>
      <c r="U3178" s="107"/>
      <c r="V3178" s="25"/>
      <c r="W3178" s="26"/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1710</v>
      </c>
      <c r="B3179" s="105" t="s">
        <v>1655</v>
      </c>
      <c r="C3179" s="106" t="s">
        <v>1656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1710</v>
      </c>
      <c r="B3180" s="105" t="s">
        <v>1284</v>
      </c>
      <c r="C3180" s="106" t="s">
        <v>1285</v>
      </c>
      <c r="D3180" s="21">
        <f t="shared" si="50"/>
        <v>0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/>
      <c r="W3180" s="101"/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1710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1710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1710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1710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1710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1710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1710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1710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1710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1710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1710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1710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1710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1710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1710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1710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1710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1710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1710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1710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1710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1710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1710</v>
      </c>
      <c r="B3203" s="105" t="s">
        <v>1330</v>
      </c>
      <c r="C3203" s="106" t="s">
        <v>1657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1710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1710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1710</v>
      </c>
      <c r="B3206" s="105" t="s">
        <v>1335</v>
      </c>
      <c r="C3206" s="106" t="s">
        <v>1658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1710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1710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1710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1710</v>
      </c>
      <c r="B3210" s="105" t="s">
        <v>1342</v>
      </c>
      <c r="C3210" s="106" t="s">
        <v>1695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1710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1710</v>
      </c>
      <c r="B3212" s="105" t="s">
        <v>1345</v>
      </c>
      <c r="C3212" s="106" t="s">
        <v>1346</v>
      </c>
      <c r="D3212" s="21">
        <f t="shared" si="50"/>
        <v>0</v>
      </c>
      <c r="E3212" s="24">
        <f t="shared" si="50"/>
        <v>0</v>
      </c>
      <c r="F3212" s="98"/>
      <c r="G3212" s="98"/>
      <c r="H3212" s="99"/>
      <c r="I3212" s="99"/>
      <c r="J3212" s="100"/>
      <c r="K3212" s="101"/>
      <c r="L3212" s="99"/>
      <c r="M3212" s="99"/>
      <c r="N3212" s="100"/>
      <c r="O3212" s="101"/>
      <c r="P3212" s="107"/>
      <c r="Q3212" s="107"/>
      <c r="R3212" s="100"/>
      <c r="S3212" s="101"/>
      <c r="T3212" s="99"/>
      <c r="U3212" s="99"/>
      <c r="V3212" s="100"/>
      <c r="W3212" s="101"/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1710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1710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1710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1710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1710</v>
      </c>
      <c r="B3217" s="105" t="s">
        <v>1355</v>
      </c>
      <c r="C3217" s="106" t="s">
        <v>1659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1710</v>
      </c>
      <c r="B3218" s="105" t="s">
        <v>1356</v>
      </c>
      <c r="C3218" s="106" t="s">
        <v>1660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1710</v>
      </c>
      <c r="B3219" s="105" t="s">
        <v>1357</v>
      </c>
      <c r="C3219" s="106" t="s">
        <v>1661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1710</v>
      </c>
      <c r="B3220" s="105" t="s">
        <v>1358</v>
      </c>
      <c r="C3220" s="106" t="s">
        <v>1662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1710</v>
      </c>
      <c r="B3221" s="105" t="s">
        <v>1359</v>
      </c>
      <c r="C3221" s="106" t="s">
        <v>1663</v>
      </c>
      <c r="D3221" s="21">
        <f t="shared" si="51"/>
        <v>363600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/>
      <c r="K3221" s="26"/>
      <c r="L3221" s="107"/>
      <c r="M3221" s="107"/>
      <c r="N3221" s="25"/>
      <c r="O3221" s="26"/>
      <c r="P3221" s="107"/>
      <c r="Q3221" s="107"/>
      <c r="R3221" s="25"/>
      <c r="S3221" s="26"/>
      <c r="T3221" s="107"/>
      <c r="U3221" s="107"/>
      <c r="V3221" s="25"/>
      <c r="W3221" s="26"/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1710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1711</v>
      </c>
      <c r="B3223" s="105" t="s">
        <v>3</v>
      </c>
      <c r="C3223" s="106" t="s">
        <v>4</v>
      </c>
      <c r="D3223" s="21">
        <f t="shared" si="51"/>
        <v>221133</v>
      </c>
      <c r="E3223" s="24">
        <f t="shared" si="51"/>
        <v>221133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/>
      <c r="K3223" s="26"/>
      <c r="L3223" s="107"/>
      <c r="M3223" s="107"/>
      <c r="N3223" s="25"/>
      <c r="O3223" s="26"/>
      <c r="P3223" s="99"/>
      <c r="Q3223" s="99"/>
      <c r="R3223" s="25"/>
      <c r="S3223" s="26"/>
      <c r="T3223" s="107"/>
      <c r="U3223" s="107"/>
      <c r="V3223" s="25"/>
      <c r="W3223" s="26"/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1711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1711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1711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1711</v>
      </c>
      <c r="B3227" s="105" t="s">
        <v>11</v>
      </c>
      <c r="C3227" s="106" t="s">
        <v>1438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1711</v>
      </c>
      <c r="B3228" s="105" t="s">
        <v>12</v>
      </c>
      <c r="C3228" s="106" t="s">
        <v>1439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1711</v>
      </c>
      <c r="B3229" s="105" t="s">
        <v>1440</v>
      </c>
      <c r="C3229" s="106" t="s">
        <v>1441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1711</v>
      </c>
      <c r="B3230" s="105" t="s">
        <v>1442</v>
      </c>
      <c r="C3230" s="106" t="s">
        <v>1443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1711</v>
      </c>
      <c r="B3231" s="105" t="s">
        <v>13</v>
      </c>
      <c r="C3231" s="106" t="s">
        <v>1444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1711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1711</v>
      </c>
      <c r="B3233" s="105" t="s">
        <v>16</v>
      </c>
      <c r="C3233" s="106" t="s">
        <v>1445</v>
      </c>
      <c r="D3233" s="21">
        <f t="shared" si="51"/>
        <v>0</v>
      </c>
      <c r="E3233" s="24">
        <f t="shared" si="51"/>
        <v>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/>
      <c r="U3233" s="107"/>
      <c r="V3233" s="25"/>
      <c r="W3233" s="26"/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1711</v>
      </c>
      <c r="B3234" s="105" t="s">
        <v>17</v>
      </c>
      <c r="C3234" s="106" t="s">
        <v>1446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1711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1711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1711</v>
      </c>
      <c r="B3237" s="105" t="s">
        <v>22</v>
      </c>
      <c r="C3237" s="106" t="s">
        <v>1447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1711</v>
      </c>
      <c r="B3238" s="105" t="s">
        <v>23</v>
      </c>
      <c r="C3238" s="106" t="s">
        <v>1699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1711</v>
      </c>
      <c r="B3239" s="105" t="s">
        <v>24</v>
      </c>
      <c r="C3239" s="106" t="s">
        <v>1448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1711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1711</v>
      </c>
      <c r="B3241" s="105" t="s">
        <v>27</v>
      </c>
      <c r="C3241" s="106" t="s">
        <v>1449</v>
      </c>
      <c r="D3241" s="21">
        <f t="shared" si="51"/>
        <v>19706378.16</v>
      </c>
      <c r="E3241" s="24">
        <f t="shared" si="51"/>
        <v>9256994.8900000006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/>
      <c r="K3241" s="26"/>
      <c r="L3241" s="107"/>
      <c r="M3241" s="107"/>
      <c r="N3241" s="25"/>
      <c r="O3241" s="26"/>
      <c r="P3241" s="99"/>
      <c r="Q3241" s="99"/>
      <c r="R3241" s="25"/>
      <c r="S3241" s="26"/>
      <c r="T3241" s="107"/>
      <c r="U3241" s="107"/>
      <c r="V3241" s="25"/>
      <c r="W3241" s="26"/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1711</v>
      </c>
      <c r="B3242" s="105" t="s">
        <v>28</v>
      </c>
      <c r="C3242" s="106" t="s">
        <v>1450</v>
      </c>
      <c r="D3242" s="21">
        <f t="shared" si="51"/>
        <v>1633657.35</v>
      </c>
      <c r="E3242" s="24">
        <f t="shared" si="51"/>
        <v>330559.34999999998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/>
      <c r="K3242" s="26"/>
      <c r="L3242" s="107"/>
      <c r="M3242" s="107"/>
      <c r="N3242" s="25"/>
      <c r="O3242" s="26"/>
      <c r="P3242" s="107"/>
      <c r="Q3242" s="107"/>
      <c r="R3242" s="25"/>
      <c r="S3242" s="26"/>
      <c r="T3242" s="107"/>
      <c r="U3242" s="107"/>
      <c r="V3242" s="25"/>
      <c r="W3242" s="26"/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1711</v>
      </c>
      <c r="B3243" s="105" t="s">
        <v>29</v>
      </c>
      <c r="C3243" s="106" t="s">
        <v>1451</v>
      </c>
      <c r="D3243" s="21">
        <f t="shared" si="51"/>
        <v>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/>
      <c r="K3243" s="26"/>
      <c r="L3243" s="107"/>
      <c r="M3243" s="107"/>
      <c r="N3243" s="25"/>
      <c r="O3243" s="26"/>
      <c r="P3243" s="107"/>
      <c r="Q3243" s="107"/>
      <c r="R3243" s="25"/>
      <c r="S3243" s="26"/>
      <c r="T3243" s="107"/>
      <c r="U3243" s="107"/>
      <c r="V3243" s="25"/>
      <c r="W3243" s="26"/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1711</v>
      </c>
      <c r="B3244" s="105" t="s">
        <v>30</v>
      </c>
      <c r="C3244" s="106" t="s">
        <v>1452</v>
      </c>
      <c r="D3244" s="21">
        <f t="shared" si="51"/>
        <v>0</v>
      </c>
      <c r="E3244" s="24">
        <f t="shared" si="51"/>
        <v>81225.789999999994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/>
      <c r="K3244" s="26"/>
      <c r="L3244" s="107"/>
      <c r="M3244" s="107"/>
      <c r="N3244" s="25"/>
      <c r="O3244" s="26"/>
      <c r="P3244" s="107"/>
      <c r="Q3244" s="107"/>
      <c r="R3244" s="25"/>
      <c r="S3244" s="26"/>
      <c r="T3244" s="107"/>
      <c r="U3244" s="107"/>
      <c r="V3244" s="25"/>
      <c r="W3244" s="26"/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1711</v>
      </c>
      <c r="B3245" s="105" t="s">
        <v>31</v>
      </c>
      <c r="C3245" s="106" t="s">
        <v>1664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1711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1711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1711</v>
      </c>
      <c r="B3248" s="105" t="s">
        <v>36</v>
      </c>
      <c r="C3248" s="106" t="s">
        <v>1453</v>
      </c>
      <c r="D3248" s="21">
        <f t="shared" si="51"/>
        <v>207640</v>
      </c>
      <c r="E3248" s="24">
        <f t="shared" si="51"/>
        <v>50287</v>
      </c>
      <c r="F3248" s="98">
        <v>80174</v>
      </c>
      <c r="G3248" s="98">
        <v>2050</v>
      </c>
      <c r="H3248" s="99">
        <v>127466</v>
      </c>
      <c r="I3248" s="99">
        <v>48237</v>
      </c>
      <c r="J3248" s="100"/>
      <c r="K3248" s="101"/>
      <c r="L3248" s="99"/>
      <c r="M3248" s="99"/>
      <c r="N3248" s="100"/>
      <c r="O3248" s="101"/>
      <c r="P3248" s="99"/>
      <c r="Q3248" s="99"/>
      <c r="R3248" s="100"/>
      <c r="S3248" s="101"/>
      <c r="T3248" s="99"/>
      <c r="U3248" s="99"/>
      <c r="V3248" s="100"/>
      <c r="W3248" s="101"/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1711</v>
      </c>
      <c r="B3249" s="105" t="s">
        <v>37</v>
      </c>
      <c r="C3249" s="106" t="s">
        <v>1454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1711</v>
      </c>
      <c r="B3250" s="105" t="s">
        <v>38</v>
      </c>
      <c r="C3250" s="106" t="s">
        <v>1455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1711</v>
      </c>
      <c r="B3251" s="105" t="s">
        <v>39</v>
      </c>
      <c r="C3251" s="106" t="s">
        <v>1456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1711</v>
      </c>
      <c r="B3252" s="105" t="s">
        <v>40</v>
      </c>
      <c r="C3252" s="106" t="s">
        <v>1457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1711</v>
      </c>
      <c r="B3253" s="105" t="s">
        <v>1458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1711</v>
      </c>
      <c r="B3254" s="105" t="s">
        <v>1459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1711</v>
      </c>
      <c r="B3255" s="105" t="s">
        <v>1460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1711</v>
      </c>
      <c r="B3256" s="105" t="s">
        <v>1461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1711</v>
      </c>
      <c r="B3257" s="105" t="s">
        <v>1462</v>
      </c>
      <c r="C3257" s="106" t="s">
        <v>1463</v>
      </c>
      <c r="D3257" s="21">
        <f t="shared" si="51"/>
        <v>0</v>
      </c>
      <c r="E3257" s="24">
        <f t="shared" si="51"/>
        <v>5950</v>
      </c>
      <c r="F3257" s="98"/>
      <c r="G3257" s="98"/>
      <c r="H3257" s="99">
        <v>0</v>
      </c>
      <c r="I3257" s="99">
        <v>5950</v>
      </c>
      <c r="J3257" s="100"/>
      <c r="K3257" s="101"/>
      <c r="L3257" s="99"/>
      <c r="M3257" s="99"/>
      <c r="N3257" s="100"/>
      <c r="O3257" s="101"/>
      <c r="P3257" s="107"/>
      <c r="Q3257" s="107"/>
      <c r="R3257" s="100"/>
      <c r="S3257" s="101"/>
      <c r="T3257" s="99"/>
      <c r="U3257" s="99"/>
      <c r="V3257" s="100"/>
      <c r="W3257" s="101"/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1711</v>
      </c>
      <c r="B3258" s="105" t="s">
        <v>1464</v>
      </c>
      <c r="C3258" s="106" t="s">
        <v>67</v>
      </c>
      <c r="D3258" s="21">
        <f t="shared" si="51"/>
        <v>3019293.5</v>
      </c>
      <c r="E3258" s="24">
        <f t="shared" si="51"/>
        <v>3019293.5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/>
      <c r="K3258" s="101"/>
      <c r="L3258" s="99"/>
      <c r="M3258" s="99"/>
      <c r="N3258" s="100"/>
      <c r="O3258" s="101"/>
      <c r="P3258" s="99"/>
      <c r="Q3258" s="99"/>
      <c r="R3258" s="100"/>
      <c r="S3258" s="101"/>
      <c r="T3258" s="99"/>
      <c r="U3258" s="99"/>
      <c r="V3258" s="100"/>
      <c r="W3258" s="101"/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1711</v>
      </c>
      <c r="B3259" s="105" t="s">
        <v>1465</v>
      </c>
      <c r="C3259" s="106" t="s">
        <v>1466</v>
      </c>
      <c r="D3259" s="21">
        <f t="shared" si="51"/>
        <v>1174785</v>
      </c>
      <c r="E3259" s="24">
        <f t="shared" si="51"/>
        <v>572769</v>
      </c>
      <c r="F3259" s="98">
        <v>591955</v>
      </c>
      <c r="G3259" s="98">
        <v>0</v>
      </c>
      <c r="H3259" s="99">
        <v>582830</v>
      </c>
      <c r="I3259" s="99">
        <v>572769</v>
      </c>
      <c r="J3259" s="100"/>
      <c r="K3259" s="101"/>
      <c r="L3259" s="99"/>
      <c r="M3259" s="99"/>
      <c r="N3259" s="100"/>
      <c r="O3259" s="101"/>
      <c r="P3259" s="99"/>
      <c r="Q3259" s="99"/>
      <c r="R3259" s="100"/>
      <c r="S3259" s="101"/>
      <c r="T3259" s="99"/>
      <c r="U3259" s="99"/>
      <c r="V3259" s="100"/>
      <c r="W3259" s="101"/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1711</v>
      </c>
      <c r="B3260" s="105" t="s">
        <v>1467</v>
      </c>
      <c r="C3260" s="106" t="s">
        <v>1468</v>
      </c>
      <c r="D3260" s="21">
        <f t="shared" si="51"/>
        <v>85848</v>
      </c>
      <c r="E3260" s="24">
        <f t="shared" si="51"/>
        <v>0</v>
      </c>
      <c r="F3260" s="98">
        <v>42787</v>
      </c>
      <c r="G3260" s="98">
        <v>0</v>
      </c>
      <c r="H3260" s="107">
        <v>43061</v>
      </c>
      <c r="I3260" s="107">
        <v>0</v>
      </c>
      <c r="J3260" s="25"/>
      <c r="K3260" s="26"/>
      <c r="L3260" s="107"/>
      <c r="M3260" s="107"/>
      <c r="N3260" s="25"/>
      <c r="O3260" s="26"/>
      <c r="P3260" s="99"/>
      <c r="Q3260" s="99"/>
      <c r="R3260" s="25"/>
      <c r="S3260" s="26"/>
      <c r="T3260" s="107"/>
      <c r="U3260" s="107"/>
      <c r="V3260" s="25"/>
      <c r="W3260" s="26"/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1711</v>
      </c>
      <c r="B3261" s="105" t="s">
        <v>1469</v>
      </c>
      <c r="C3261" s="106" t="s">
        <v>1470</v>
      </c>
      <c r="D3261" s="21">
        <f t="shared" si="51"/>
        <v>41523</v>
      </c>
      <c r="E3261" s="24">
        <f t="shared" si="51"/>
        <v>0</v>
      </c>
      <c r="F3261" s="98">
        <v>17399</v>
      </c>
      <c r="G3261" s="98">
        <v>0</v>
      </c>
      <c r="H3261" s="107">
        <v>24124</v>
      </c>
      <c r="I3261" s="107">
        <v>0</v>
      </c>
      <c r="J3261" s="25"/>
      <c r="K3261" s="26"/>
      <c r="L3261" s="107"/>
      <c r="M3261" s="107"/>
      <c r="N3261" s="25"/>
      <c r="O3261" s="26"/>
      <c r="P3261" s="107"/>
      <c r="Q3261" s="107"/>
      <c r="R3261" s="25"/>
      <c r="S3261" s="26"/>
      <c r="T3261" s="107"/>
      <c r="U3261" s="107"/>
      <c r="V3261" s="25"/>
      <c r="W3261" s="26"/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1711</v>
      </c>
      <c r="B3262" s="105" t="s">
        <v>1471</v>
      </c>
      <c r="C3262" s="106" t="s">
        <v>68</v>
      </c>
      <c r="D3262" s="21">
        <f t="shared" si="51"/>
        <v>179387</v>
      </c>
      <c r="E3262" s="24">
        <f t="shared" si="51"/>
        <v>179387</v>
      </c>
      <c r="F3262" s="98">
        <v>87601</v>
      </c>
      <c r="G3262" s="98">
        <v>87601</v>
      </c>
      <c r="H3262" s="99">
        <v>91786</v>
      </c>
      <c r="I3262" s="99">
        <v>91786</v>
      </c>
      <c r="J3262" s="100"/>
      <c r="K3262" s="101"/>
      <c r="L3262" s="99"/>
      <c r="M3262" s="99"/>
      <c r="N3262" s="100"/>
      <c r="O3262" s="101"/>
      <c r="P3262" s="107"/>
      <c r="Q3262" s="107"/>
      <c r="R3262" s="100"/>
      <c r="S3262" s="101"/>
      <c r="T3262" s="99"/>
      <c r="U3262" s="99"/>
      <c r="V3262" s="100"/>
      <c r="W3262" s="101"/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1711</v>
      </c>
      <c r="B3263" s="105" t="s">
        <v>1472</v>
      </c>
      <c r="C3263" s="106" t="s">
        <v>1473</v>
      </c>
      <c r="D3263" s="21">
        <f t="shared" si="51"/>
        <v>29892.9</v>
      </c>
      <c r="E3263" s="24">
        <f t="shared" si="51"/>
        <v>24844.9</v>
      </c>
      <c r="F3263" s="98">
        <v>2285</v>
      </c>
      <c r="G3263" s="98">
        <v>0</v>
      </c>
      <c r="H3263" s="99">
        <v>27607.9</v>
      </c>
      <c r="I3263" s="99">
        <v>24844.9</v>
      </c>
      <c r="J3263" s="100"/>
      <c r="K3263" s="101"/>
      <c r="L3263" s="99"/>
      <c r="M3263" s="99"/>
      <c r="N3263" s="100"/>
      <c r="O3263" s="101"/>
      <c r="P3263" s="99"/>
      <c r="Q3263" s="99"/>
      <c r="R3263" s="100"/>
      <c r="S3263" s="101"/>
      <c r="T3263" s="99"/>
      <c r="U3263" s="99"/>
      <c r="V3263" s="100"/>
      <c r="W3263" s="101"/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1711</v>
      </c>
      <c r="B3264" s="105" t="s">
        <v>1474</v>
      </c>
      <c r="C3264" s="106" t="s">
        <v>1475</v>
      </c>
      <c r="D3264" s="21">
        <f t="shared" si="51"/>
        <v>43316.15</v>
      </c>
      <c r="E3264" s="24">
        <f t="shared" si="51"/>
        <v>8029.15</v>
      </c>
      <c r="F3264" s="98">
        <v>16350</v>
      </c>
      <c r="G3264" s="98">
        <v>0</v>
      </c>
      <c r="H3264" s="99">
        <v>26966.15</v>
      </c>
      <c r="I3264" s="99">
        <v>8029.15</v>
      </c>
      <c r="J3264" s="100"/>
      <c r="K3264" s="101"/>
      <c r="L3264" s="99"/>
      <c r="M3264" s="99"/>
      <c r="N3264" s="100"/>
      <c r="O3264" s="101"/>
      <c r="P3264" s="99"/>
      <c r="Q3264" s="99"/>
      <c r="R3264" s="100"/>
      <c r="S3264" s="101"/>
      <c r="T3264" s="99"/>
      <c r="U3264" s="99"/>
      <c r="V3264" s="100"/>
      <c r="W3264" s="101"/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1711</v>
      </c>
      <c r="B3265" s="105" t="s">
        <v>1476</v>
      </c>
      <c r="C3265" s="106" t="s">
        <v>1477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1711</v>
      </c>
      <c r="B3266" s="105" t="s">
        <v>1478</v>
      </c>
      <c r="C3266" s="106" t="s">
        <v>1479</v>
      </c>
      <c r="D3266" s="21">
        <f t="shared" si="51"/>
        <v>0</v>
      </c>
      <c r="E3266" s="24">
        <f t="shared" si="51"/>
        <v>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/>
      <c r="U3266" s="99"/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1711</v>
      </c>
      <c r="B3267" s="105" t="s">
        <v>1480</v>
      </c>
      <c r="C3267" s="106" t="s">
        <v>1481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1711</v>
      </c>
      <c r="B3268" s="105" t="s">
        <v>1482</v>
      </c>
      <c r="C3268" s="106" t="s">
        <v>1483</v>
      </c>
      <c r="D3268" s="21">
        <f t="shared" si="51"/>
        <v>103943.5</v>
      </c>
      <c r="E3268" s="24">
        <f t="shared" si="51"/>
        <v>381413.95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/>
      <c r="K3268" s="26"/>
      <c r="L3268" s="107"/>
      <c r="M3268" s="107"/>
      <c r="N3268" s="25"/>
      <c r="O3268" s="26"/>
      <c r="P3268" s="107"/>
      <c r="Q3268" s="107"/>
      <c r="R3268" s="25"/>
      <c r="S3268" s="26"/>
      <c r="T3268" s="107"/>
      <c r="U3268" s="107"/>
      <c r="V3268" s="25"/>
      <c r="W3268" s="26"/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1711</v>
      </c>
      <c r="B3269" s="105" t="s">
        <v>1484</v>
      </c>
      <c r="C3269" s="106" t="s">
        <v>1485</v>
      </c>
      <c r="D3269" s="21">
        <f t="shared" si="51"/>
        <v>15918</v>
      </c>
      <c r="E3269" s="24">
        <f t="shared" si="51"/>
        <v>25414</v>
      </c>
      <c r="F3269" s="98">
        <v>14429</v>
      </c>
      <c r="G3269" s="98">
        <v>25414</v>
      </c>
      <c r="H3269" s="107">
        <v>1489</v>
      </c>
      <c r="I3269" s="107">
        <v>0</v>
      </c>
      <c r="J3269" s="25"/>
      <c r="K3269" s="26"/>
      <c r="L3269" s="107"/>
      <c r="M3269" s="107"/>
      <c r="N3269" s="25"/>
      <c r="O3269" s="26"/>
      <c r="P3269" s="107"/>
      <c r="Q3269" s="107"/>
      <c r="R3269" s="25"/>
      <c r="S3269" s="26"/>
      <c r="T3269" s="107"/>
      <c r="U3269" s="107"/>
      <c r="V3269" s="25"/>
      <c r="W3269" s="26"/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1711</v>
      </c>
      <c r="B3270" s="105" t="s">
        <v>1486</v>
      </c>
      <c r="C3270" s="106" t="s">
        <v>1487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1711</v>
      </c>
      <c r="B3271" s="105" t="s">
        <v>1488</v>
      </c>
      <c r="C3271" s="106" t="s">
        <v>1489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1711</v>
      </c>
      <c r="B3272" s="105" t="s">
        <v>1490</v>
      </c>
      <c r="C3272" s="106" t="s">
        <v>1491</v>
      </c>
      <c r="D3272" s="21">
        <f t="shared" si="51"/>
        <v>21708.5</v>
      </c>
      <c r="E3272" s="24">
        <f t="shared" si="51"/>
        <v>24893</v>
      </c>
      <c r="F3272" s="98">
        <v>18512</v>
      </c>
      <c r="G3272" s="98">
        <v>24063</v>
      </c>
      <c r="H3272" s="107">
        <v>3196.5</v>
      </c>
      <c r="I3272" s="107">
        <v>830</v>
      </c>
      <c r="J3272" s="25"/>
      <c r="K3272" s="26"/>
      <c r="L3272" s="107"/>
      <c r="M3272" s="107"/>
      <c r="N3272" s="25"/>
      <c r="O3272" s="26"/>
      <c r="P3272" s="107"/>
      <c r="Q3272" s="107"/>
      <c r="R3272" s="25"/>
      <c r="S3272" s="26"/>
      <c r="T3272" s="107"/>
      <c r="U3272" s="107"/>
      <c r="V3272" s="25"/>
      <c r="W3272" s="26"/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1711</v>
      </c>
      <c r="B3273" s="105" t="s">
        <v>1492</v>
      </c>
      <c r="C3273" s="106" t="s">
        <v>70</v>
      </c>
      <c r="D3273" s="21">
        <f t="shared" si="51"/>
        <v>6398</v>
      </c>
      <c r="E3273" s="24">
        <f t="shared" si="51"/>
        <v>0</v>
      </c>
      <c r="F3273" s="98">
        <v>3465</v>
      </c>
      <c r="G3273" s="98">
        <v>0</v>
      </c>
      <c r="H3273" s="99">
        <v>2933</v>
      </c>
      <c r="I3273" s="99">
        <v>0</v>
      </c>
      <c r="J3273" s="100"/>
      <c r="K3273" s="101"/>
      <c r="L3273" s="99"/>
      <c r="M3273" s="99"/>
      <c r="N3273" s="100"/>
      <c r="O3273" s="101"/>
      <c r="P3273" s="107"/>
      <c r="Q3273" s="107"/>
      <c r="R3273" s="100"/>
      <c r="S3273" s="101"/>
      <c r="T3273" s="99"/>
      <c r="U3273" s="99"/>
      <c r="V3273" s="100"/>
      <c r="W3273" s="101"/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1711</v>
      </c>
      <c r="B3274" s="105" t="s">
        <v>1493</v>
      </c>
      <c r="C3274" s="106" t="s">
        <v>1494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1711</v>
      </c>
      <c r="B3275" s="105" t="s">
        <v>1495</v>
      </c>
      <c r="C3275" s="106" t="s">
        <v>1496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1711</v>
      </c>
      <c r="B3276" s="105" t="s">
        <v>1497</v>
      </c>
      <c r="C3276" s="106" t="s">
        <v>71</v>
      </c>
      <c r="D3276" s="21">
        <f t="shared" si="51"/>
        <v>343995.5</v>
      </c>
      <c r="E3276" s="24">
        <f t="shared" si="51"/>
        <v>363479.5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/>
      <c r="K3276" s="101"/>
      <c r="L3276" s="99"/>
      <c r="M3276" s="99"/>
      <c r="N3276" s="100"/>
      <c r="O3276" s="101"/>
      <c r="P3276" s="99"/>
      <c r="Q3276" s="99"/>
      <c r="R3276" s="100"/>
      <c r="S3276" s="101"/>
      <c r="T3276" s="99"/>
      <c r="U3276" s="99"/>
      <c r="V3276" s="100"/>
      <c r="W3276" s="101"/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1711</v>
      </c>
      <c r="B3277" s="105" t="s">
        <v>1498</v>
      </c>
      <c r="C3277" s="106" t="s">
        <v>1499</v>
      </c>
      <c r="D3277" s="21">
        <f t="shared" si="51"/>
        <v>36711</v>
      </c>
      <c r="E3277" s="24">
        <f t="shared" si="51"/>
        <v>0</v>
      </c>
      <c r="F3277" s="98">
        <v>25128</v>
      </c>
      <c r="G3277" s="98">
        <v>0</v>
      </c>
      <c r="H3277" s="107">
        <v>11583</v>
      </c>
      <c r="I3277" s="107">
        <v>0</v>
      </c>
      <c r="J3277" s="25"/>
      <c r="K3277" s="26"/>
      <c r="L3277" s="107"/>
      <c r="M3277" s="107"/>
      <c r="N3277" s="25"/>
      <c r="O3277" s="26"/>
      <c r="P3277" s="99"/>
      <c r="Q3277" s="99"/>
      <c r="R3277" s="25"/>
      <c r="S3277" s="26"/>
      <c r="T3277" s="107"/>
      <c r="U3277" s="107"/>
      <c r="V3277" s="25"/>
      <c r="W3277" s="26"/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1711</v>
      </c>
      <c r="B3278" s="105" t="s">
        <v>1500</v>
      </c>
      <c r="C3278" s="106" t="s">
        <v>1501</v>
      </c>
      <c r="D3278" s="21">
        <f t="shared" si="51"/>
        <v>12615</v>
      </c>
      <c r="E3278" s="24">
        <f t="shared" si="51"/>
        <v>12615</v>
      </c>
      <c r="F3278" s="98">
        <v>2926</v>
      </c>
      <c r="G3278" s="98">
        <v>2926</v>
      </c>
      <c r="H3278" s="99">
        <v>9689</v>
      </c>
      <c r="I3278" s="99">
        <v>9689</v>
      </c>
      <c r="J3278" s="100"/>
      <c r="K3278" s="101"/>
      <c r="L3278" s="99"/>
      <c r="M3278" s="99"/>
      <c r="N3278" s="100"/>
      <c r="O3278" s="101"/>
      <c r="P3278" s="107"/>
      <c r="Q3278" s="107"/>
      <c r="R3278" s="100"/>
      <c r="S3278" s="101"/>
      <c r="T3278" s="99"/>
      <c r="U3278" s="99"/>
      <c r="V3278" s="100"/>
      <c r="W3278" s="101"/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1711</v>
      </c>
      <c r="B3279" s="105" t="s">
        <v>1502</v>
      </c>
      <c r="C3279" s="106" t="s">
        <v>1503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1711</v>
      </c>
      <c r="B3280" s="105" t="s">
        <v>1504</v>
      </c>
      <c r="C3280" s="106" t="s">
        <v>1505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1711</v>
      </c>
      <c r="B3281" s="105" t="s">
        <v>1506</v>
      </c>
      <c r="C3281" s="106" t="s">
        <v>1507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1711</v>
      </c>
      <c r="B3282" s="105" t="s">
        <v>1508</v>
      </c>
      <c r="C3282" s="106" t="s">
        <v>1665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1711</v>
      </c>
      <c r="B3283" s="105" t="s">
        <v>1509</v>
      </c>
      <c r="C3283" s="106" t="s">
        <v>1510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1711</v>
      </c>
      <c r="B3284" s="105" t="s">
        <v>1511</v>
      </c>
      <c r="C3284" s="106" t="s">
        <v>1512</v>
      </c>
      <c r="D3284" s="21">
        <f t="shared" si="52"/>
        <v>0</v>
      </c>
      <c r="E3284" s="24">
        <f t="shared" si="52"/>
        <v>0</v>
      </c>
      <c r="F3284" s="98"/>
      <c r="G3284" s="98"/>
      <c r="H3284" s="107"/>
      <c r="I3284" s="107"/>
      <c r="J3284" s="25"/>
      <c r="K3284" s="26"/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1711</v>
      </c>
      <c r="B3285" s="105" t="s">
        <v>1513</v>
      </c>
      <c r="C3285" s="106" t="s">
        <v>1514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1711</v>
      </c>
      <c r="B3286" s="105" t="s">
        <v>1515</v>
      </c>
      <c r="C3286" s="106" t="s">
        <v>1516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1711</v>
      </c>
      <c r="B3287" s="105" t="s">
        <v>1517</v>
      </c>
      <c r="C3287" s="106" t="s">
        <v>1518</v>
      </c>
      <c r="D3287" s="21">
        <f t="shared" si="52"/>
        <v>0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/>
      <c r="K3287" s="101"/>
      <c r="L3287" s="99"/>
      <c r="M3287" s="99"/>
      <c r="N3287" s="100"/>
      <c r="O3287" s="101"/>
      <c r="P3287" s="99"/>
      <c r="Q3287" s="99"/>
      <c r="R3287" s="100"/>
      <c r="S3287" s="101"/>
      <c r="T3287" s="99"/>
      <c r="U3287" s="99"/>
      <c r="V3287" s="100"/>
      <c r="W3287" s="101"/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1711</v>
      </c>
      <c r="B3288" s="105" t="s">
        <v>1519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1711</v>
      </c>
      <c r="B3289" s="105" t="s">
        <v>1520</v>
      </c>
      <c r="C3289" s="106" t="s">
        <v>1521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1711</v>
      </c>
      <c r="B3290" s="105" t="s">
        <v>1522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1711</v>
      </c>
      <c r="B3291" s="105" t="s">
        <v>1523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1711</v>
      </c>
      <c r="B3292" s="105" t="s">
        <v>1524</v>
      </c>
      <c r="C3292" s="106" t="s">
        <v>1525</v>
      </c>
      <c r="D3292" s="21">
        <f t="shared" si="52"/>
        <v>11801</v>
      </c>
      <c r="E3292" s="24">
        <f t="shared" si="52"/>
        <v>0</v>
      </c>
      <c r="F3292" s="98">
        <v>5914</v>
      </c>
      <c r="G3292" s="98">
        <v>0</v>
      </c>
      <c r="H3292" s="107">
        <v>5887</v>
      </c>
      <c r="I3292" s="107">
        <v>0</v>
      </c>
      <c r="J3292" s="25"/>
      <c r="K3292" s="26"/>
      <c r="L3292" s="107"/>
      <c r="M3292" s="107"/>
      <c r="N3292" s="25"/>
      <c r="O3292" s="26"/>
      <c r="P3292" s="107"/>
      <c r="Q3292" s="107"/>
      <c r="R3292" s="25"/>
      <c r="S3292" s="26"/>
      <c r="T3292" s="107"/>
      <c r="U3292" s="107"/>
      <c r="V3292" s="25"/>
      <c r="W3292" s="26"/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1711</v>
      </c>
      <c r="B3293" s="105" t="s">
        <v>1526</v>
      </c>
      <c r="C3293" s="106" t="s">
        <v>1527</v>
      </c>
      <c r="D3293" s="21">
        <f t="shared" si="52"/>
        <v>20012</v>
      </c>
      <c r="E3293" s="24">
        <f t="shared" si="52"/>
        <v>0</v>
      </c>
      <c r="F3293" s="98">
        <v>10593</v>
      </c>
      <c r="G3293" s="98">
        <v>0</v>
      </c>
      <c r="H3293" s="107">
        <v>9419</v>
      </c>
      <c r="I3293" s="107">
        <v>0</v>
      </c>
      <c r="J3293" s="25"/>
      <c r="K3293" s="26"/>
      <c r="L3293" s="107"/>
      <c r="M3293" s="107"/>
      <c r="N3293" s="25"/>
      <c r="O3293" s="26"/>
      <c r="P3293" s="107"/>
      <c r="Q3293" s="107"/>
      <c r="R3293" s="25"/>
      <c r="S3293" s="26"/>
      <c r="T3293" s="107"/>
      <c r="U3293" s="107"/>
      <c r="V3293" s="25"/>
      <c r="W3293" s="26"/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1711</v>
      </c>
      <c r="B3294" s="105" t="s">
        <v>1528</v>
      </c>
      <c r="C3294" s="106" t="s">
        <v>1529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1711</v>
      </c>
      <c r="B3295" s="105" t="s">
        <v>1530</v>
      </c>
      <c r="C3295" s="106" t="s">
        <v>1531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1711</v>
      </c>
      <c r="B3296" s="105" t="s">
        <v>1532</v>
      </c>
      <c r="C3296" s="106" t="s">
        <v>1533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1711</v>
      </c>
      <c r="B3297" s="105" t="s">
        <v>1534</v>
      </c>
      <c r="C3297" s="106" t="s">
        <v>1535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1711</v>
      </c>
      <c r="B3298" s="105" t="s">
        <v>1536</v>
      </c>
      <c r="C3298" s="106" t="s">
        <v>69</v>
      </c>
      <c r="D3298" s="21">
        <f t="shared" si="52"/>
        <v>0</v>
      </c>
      <c r="E3298" s="24">
        <f t="shared" si="52"/>
        <v>140</v>
      </c>
      <c r="F3298" s="98">
        <v>0</v>
      </c>
      <c r="G3298" s="98">
        <v>0</v>
      </c>
      <c r="H3298" s="99">
        <v>0</v>
      </c>
      <c r="I3298" s="99">
        <v>140</v>
      </c>
      <c r="J3298" s="100"/>
      <c r="K3298" s="101"/>
      <c r="L3298" s="99"/>
      <c r="M3298" s="99"/>
      <c r="N3298" s="100"/>
      <c r="O3298" s="101"/>
      <c r="P3298" s="107"/>
      <c r="Q3298" s="107"/>
      <c r="R3298" s="100"/>
      <c r="S3298" s="101"/>
      <c r="T3298" s="99"/>
      <c r="U3298" s="99"/>
      <c r="V3298" s="100"/>
      <c r="W3298" s="101"/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1711</v>
      </c>
      <c r="B3299" s="105" t="s">
        <v>1537</v>
      </c>
      <c r="C3299" s="106" t="s">
        <v>1538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1711</v>
      </c>
      <c r="B3300" s="105" t="s">
        <v>1539</v>
      </c>
      <c r="C3300" s="106" t="s">
        <v>1540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1711</v>
      </c>
      <c r="B3301" s="105" t="s">
        <v>1541</v>
      </c>
      <c r="C3301" s="106" t="s">
        <v>1542</v>
      </c>
      <c r="D3301" s="21">
        <f t="shared" si="52"/>
        <v>34618</v>
      </c>
      <c r="E3301" s="24">
        <f t="shared" si="52"/>
        <v>17117</v>
      </c>
      <c r="F3301" s="98">
        <v>8839</v>
      </c>
      <c r="G3301" s="98">
        <v>2142</v>
      </c>
      <c r="H3301" s="99">
        <v>25779</v>
      </c>
      <c r="I3301" s="99">
        <v>14975</v>
      </c>
      <c r="J3301" s="100"/>
      <c r="K3301" s="101"/>
      <c r="L3301" s="99"/>
      <c r="M3301" s="99"/>
      <c r="N3301" s="100"/>
      <c r="O3301" s="101"/>
      <c r="P3301" s="107"/>
      <c r="Q3301" s="107"/>
      <c r="R3301" s="100"/>
      <c r="S3301" s="101"/>
      <c r="T3301" s="99"/>
      <c r="U3301" s="99"/>
      <c r="V3301" s="100"/>
      <c r="W3301" s="101"/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1711</v>
      </c>
      <c r="B3302" s="105" t="s">
        <v>1543</v>
      </c>
      <c r="C3302" s="106" t="s">
        <v>1544</v>
      </c>
      <c r="D3302" s="21">
        <f t="shared" si="52"/>
        <v>20300</v>
      </c>
      <c r="E3302" s="24">
        <f t="shared" si="52"/>
        <v>11649</v>
      </c>
      <c r="F3302" s="98">
        <v>11596</v>
      </c>
      <c r="G3302" s="98">
        <v>4166</v>
      </c>
      <c r="H3302" s="99">
        <v>8704</v>
      </c>
      <c r="I3302" s="99">
        <v>7483</v>
      </c>
      <c r="J3302" s="100"/>
      <c r="K3302" s="101"/>
      <c r="L3302" s="99"/>
      <c r="M3302" s="99"/>
      <c r="N3302" s="100"/>
      <c r="O3302" s="101"/>
      <c r="P3302" s="99"/>
      <c r="Q3302" s="99"/>
      <c r="R3302" s="100"/>
      <c r="S3302" s="101"/>
      <c r="T3302" s="99"/>
      <c r="U3302" s="99"/>
      <c r="V3302" s="100"/>
      <c r="W3302" s="101"/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1711</v>
      </c>
      <c r="B3303" s="105" t="s">
        <v>1545</v>
      </c>
      <c r="C3303" s="106" t="s">
        <v>1546</v>
      </c>
      <c r="D3303" s="21">
        <f t="shared" si="52"/>
        <v>32641</v>
      </c>
      <c r="E3303" s="24">
        <f t="shared" si="52"/>
        <v>0</v>
      </c>
      <c r="F3303" s="98">
        <v>14668</v>
      </c>
      <c r="G3303" s="98">
        <v>0</v>
      </c>
      <c r="H3303" s="107">
        <v>17973</v>
      </c>
      <c r="I3303" s="107">
        <v>0</v>
      </c>
      <c r="J3303" s="25"/>
      <c r="K3303" s="26"/>
      <c r="L3303" s="107"/>
      <c r="M3303" s="107"/>
      <c r="N3303" s="25"/>
      <c r="O3303" s="26"/>
      <c r="P3303" s="99"/>
      <c r="Q3303" s="99"/>
      <c r="R3303" s="25"/>
      <c r="S3303" s="26"/>
      <c r="T3303" s="107"/>
      <c r="U3303" s="107"/>
      <c r="V3303" s="25"/>
      <c r="W3303" s="26"/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1711</v>
      </c>
      <c r="B3304" s="105" t="s">
        <v>1547</v>
      </c>
      <c r="C3304" s="106" t="s">
        <v>1548</v>
      </c>
      <c r="D3304" s="21">
        <f t="shared" si="52"/>
        <v>4751</v>
      </c>
      <c r="E3304" s="24">
        <f t="shared" si="52"/>
        <v>0</v>
      </c>
      <c r="F3304" s="98">
        <v>0</v>
      </c>
      <c r="G3304" s="98">
        <v>0</v>
      </c>
      <c r="H3304" s="107">
        <v>4751</v>
      </c>
      <c r="I3304" s="107">
        <v>0</v>
      </c>
      <c r="J3304" s="25"/>
      <c r="K3304" s="26"/>
      <c r="L3304" s="107"/>
      <c r="M3304" s="107"/>
      <c r="N3304" s="25"/>
      <c r="O3304" s="26"/>
      <c r="P3304" s="107"/>
      <c r="Q3304" s="107"/>
      <c r="R3304" s="25"/>
      <c r="S3304" s="26"/>
      <c r="T3304" s="107"/>
      <c r="U3304" s="107"/>
      <c r="V3304" s="25"/>
      <c r="W3304" s="26"/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1711</v>
      </c>
      <c r="B3305" s="105" t="s">
        <v>1549</v>
      </c>
      <c r="C3305" s="106" t="s">
        <v>1550</v>
      </c>
      <c r="D3305" s="21">
        <f t="shared" si="52"/>
        <v>7680</v>
      </c>
      <c r="E3305" s="24">
        <f t="shared" si="52"/>
        <v>6354</v>
      </c>
      <c r="F3305" s="98">
        <v>3655</v>
      </c>
      <c r="G3305" s="98">
        <v>0</v>
      </c>
      <c r="H3305" s="99">
        <v>4025</v>
      </c>
      <c r="I3305" s="99">
        <v>6354</v>
      </c>
      <c r="J3305" s="100"/>
      <c r="K3305" s="101"/>
      <c r="L3305" s="99"/>
      <c r="M3305" s="99"/>
      <c r="N3305" s="100"/>
      <c r="O3305" s="101"/>
      <c r="P3305" s="107"/>
      <c r="Q3305" s="107"/>
      <c r="R3305" s="100"/>
      <c r="S3305" s="101"/>
      <c r="T3305" s="99"/>
      <c r="U3305" s="99"/>
      <c r="V3305" s="100"/>
      <c r="W3305" s="101"/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1711</v>
      </c>
      <c r="B3306" s="105" t="s">
        <v>1551</v>
      </c>
      <c r="C3306" s="106" t="s">
        <v>1552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1711</v>
      </c>
      <c r="B3307" s="105" t="s">
        <v>41</v>
      </c>
      <c r="C3307" s="106" t="s">
        <v>1553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1711</v>
      </c>
      <c r="B3308" s="105" t="s">
        <v>42</v>
      </c>
      <c r="C3308" s="106" t="s">
        <v>1554</v>
      </c>
      <c r="D3308" s="21">
        <f t="shared" si="52"/>
        <v>17500</v>
      </c>
      <c r="E3308" s="24">
        <f t="shared" si="52"/>
        <v>0</v>
      </c>
      <c r="F3308" s="98">
        <v>17500</v>
      </c>
      <c r="G3308" s="98">
        <v>0</v>
      </c>
      <c r="H3308" s="107">
        <v>0</v>
      </c>
      <c r="I3308" s="107">
        <v>0</v>
      </c>
      <c r="J3308" s="25"/>
      <c r="K3308" s="26"/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1711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1711</v>
      </c>
      <c r="B3310" s="105" t="s">
        <v>45</v>
      </c>
      <c r="C3310" s="106" t="s">
        <v>1555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1711</v>
      </c>
      <c r="B3311" s="105" t="s">
        <v>46</v>
      </c>
      <c r="C3311" s="106" t="s">
        <v>1556</v>
      </c>
      <c r="D3311" s="21">
        <f t="shared" si="52"/>
        <v>0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/>
      <c r="O3311" s="101"/>
      <c r="P3311" s="99"/>
      <c r="Q3311" s="99"/>
      <c r="R3311" s="100"/>
      <c r="S3311" s="101"/>
      <c r="T3311" s="99"/>
      <c r="U3311" s="99"/>
      <c r="V3311" s="100"/>
      <c r="W3311" s="101"/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1711</v>
      </c>
      <c r="B3312" s="105" t="s">
        <v>47</v>
      </c>
      <c r="C3312" s="106" t="s">
        <v>1557</v>
      </c>
      <c r="D3312" s="21">
        <f t="shared" si="52"/>
        <v>1400000</v>
      </c>
      <c r="E3312" s="24">
        <f t="shared" si="52"/>
        <v>0</v>
      </c>
      <c r="F3312" s="98">
        <v>1400000</v>
      </c>
      <c r="G3312" s="98">
        <v>0</v>
      </c>
      <c r="H3312" s="107">
        <v>0</v>
      </c>
      <c r="I3312" s="107">
        <v>0</v>
      </c>
      <c r="J3312" s="25"/>
      <c r="K3312" s="26"/>
      <c r="L3312" s="107"/>
      <c r="M3312" s="107"/>
      <c r="N3312" s="25"/>
      <c r="O3312" s="26"/>
      <c r="P3312" s="99"/>
      <c r="Q3312" s="99"/>
      <c r="R3312" s="25"/>
      <c r="S3312" s="26"/>
      <c r="T3312" s="107"/>
      <c r="U3312" s="107"/>
      <c r="V3312" s="25"/>
      <c r="W3312" s="26"/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1711</v>
      </c>
      <c r="B3313" s="105" t="s">
        <v>48</v>
      </c>
      <c r="C3313" s="106" t="s">
        <v>1558</v>
      </c>
      <c r="D3313" s="21">
        <f t="shared" si="52"/>
        <v>0</v>
      </c>
      <c r="E3313" s="24">
        <f t="shared" si="52"/>
        <v>0</v>
      </c>
      <c r="F3313" s="98"/>
      <c r="G3313" s="98"/>
      <c r="H3313" s="107"/>
      <c r="I3313" s="107"/>
      <c r="J3313" s="25"/>
      <c r="K3313" s="26"/>
      <c r="L3313" s="107"/>
      <c r="M3313" s="107"/>
      <c r="N3313" s="25"/>
      <c r="O3313" s="26"/>
      <c r="P3313" s="107"/>
      <c r="Q3313" s="107"/>
      <c r="R3313" s="25"/>
      <c r="S3313" s="26"/>
      <c r="T3313" s="107"/>
      <c r="U3313" s="107"/>
      <c r="V3313" s="25"/>
      <c r="W3313" s="26"/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1711</v>
      </c>
      <c r="B3314" s="105" t="s">
        <v>49</v>
      </c>
      <c r="C3314" s="106" t="s">
        <v>1559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1711</v>
      </c>
      <c r="B3315" s="105" t="s">
        <v>50</v>
      </c>
      <c r="C3315" s="106" t="s">
        <v>1560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1711</v>
      </c>
      <c r="B3316" s="105" t="s">
        <v>1561</v>
      </c>
      <c r="C3316" s="106" t="s">
        <v>1562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1711</v>
      </c>
      <c r="B3317" s="105" t="s">
        <v>51</v>
      </c>
      <c r="C3317" s="106" t="s">
        <v>1563</v>
      </c>
      <c r="D3317" s="21">
        <f t="shared" si="52"/>
        <v>209105.44</v>
      </c>
      <c r="E3317" s="24">
        <f t="shared" si="52"/>
        <v>220316.39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/>
      <c r="K3317" s="26"/>
      <c r="L3317" s="107"/>
      <c r="M3317" s="107"/>
      <c r="N3317" s="25"/>
      <c r="O3317" s="26"/>
      <c r="P3317" s="107"/>
      <c r="Q3317" s="107"/>
      <c r="R3317" s="25"/>
      <c r="S3317" s="26"/>
      <c r="T3317" s="107"/>
      <c r="U3317" s="107"/>
      <c r="V3317" s="25"/>
      <c r="W3317" s="26"/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1711</v>
      </c>
      <c r="B3318" s="105" t="s">
        <v>52</v>
      </c>
      <c r="C3318" s="106" t="s">
        <v>1564</v>
      </c>
      <c r="D3318" s="21">
        <f t="shared" si="52"/>
        <v>82584.450000000012</v>
      </c>
      <c r="E3318" s="24">
        <f t="shared" si="52"/>
        <v>101595.85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/>
      <c r="K3318" s="26"/>
      <c r="L3318" s="107"/>
      <c r="M3318" s="107"/>
      <c r="N3318" s="25"/>
      <c r="O3318" s="26"/>
      <c r="P3318" s="107"/>
      <c r="Q3318" s="107"/>
      <c r="R3318" s="25"/>
      <c r="S3318" s="26"/>
      <c r="T3318" s="107"/>
      <c r="U3318" s="107"/>
      <c r="V3318" s="25"/>
      <c r="W3318" s="26"/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1711</v>
      </c>
      <c r="B3319" s="105" t="s">
        <v>1700</v>
      </c>
      <c r="C3319" s="106" t="s">
        <v>1565</v>
      </c>
      <c r="D3319" s="21">
        <f t="shared" si="52"/>
        <v>0</v>
      </c>
      <c r="E3319" s="24">
        <f t="shared" si="52"/>
        <v>0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/>
      <c r="U3319" s="99"/>
      <c r="V3319" s="100"/>
      <c r="W3319" s="101"/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1711</v>
      </c>
      <c r="B3320" s="105" t="s">
        <v>1701</v>
      </c>
      <c r="C3320" s="106" t="s">
        <v>1666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1711</v>
      </c>
      <c r="B3321" s="105" t="s">
        <v>53</v>
      </c>
      <c r="C3321" s="106" t="s">
        <v>1566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1711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1711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1711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1711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1711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1711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1711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1711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1711</v>
      </c>
      <c r="B3330" s="105" t="s">
        <v>82</v>
      </c>
      <c r="C3330" s="106" t="s">
        <v>83</v>
      </c>
      <c r="D3330" s="21">
        <f t="shared" si="52"/>
        <v>1042704.78</v>
      </c>
      <c r="E3330" s="24">
        <f t="shared" si="52"/>
        <v>798462.14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/>
      <c r="K3330" s="26"/>
      <c r="L3330" s="107"/>
      <c r="M3330" s="107"/>
      <c r="N3330" s="25"/>
      <c r="O3330" s="26"/>
      <c r="P3330" s="99"/>
      <c r="Q3330" s="99"/>
      <c r="R3330" s="25"/>
      <c r="S3330" s="26"/>
      <c r="T3330" s="107"/>
      <c r="U3330" s="107"/>
      <c r="V3330" s="25"/>
      <c r="W3330" s="26"/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1711</v>
      </c>
      <c r="B3331" s="105" t="s">
        <v>84</v>
      </c>
      <c r="C3331" s="106" t="s">
        <v>85</v>
      </c>
      <c r="D3331" s="21">
        <f t="shared" si="52"/>
        <v>0</v>
      </c>
      <c r="E3331" s="24">
        <f t="shared" si="52"/>
        <v>0</v>
      </c>
      <c r="F3331" s="98"/>
      <c r="G3331" s="98"/>
      <c r="H3331" s="99"/>
      <c r="I3331" s="99"/>
      <c r="J3331" s="100"/>
      <c r="K3331" s="101"/>
      <c r="L3331" s="99"/>
      <c r="M3331" s="99"/>
      <c r="N3331" s="100"/>
      <c r="O3331" s="101"/>
      <c r="P3331" s="107"/>
      <c r="Q3331" s="107"/>
      <c r="R3331" s="100"/>
      <c r="S3331" s="101"/>
      <c r="T3331" s="99"/>
      <c r="U3331" s="99"/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1711</v>
      </c>
      <c r="B3332" s="105" t="s">
        <v>86</v>
      </c>
      <c r="C3332" s="106" t="s">
        <v>87</v>
      </c>
      <c r="D3332" s="21">
        <f t="shared" si="52"/>
        <v>558121.9</v>
      </c>
      <c r="E3332" s="24">
        <f t="shared" si="52"/>
        <v>407823.58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/>
      <c r="K3332" s="26"/>
      <c r="L3332" s="107"/>
      <c r="M3332" s="107"/>
      <c r="N3332" s="25"/>
      <c r="O3332" s="26"/>
      <c r="P3332" s="99"/>
      <c r="Q3332" s="99"/>
      <c r="R3332" s="25"/>
      <c r="S3332" s="26"/>
      <c r="T3332" s="107"/>
      <c r="U3332" s="107"/>
      <c r="V3332" s="25"/>
      <c r="W3332" s="26"/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1711</v>
      </c>
      <c r="B3333" s="105" t="s">
        <v>88</v>
      </c>
      <c r="C3333" s="106" t="s">
        <v>89</v>
      </c>
      <c r="D3333" s="21">
        <f t="shared" si="52"/>
        <v>362186</v>
      </c>
      <c r="E3333" s="24">
        <f t="shared" si="52"/>
        <v>356967</v>
      </c>
      <c r="F3333" s="98">
        <v>0</v>
      </c>
      <c r="G3333" s="98">
        <v>88998</v>
      </c>
      <c r="H3333" s="107">
        <v>362186</v>
      </c>
      <c r="I3333" s="107">
        <v>267969</v>
      </c>
      <c r="J3333" s="25"/>
      <c r="K3333" s="26"/>
      <c r="L3333" s="107"/>
      <c r="M3333" s="107"/>
      <c r="N3333" s="25"/>
      <c r="O3333" s="26"/>
      <c r="P3333" s="107"/>
      <c r="Q3333" s="107"/>
      <c r="R3333" s="25"/>
      <c r="S3333" s="26"/>
      <c r="T3333" s="107"/>
      <c r="U3333" s="107"/>
      <c r="V3333" s="25"/>
      <c r="W3333" s="26"/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1711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1711</v>
      </c>
      <c r="B3335" s="105" t="s">
        <v>92</v>
      </c>
      <c r="C3335" s="106" t="s">
        <v>93</v>
      </c>
      <c r="D3335" s="21">
        <f t="shared" si="52"/>
        <v>58235.4</v>
      </c>
      <c r="E3335" s="24">
        <f t="shared" si="52"/>
        <v>46072.22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/>
      <c r="K3335" s="101"/>
      <c r="L3335" s="99"/>
      <c r="M3335" s="99"/>
      <c r="N3335" s="100"/>
      <c r="O3335" s="101"/>
      <c r="P3335" s="107"/>
      <c r="Q3335" s="107"/>
      <c r="R3335" s="100"/>
      <c r="S3335" s="101"/>
      <c r="T3335" s="99"/>
      <c r="U3335" s="99"/>
      <c r="V3335" s="100"/>
      <c r="W3335" s="101"/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1711</v>
      </c>
      <c r="B3336" s="105" t="s">
        <v>94</v>
      </c>
      <c r="C3336" s="106" t="s">
        <v>95</v>
      </c>
      <c r="D3336" s="21">
        <f t="shared" si="52"/>
        <v>47653</v>
      </c>
      <c r="E3336" s="24">
        <f t="shared" si="52"/>
        <v>47653</v>
      </c>
      <c r="F3336" s="98">
        <v>26579</v>
      </c>
      <c r="G3336" s="98">
        <v>26579</v>
      </c>
      <c r="H3336" s="107">
        <v>21074</v>
      </c>
      <c r="I3336" s="107">
        <v>21074</v>
      </c>
      <c r="J3336" s="25"/>
      <c r="K3336" s="26"/>
      <c r="L3336" s="107"/>
      <c r="M3336" s="107"/>
      <c r="N3336" s="25"/>
      <c r="O3336" s="26"/>
      <c r="P3336" s="99"/>
      <c r="Q3336" s="99"/>
      <c r="R3336" s="25"/>
      <c r="S3336" s="26"/>
      <c r="T3336" s="107"/>
      <c r="U3336" s="107"/>
      <c r="V3336" s="25"/>
      <c r="W3336" s="26"/>
      <c r="X3336" s="107"/>
      <c r="Y3336" s="107"/>
      <c r="Z3336" s="25"/>
      <c r="AA3336" s="26"/>
      <c r="AB3336" s="107"/>
      <c r="AC3336" s="107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1711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1711</v>
      </c>
      <c r="B3338" s="105" t="s">
        <v>98</v>
      </c>
      <c r="C3338" s="106" t="s">
        <v>99</v>
      </c>
      <c r="D3338" s="21">
        <f t="shared" si="52"/>
        <v>10000</v>
      </c>
      <c r="E3338" s="24">
        <f t="shared" si="52"/>
        <v>29640</v>
      </c>
      <c r="F3338" s="98">
        <v>0</v>
      </c>
      <c r="G3338" s="98">
        <v>12795</v>
      </c>
      <c r="H3338" s="107">
        <v>10000</v>
      </c>
      <c r="I3338" s="107">
        <v>16845</v>
      </c>
      <c r="J3338" s="25"/>
      <c r="K3338" s="26"/>
      <c r="L3338" s="107"/>
      <c r="M3338" s="107"/>
      <c r="N3338" s="25"/>
      <c r="O3338" s="26"/>
      <c r="P3338" s="99"/>
      <c r="Q3338" s="99"/>
      <c r="R3338" s="25"/>
      <c r="S3338" s="26"/>
      <c r="T3338" s="107"/>
      <c r="U3338" s="107"/>
      <c r="V3338" s="25"/>
      <c r="W3338" s="26"/>
      <c r="X3338" s="107"/>
      <c r="Y3338" s="107"/>
      <c r="Z3338" s="25"/>
      <c r="AA3338" s="26"/>
      <c r="AB3338" s="107"/>
      <c r="AC3338" s="107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1711</v>
      </c>
      <c r="B3339" s="105" t="s">
        <v>100</v>
      </c>
      <c r="C3339" s="106" t="s">
        <v>101</v>
      </c>
      <c r="D3339" s="21">
        <f t="shared" si="52"/>
        <v>20680</v>
      </c>
      <c r="E3339" s="24">
        <f t="shared" si="52"/>
        <v>20680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/>
      <c r="S3339" s="26"/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1711</v>
      </c>
      <c r="B3340" s="105" t="s">
        <v>102</v>
      </c>
      <c r="C3340" s="106" t="s">
        <v>103</v>
      </c>
      <c r="D3340" s="21">
        <f t="shared" si="52"/>
        <v>71648</v>
      </c>
      <c r="E3340" s="24">
        <f t="shared" si="52"/>
        <v>71648</v>
      </c>
      <c r="F3340" s="98">
        <v>35547</v>
      </c>
      <c r="G3340" s="98">
        <v>35547</v>
      </c>
      <c r="H3340" s="107">
        <v>36101</v>
      </c>
      <c r="I3340" s="107">
        <v>36101</v>
      </c>
      <c r="J3340" s="25"/>
      <c r="K3340" s="26"/>
      <c r="L3340" s="107"/>
      <c r="M3340" s="107"/>
      <c r="N3340" s="25"/>
      <c r="O3340" s="26"/>
      <c r="P3340" s="107"/>
      <c r="Q3340" s="107"/>
      <c r="R3340" s="25"/>
      <c r="S3340" s="26"/>
      <c r="T3340" s="107"/>
      <c r="U3340" s="107"/>
      <c r="V3340" s="25"/>
      <c r="W3340" s="26"/>
      <c r="X3340" s="107"/>
      <c r="Y3340" s="107"/>
      <c r="Z3340" s="25"/>
      <c r="AA3340" s="26"/>
      <c r="AB3340" s="107"/>
      <c r="AC3340" s="107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1711</v>
      </c>
      <c r="B3341" s="105" t="s">
        <v>104</v>
      </c>
      <c r="C3341" s="106" t="s">
        <v>105</v>
      </c>
      <c r="D3341" s="21">
        <f t="shared" si="52"/>
        <v>1700</v>
      </c>
      <c r="E3341" s="24">
        <f t="shared" si="52"/>
        <v>3145</v>
      </c>
      <c r="F3341" s="98">
        <v>0</v>
      </c>
      <c r="G3341" s="98">
        <v>0</v>
      </c>
      <c r="H3341" s="99">
        <v>1700</v>
      </c>
      <c r="I3341" s="99">
        <v>3145</v>
      </c>
      <c r="J3341" s="100"/>
      <c r="K3341" s="101"/>
      <c r="L3341" s="99"/>
      <c r="M3341" s="99"/>
      <c r="N3341" s="100"/>
      <c r="O3341" s="101"/>
      <c r="P3341" s="107"/>
      <c r="Q3341" s="107"/>
      <c r="R3341" s="100"/>
      <c r="S3341" s="101"/>
      <c r="T3341" s="99"/>
      <c r="U3341" s="99"/>
      <c r="V3341" s="100"/>
      <c r="W3341" s="101"/>
      <c r="X3341" s="99"/>
      <c r="Y3341" s="99"/>
      <c r="Z3341" s="100"/>
      <c r="AA3341" s="101"/>
      <c r="AB3341" s="99"/>
      <c r="AC3341" s="99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1711</v>
      </c>
      <c r="B3342" s="105" t="s">
        <v>106</v>
      </c>
      <c r="C3342" s="106" t="s">
        <v>107</v>
      </c>
      <c r="D3342" s="21">
        <f t="shared" si="52"/>
        <v>51873</v>
      </c>
      <c r="E3342" s="24">
        <f t="shared" si="52"/>
        <v>51873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/>
      <c r="S3342" s="26"/>
      <c r="T3342" s="107"/>
      <c r="U3342" s="107"/>
      <c r="V3342" s="25"/>
      <c r="W3342" s="26"/>
      <c r="X3342" s="107"/>
      <c r="Y3342" s="107"/>
      <c r="Z3342" s="25"/>
      <c r="AA3342" s="26"/>
      <c r="AB3342" s="107"/>
      <c r="AC3342" s="107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1711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36090</v>
      </c>
      <c r="E3343" s="24">
        <f t="shared" si="53"/>
        <v>29340</v>
      </c>
      <c r="F3343" s="98">
        <v>36090</v>
      </c>
      <c r="G3343" s="98">
        <v>18090</v>
      </c>
      <c r="H3343" s="99">
        <v>0</v>
      </c>
      <c r="I3343" s="99">
        <v>11250</v>
      </c>
      <c r="J3343" s="100"/>
      <c r="K3343" s="101"/>
      <c r="L3343" s="99"/>
      <c r="M3343" s="99"/>
      <c r="N3343" s="100"/>
      <c r="O3343" s="101"/>
      <c r="P3343" s="107"/>
      <c r="Q3343" s="107"/>
      <c r="R3343" s="100"/>
      <c r="S3343" s="101"/>
      <c r="T3343" s="99"/>
      <c r="U3343" s="99"/>
      <c r="V3343" s="100"/>
      <c r="W3343" s="101"/>
      <c r="X3343" s="99"/>
      <c r="Y3343" s="99"/>
      <c r="Z3343" s="100"/>
      <c r="AA3343" s="101"/>
      <c r="AB3343" s="99"/>
      <c r="AC3343" s="99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1711</v>
      </c>
      <c r="B3344" s="105" t="s">
        <v>110</v>
      </c>
      <c r="C3344" s="106" t="s">
        <v>111</v>
      </c>
      <c r="D3344" s="21">
        <f t="shared" si="53"/>
        <v>169455</v>
      </c>
      <c r="E3344" s="24">
        <f t="shared" si="53"/>
        <v>155711.97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/>
      <c r="K3344" s="101"/>
      <c r="L3344" s="99"/>
      <c r="M3344" s="99"/>
      <c r="N3344" s="100"/>
      <c r="O3344" s="101"/>
      <c r="P3344" s="99"/>
      <c r="Q3344" s="99"/>
      <c r="R3344" s="100"/>
      <c r="S3344" s="101"/>
      <c r="T3344" s="99"/>
      <c r="U3344" s="99"/>
      <c r="V3344" s="100"/>
      <c r="W3344" s="101"/>
      <c r="X3344" s="99"/>
      <c r="Y3344" s="99"/>
      <c r="Z3344" s="100"/>
      <c r="AA3344" s="101"/>
      <c r="AB3344" s="99"/>
      <c r="AC3344" s="99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1711</v>
      </c>
      <c r="B3345" s="105" t="s">
        <v>112</v>
      </c>
      <c r="C3345" s="106" t="s">
        <v>113</v>
      </c>
      <c r="D3345" s="21">
        <f t="shared" si="53"/>
        <v>46740</v>
      </c>
      <c r="E3345" s="24">
        <f t="shared" si="53"/>
        <v>46740</v>
      </c>
      <c r="F3345" s="98">
        <v>33510</v>
      </c>
      <c r="G3345" s="98">
        <v>33510</v>
      </c>
      <c r="H3345" s="107">
        <v>13230</v>
      </c>
      <c r="I3345" s="107">
        <v>13230</v>
      </c>
      <c r="J3345" s="25"/>
      <c r="K3345" s="26"/>
      <c r="L3345" s="107"/>
      <c r="M3345" s="107"/>
      <c r="N3345" s="25"/>
      <c r="O3345" s="26"/>
      <c r="P3345" s="99"/>
      <c r="Q3345" s="99"/>
      <c r="R3345" s="25"/>
      <c r="S3345" s="26"/>
      <c r="T3345" s="107"/>
      <c r="U3345" s="107"/>
      <c r="V3345" s="25"/>
      <c r="W3345" s="26"/>
      <c r="X3345" s="107"/>
      <c r="Y3345" s="107"/>
      <c r="Z3345" s="25"/>
      <c r="AA3345" s="26"/>
      <c r="AB3345" s="107"/>
      <c r="AC3345" s="107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1711</v>
      </c>
      <c r="B3346" s="105" t="s">
        <v>114</v>
      </c>
      <c r="C3346" s="106" t="s">
        <v>115</v>
      </c>
      <c r="D3346" s="21">
        <f t="shared" si="53"/>
        <v>0</v>
      </c>
      <c r="E3346" s="24">
        <f t="shared" si="53"/>
        <v>0</v>
      </c>
      <c r="F3346" s="98"/>
      <c r="G3346" s="98"/>
      <c r="H3346" s="99"/>
      <c r="I3346" s="99"/>
      <c r="J3346" s="100"/>
      <c r="K3346" s="101"/>
      <c r="L3346" s="99"/>
      <c r="M3346" s="99"/>
      <c r="N3346" s="100"/>
      <c r="O3346" s="101"/>
      <c r="P3346" s="107"/>
      <c r="Q3346" s="107"/>
      <c r="R3346" s="100"/>
      <c r="S3346" s="101"/>
      <c r="T3346" s="99"/>
      <c r="U3346" s="99"/>
      <c r="V3346" s="100"/>
      <c r="W3346" s="101"/>
      <c r="X3346" s="99"/>
      <c r="Y3346" s="99"/>
      <c r="Z3346" s="100"/>
      <c r="AA3346" s="101"/>
      <c r="AB3346" s="99"/>
      <c r="AC3346" s="99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1711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1711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1711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1711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1711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1711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1711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1711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/>
      <c r="K3354" s="26"/>
      <c r="L3354" s="107"/>
      <c r="M3354" s="107"/>
      <c r="N3354" s="25"/>
      <c r="O3354" s="26"/>
      <c r="P3354" s="107"/>
      <c r="Q3354" s="107"/>
      <c r="R3354" s="25"/>
      <c r="S3354" s="26"/>
      <c r="T3354" s="107"/>
      <c r="U3354" s="107"/>
      <c r="V3354" s="25"/>
      <c r="W3354" s="26"/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1711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1711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14051.720000000001</v>
      </c>
      <c r="F3356" s="98">
        <v>0</v>
      </c>
      <c r="G3356" s="98">
        <v>7141.04</v>
      </c>
      <c r="H3356" s="107">
        <v>0</v>
      </c>
      <c r="I3356" s="107">
        <v>6910.68</v>
      </c>
      <c r="J3356" s="25"/>
      <c r="K3356" s="26"/>
      <c r="L3356" s="107"/>
      <c r="M3356" s="107"/>
      <c r="N3356" s="25"/>
      <c r="O3356" s="26"/>
      <c r="P3356" s="107"/>
      <c r="Q3356" s="107"/>
      <c r="R3356" s="25"/>
      <c r="S3356" s="26"/>
      <c r="T3356" s="107"/>
      <c r="U3356" s="107"/>
      <c r="V3356" s="25"/>
      <c r="W3356" s="26"/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1711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/>
      <c r="K3357" s="26"/>
      <c r="L3357" s="107"/>
      <c r="M3357" s="107"/>
      <c r="N3357" s="25"/>
      <c r="O3357" s="26"/>
      <c r="P3357" s="107"/>
      <c r="Q3357" s="107"/>
      <c r="R3357" s="25"/>
      <c r="S3357" s="26"/>
      <c r="T3357" s="107"/>
      <c r="U3357" s="107"/>
      <c r="V3357" s="25"/>
      <c r="W3357" s="26"/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1711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1711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43973.479999999996</v>
      </c>
      <c r="F3359" s="98">
        <v>0</v>
      </c>
      <c r="G3359" s="98">
        <v>22347.17</v>
      </c>
      <c r="H3359" s="107">
        <v>0</v>
      </c>
      <c r="I3359" s="107">
        <v>21626.31</v>
      </c>
      <c r="J3359" s="25"/>
      <c r="K3359" s="26"/>
      <c r="L3359" s="107"/>
      <c r="M3359" s="107"/>
      <c r="N3359" s="25"/>
      <c r="O3359" s="26"/>
      <c r="P3359" s="107"/>
      <c r="Q3359" s="107"/>
      <c r="R3359" s="25"/>
      <c r="S3359" s="26"/>
      <c r="T3359" s="107"/>
      <c r="U3359" s="107"/>
      <c r="V3359" s="25"/>
      <c r="W3359" s="26"/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1711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/>
      <c r="K3360" s="26"/>
      <c r="L3360" s="107"/>
      <c r="M3360" s="107"/>
      <c r="N3360" s="25"/>
      <c r="O3360" s="26"/>
      <c r="P3360" s="107"/>
      <c r="Q3360" s="107"/>
      <c r="R3360" s="25"/>
      <c r="S3360" s="26"/>
      <c r="T3360" s="107"/>
      <c r="U3360" s="107"/>
      <c r="V3360" s="25"/>
      <c r="W3360" s="26"/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1711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1711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42758.38</v>
      </c>
      <c r="F3362" s="98">
        <v>0</v>
      </c>
      <c r="G3362" s="98">
        <v>21729.94</v>
      </c>
      <c r="H3362" s="99">
        <v>0</v>
      </c>
      <c r="I3362" s="99">
        <v>21028.44</v>
      </c>
      <c r="J3362" s="100"/>
      <c r="K3362" s="101"/>
      <c r="L3362" s="99"/>
      <c r="M3362" s="99"/>
      <c r="N3362" s="100"/>
      <c r="O3362" s="101"/>
      <c r="P3362" s="107"/>
      <c r="Q3362" s="107"/>
      <c r="R3362" s="100"/>
      <c r="S3362" s="101"/>
      <c r="T3362" s="99"/>
      <c r="U3362" s="99"/>
      <c r="V3362" s="100"/>
      <c r="W3362" s="101"/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1711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1711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1711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1711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1711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/>
      <c r="K3367" s="101"/>
      <c r="L3367" s="99"/>
      <c r="M3367" s="99"/>
      <c r="N3367" s="100"/>
      <c r="O3367" s="101"/>
      <c r="P3367" s="99"/>
      <c r="Q3367" s="99"/>
      <c r="R3367" s="100"/>
      <c r="S3367" s="101"/>
      <c r="T3367" s="99"/>
      <c r="U3367" s="99"/>
      <c r="V3367" s="100"/>
      <c r="W3367" s="101"/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1711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/>
      <c r="K3368" s="101"/>
      <c r="L3368" s="99"/>
      <c r="M3368" s="99"/>
      <c r="N3368" s="100"/>
      <c r="O3368" s="101"/>
      <c r="P3368" s="99"/>
      <c r="Q3368" s="99"/>
      <c r="R3368" s="100"/>
      <c r="S3368" s="101"/>
      <c r="T3368" s="99"/>
      <c r="U3368" s="99"/>
      <c r="V3368" s="100"/>
      <c r="W3368" s="101"/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1711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1711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1711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/>
      <c r="K3371" s="101"/>
      <c r="L3371" s="99"/>
      <c r="M3371" s="99"/>
      <c r="N3371" s="100"/>
      <c r="O3371" s="101"/>
      <c r="P3371" s="107"/>
      <c r="Q3371" s="107"/>
      <c r="R3371" s="100"/>
      <c r="S3371" s="101"/>
      <c r="T3371" s="99"/>
      <c r="U3371" s="99"/>
      <c r="V3371" s="100"/>
      <c r="W3371" s="101"/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1711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1711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1711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1711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1711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1711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1711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1711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/>
      <c r="K3379" s="26"/>
      <c r="L3379" s="107"/>
      <c r="M3379" s="107"/>
      <c r="N3379" s="25"/>
      <c r="O3379" s="26"/>
      <c r="P3379" s="99"/>
      <c r="Q3379" s="99"/>
      <c r="R3379" s="25"/>
      <c r="S3379" s="26"/>
      <c r="T3379" s="107"/>
      <c r="U3379" s="107"/>
      <c r="V3379" s="25"/>
      <c r="W3379" s="26"/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1711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20054.79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/>
      <c r="K3380" s="26"/>
      <c r="L3380" s="107"/>
      <c r="M3380" s="107"/>
      <c r="N3380" s="25"/>
      <c r="O3380" s="26"/>
      <c r="P3380" s="107"/>
      <c r="Q3380" s="107"/>
      <c r="R3380" s="25"/>
      <c r="S3380" s="26"/>
      <c r="T3380" s="107"/>
      <c r="U3380" s="107"/>
      <c r="V3380" s="25"/>
      <c r="W3380" s="26"/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1711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1711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1711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/>
      <c r="K3383" s="101"/>
      <c r="L3383" s="99"/>
      <c r="M3383" s="99"/>
      <c r="N3383" s="100"/>
      <c r="O3383" s="101"/>
      <c r="P3383" s="99"/>
      <c r="Q3383" s="99"/>
      <c r="R3383" s="100"/>
      <c r="S3383" s="101"/>
      <c r="T3383" s="99"/>
      <c r="U3383" s="99"/>
      <c r="V3383" s="100"/>
      <c r="W3383" s="101"/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1711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/>
      <c r="K3384" s="101"/>
      <c r="L3384" s="99"/>
      <c r="M3384" s="99"/>
      <c r="N3384" s="100"/>
      <c r="O3384" s="101"/>
      <c r="P3384" s="99"/>
      <c r="Q3384" s="99"/>
      <c r="R3384" s="100"/>
      <c r="S3384" s="101"/>
      <c r="T3384" s="99"/>
      <c r="U3384" s="99"/>
      <c r="V3384" s="100"/>
      <c r="W3384" s="101"/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1711</v>
      </c>
      <c r="B3385" s="105" t="s">
        <v>192</v>
      </c>
      <c r="C3385" s="106" t="s">
        <v>193</v>
      </c>
      <c r="D3385" s="21">
        <f t="shared" si="53"/>
        <v>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/>
      <c r="K3385" s="26"/>
      <c r="L3385" s="107"/>
      <c r="M3385" s="107"/>
      <c r="N3385" s="25"/>
      <c r="O3385" s="26"/>
      <c r="P3385" s="99"/>
      <c r="Q3385" s="99"/>
      <c r="R3385" s="25"/>
      <c r="S3385" s="26"/>
      <c r="T3385" s="107"/>
      <c r="U3385" s="107"/>
      <c r="V3385" s="25"/>
      <c r="W3385" s="26"/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1711</v>
      </c>
      <c r="B3386" s="105" t="s">
        <v>194</v>
      </c>
      <c r="C3386" s="106" t="s">
        <v>195</v>
      </c>
      <c r="D3386" s="21">
        <f t="shared" si="53"/>
        <v>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/>
      <c r="K3386" s="26"/>
      <c r="L3386" s="107"/>
      <c r="M3386" s="107"/>
      <c r="N3386" s="25"/>
      <c r="O3386" s="26"/>
      <c r="P3386" s="107"/>
      <c r="Q3386" s="107"/>
      <c r="R3386" s="25"/>
      <c r="S3386" s="26"/>
      <c r="T3386" s="107"/>
      <c r="U3386" s="107"/>
      <c r="V3386" s="25"/>
      <c r="W3386" s="26"/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1711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/>
      <c r="K3387" s="26"/>
      <c r="L3387" s="107"/>
      <c r="M3387" s="107"/>
      <c r="N3387" s="25"/>
      <c r="O3387" s="26"/>
      <c r="P3387" s="107"/>
      <c r="Q3387" s="107"/>
      <c r="R3387" s="25"/>
      <c r="S3387" s="26"/>
      <c r="T3387" s="107"/>
      <c r="U3387" s="107"/>
      <c r="V3387" s="25"/>
      <c r="W3387" s="26"/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1711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1711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1711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1711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1711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/>
      <c r="K3392" s="26"/>
      <c r="L3392" s="107"/>
      <c r="M3392" s="107"/>
      <c r="N3392" s="25"/>
      <c r="O3392" s="26"/>
      <c r="P3392" s="107"/>
      <c r="Q3392" s="107"/>
      <c r="R3392" s="25"/>
      <c r="S3392" s="26"/>
      <c r="T3392" s="107"/>
      <c r="U3392" s="107"/>
      <c r="V3392" s="25"/>
      <c r="W3392" s="26"/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1711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54382.58</v>
      </c>
      <c r="F3393" s="98">
        <v>0</v>
      </c>
      <c r="G3393" s="98">
        <v>27637.05</v>
      </c>
      <c r="H3393" s="107">
        <v>0</v>
      </c>
      <c r="I3393" s="107">
        <v>26745.53</v>
      </c>
      <c r="J3393" s="25"/>
      <c r="K3393" s="26"/>
      <c r="L3393" s="107"/>
      <c r="M3393" s="107"/>
      <c r="N3393" s="25"/>
      <c r="O3393" s="26"/>
      <c r="P3393" s="107"/>
      <c r="Q3393" s="107"/>
      <c r="R3393" s="25"/>
      <c r="S3393" s="26"/>
      <c r="T3393" s="107"/>
      <c r="U3393" s="107"/>
      <c r="V3393" s="25"/>
      <c r="W3393" s="26"/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1711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14606.57</v>
      </c>
      <c r="F3394" s="98">
        <v>0</v>
      </c>
      <c r="G3394" s="98">
        <v>7423.01</v>
      </c>
      <c r="H3394" s="99">
        <v>0</v>
      </c>
      <c r="I3394" s="99">
        <v>7183.56</v>
      </c>
      <c r="J3394" s="100"/>
      <c r="K3394" s="101"/>
      <c r="L3394" s="99"/>
      <c r="M3394" s="99"/>
      <c r="N3394" s="100"/>
      <c r="O3394" s="101"/>
      <c r="P3394" s="107"/>
      <c r="Q3394" s="107"/>
      <c r="R3394" s="100"/>
      <c r="S3394" s="101"/>
      <c r="T3394" s="99"/>
      <c r="U3394" s="99"/>
      <c r="V3394" s="100"/>
      <c r="W3394" s="101"/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1711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1587.67</v>
      </c>
      <c r="F3395" s="98">
        <v>0</v>
      </c>
      <c r="G3395" s="98">
        <v>806.85</v>
      </c>
      <c r="H3395" s="107">
        <v>0</v>
      </c>
      <c r="I3395" s="107">
        <v>780.82</v>
      </c>
      <c r="J3395" s="25"/>
      <c r="K3395" s="26"/>
      <c r="L3395" s="107"/>
      <c r="M3395" s="107"/>
      <c r="N3395" s="25"/>
      <c r="O3395" s="26"/>
      <c r="P3395" s="99"/>
      <c r="Q3395" s="99"/>
      <c r="R3395" s="25"/>
      <c r="S3395" s="26"/>
      <c r="T3395" s="107"/>
      <c r="U3395" s="107"/>
      <c r="V3395" s="25"/>
      <c r="W3395" s="26"/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1711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1891.67</v>
      </c>
      <c r="F3396" s="98">
        <v>0</v>
      </c>
      <c r="G3396" s="98">
        <v>961.34</v>
      </c>
      <c r="H3396" s="107">
        <v>0</v>
      </c>
      <c r="I3396" s="107">
        <v>930.33</v>
      </c>
      <c r="J3396" s="25"/>
      <c r="K3396" s="26"/>
      <c r="L3396" s="107"/>
      <c r="M3396" s="107"/>
      <c r="N3396" s="25"/>
      <c r="O3396" s="26"/>
      <c r="P3396" s="107"/>
      <c r="Q3396" s="107"/>
      <c r="R3396" s="25"/>
      <c r="S3396" s="26"/>
      <c r="T3396" s="107"/>
      <c r="U3396" s="107"/>
      <c r="V3396" s="25"/>
      <c r="W3396" s="26"/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1711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1711</v>
      </c>
      <c r="B3398" s="105" t="s">
        <v>218</v>
      </c>
      <c r="C3398" s="106" t="s">
        <v>1567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1711</v>
      </c>
      <c r="B3399" s="105" t="s">
        <v>219</v>
      </c>
      <c r="C3399" s="106" t="s">
        <v>1568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1711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1711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2785.66</v>
      </c>
      <c r="F3401" s="98">
        <v>0</v>
      </c>
      <c r="G3401" s="98">
        <v>1415.66</v>
      </c>
      <c r="H3401" s="107">
        <v>0</v>
      </c>
      <c r="I3401" s="107">
        <v>1370</v>
      </c>
      <c r="J3401" s="25"/>
      <c r="K3401" s="26"/>
      <c r="L3401" s="107"/>
      <c r="M3401" s="107"/>
      <c r="N3401" s="25"/>
      <c r="O3401" s="26"/>
      <c r="P3401" s="107"/>
      <c r="Q3401" s="107"/>
      <c r="R3401" s="25"/>
      <c r="S3401" s="26"/>
      <c r="T3401" s="107"/>
      <c r="U3401" s="107"/>
      <c r="V3401" s="25"/>
      <c r="W3401" s="26"/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1711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1711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1711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/>
      <c r="K3404" s="26"/>
      <c r="L3404" s="107"/>
      <c r="M3404" s="107"/>
      <c r="N3404" s="25"/>
      <c r="O3404" s="26"/>
      <c r="P3404" s="107"/>
      <c r="Q3404" s="107"/>
      <c r="R3404" s="25"/>
      <c r="S3404" s="26"/>
      <c r="T3404" s="107"/>
      <c r="U3404" s="107"/>
      <c r="V3404" s="25"/>
      <c r="W3404" s="26"/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1711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1711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/>
      <c r="K3406" s="26"/>
      <c r="L3406" s="107"/>
      <c r="M3406" s="107"/>
      <c r="N3406" s="25"/>
      <c r="O3406" s="26"/>
      <c r="P3406" s="107"/>
      <c r="Q3406" s="107"/>
      <c r="R3406" s="25"/>
      <c r="S3406" s="26"/>
      <c r="T3406" s="107"/>
      <c r="U3406" s="107"/>
      <c r="V3406" s="25"/>
      <c r="W3406" s="26"/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1711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/>
      <c r="K3407" s="26"/>
      <c r="L3407" s="107"/>
      <c r="M3407" s="107"/>
      <c r="N3407" s="25"/>
      <c r="O3407" s="26"/>
      <c r="P3407" s="107"/>
      <c r="Q3407" s="107"/>
      <c r="R3407" s="25"/>
      <c r="S3407" s="26"/>
      <c r="T3407" s="107"/>
      <c r="U3407" s="107"/>
      <c r="V3407" s="25"/>
      <c r="W3407" s="26"/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1711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1711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/>
      <c r="K3409" s="26"/>
      <c r="L3409" s="107"/>
      <c r="M3409" s="107"/>
      <c r="N3409" s="25"/>
      <c r="O3409" s="26"/>
      <c r="P3409" s="107"/>
      <c r="Q3409" s="107"/>
      <c r="R3409" s="25"/>
      <c r="S3409" s="26"/>
      <c r="T3409" s="107"/>
      <c r="U3409" s="107"/>
      <c r="V3409" s="25"/>
      <c r="W3409" s="26"/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1711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/>
      <c r="K3410" s="26"/>
      <c r="L3410" s="107"/>
      <c r="M3410" s="107"/>
      <c r="N3410" s="25"/>
      <c r="O3410" s="26"/>
      <c r="P3410" s="107"/>
      <c r="Q3410" s="107"/>
      <c r="R3410" s="25"/>
      <c r="S3410" s="26"/>
      <c r="T3410" s="107"/>
      <c r="U3410" s="107"/>
      <c r="V3410" s="25"/>
      <c r="W3410" s="26"/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1711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1711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/>
      <c r="K3412" s="26"/>
      <c r="L3412" s="107"/>
      <c r="M3412" s="107"/>
      <c r="N3412" s="25"/>
      <c r="O3412" s="26"/>
      <c r="P3412" s="107"/>
      <c r="Q3412" s="107"/>
      <c r="R3412" s="25"/>
      <c r="S3412" s="26"/>
      <c r="T3412" s="107"/>
      <c r="U3412" s="107"/>
      <c r="V3412" s="25"/>
      <c r="W3412" s="26"/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1711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/>
      <c r="K3413" s="26"/>
      <c r="L3413" s="107"/>
      <c r="M3413" s="107"/>
      <c r="N3413" s="25"/>
      <c r="O3413" s="26"/>
      <c r="P3413" s="107"/>
      <c r="Q3413" s="107"/>
      <c r="R3413" s="25"/>
      <c r="S3413" s="26"/>
      <c r="T3413" s="107"/>
      <c r="U3413" s="107"/>
      <c r="V3413" s="25"/>
      <c r="W3413" s="26"/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1711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1711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/>
      <c r="K3415" s="26"/>
      <c r="L3415" s="107"/>
      <c r="M3415" s="107"/>
      <c r="N3415" s="25"/>
      <c r="O3415" s="26"/>
      <c r="P3415" s="107"/>
      <c r="Q3415" s="107"/>
      <c r="R3415" s="25"/>
      <c r="S3415" s="26"/>
      <c r="T3415" s="107"/>
      <c r="U3415" s="107"/>
      <c r="V3415" s="25"/>
      <c r="W3415" s="26"/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1711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1711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1711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1711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1711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1711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1711</v>
      </c>
      <c r="B3422" s="105" t="s">
        <v>264</v>
      </c>
      <c r="C3422" s="106" t="s">
        <v>265</v>
      </c>
      <c r="D3422" s="21">
        <f t="shared" si="54"/>
        <v>245000</v>
      </c>
      <c r="E3422" s="24">
        <f t="shared" si="54"/>
        <v>0</v>
      </c>
      <c r="F3422" s="98">
        <v>245000</v>
      </c>
      <c r="G3422" s="98">
        <v>0</v>
      </c>
      <c r="H3422" s="99">
        <v>0</v>
      </c>
      <c r="I3422" s="99">
        <v>0</v>
      </c>
      <c r="J3422" s="100"/>
      <c r="K3422" s="101"/>
      <c r="L3422" s="99"/>
      <c r="M3422" s="99"/>
      <c r="N3422" s="100"/>
      <c r="O3422" s="101"/>
      <c r="P3422" s="99"/>
      <c r="Q3422" s="99"/>
      <c r="R3422" s="100"/>
      <c r="S3422" s="101"/>
      <c r="T3422" s="99"/>
      <c r="U3422" s="99"/>
      <c r="V3422" s="100"/>
      <c r="W3422" s="101"/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1711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1711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>
        <v>0</v>
      </c>
      <c r="I3424" s="107">
        <v>0</v>
      </c>
      <c r="J3424" s="25"/>
      <c r="K3424" s="26"/>
      <c r="L3424" s="107"/>
      <c r="M3424" s="107"/>
      <c r="N3424" s="25"/>
      <c r="O3424" s="26"/>
      <c r="P3424" s="107"/>
      <c r="Q3424" s="107"/>
      <c r="R3424" s="25"/>
      <c r="S3424" s="26"/>
      <c r="T3424" s="107"/>
      <c r="U3424" s="107"/>
      <c r="V3424" s="25"/>
      <c r="W3424" s="26"/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1711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/>
      <c r="K3425" s="26"/>
      <c r="L3425" s="107"/>
      <c r="M3425" s="107"/>
      <c r="N3425" s="25"/>
      <c r="O3425" s="26"/>
      <c r="P3425" s="107"/>
      <c r="Q3425" s="107"/>
      <c r="R3425" s="25"/>
      <c r="S3425" s="26"/>
      <c r="T3425" s="107"/>
      <c r="U3425" s="107"/>
      <c r="V3425" s="25"/>
      <c r="W3425" s="26"/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1711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1711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/>
      <c r="K3427" s="101"/>
      <c r="L3427" s="99"/>
      <c r="M3427" s="99"/>
      <c r="N3427" s="100"/>
      <c r="O3427" s="101"/>
      <c r="P3427" s="99"/>
      <c r="Q3427" s="99"/>
      <c r="R3427" s="100"/>
      <c r="S3427" s="101"/>
      <c r="T3427" s="99"/>
      <c r="U3427" s="99"/>
      <c r="V3427" s="100"/>
      <c r="W3427" s="101"/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1711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1711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1711</v>
      </c>
      <c r="B3430" s="105" t="s">
        <v>280</v>
      </c>
      <c r="C3430" s="106" t="s">
        <v>1569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1711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/>
      <c r="K3431" s="26"/>
      <c r="L3431" s="107"/>
      <c r="M3431" s="107"/>
      <c r="N3431" s="25"/>
      <c r="O3431" s="26"/>
      <c r="P3431" s="99"/>
      <c r="Q3431" s="99"/>
      <c r="R3431" s="25"/>
      <c r="S3431" s="26"/>
      <c r="T3431" s="107"/>
      <c r="U3431" s="107"/>
      <c r="V3431" s="25"/>
      <c r="W3431" s="26"/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1711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1711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/>
      <c r="K3433" s="26"/>
      <c r="L3433" s="107"/>
      <c r="M3433" s="107"/>
      <c r="N3433" s="25"/>
      <c r="O3433" s="26"/>
      <c r="P3433" s="107"/>
      <c r="Q3433" s="107"/>
      <c r="R3433" s="25"/>
      <c r="S3433" s="26"/>
      <c r="T3433" s="107"/>
      <c r="U3433" s="107"/>
      <c r="V3433" s="25"/>
      <c r="W3433" s="26"/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1711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1711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1711</v>
      </c>
      <c r="B3436" s="105" t="s">
        <v>291</v>
      </c>
      <c r="C3436" s="106" t="s">
        <v>1570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1711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1711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1711</v>
      </c>
      <c r="B3439" s="105" t="s">
        <v>296</v>
      </c>
      <c r="C3439" s="106" t="s">
        <v>1571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1711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1711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1711</v>
      </c>
      <c r="B3442" s="105" t="s">
        <v>301</v>
      </c>
      <c r="C3442" s="106" t="s">
        <v>1572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1711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1711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1711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1711</v>
      </c>
      <c r="B3446" s="105" t="s">
        <v>308</v>
      </c>
      <c r="C3446" s="106" t="s">
        <v>309</v>
      </c>
      <c r="D3446" s="21">
        <f t="shared" si="54"/>
        <v>29880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/>
      <c r="K3446" s="26"/>
      <c r="L3446" s="107"/>
      <c r="M3446" s="107"/>
      <c r="N3446" s="25"/>
      <c r="O3446" s="26"/>
      <c r="P3446" s="107"/>
      <c r="Q3446" s="107"/>
      <c r="R3446" s="25"/>
      <c r="S3446" s="26"/>
      <c r="T3446" s="107"/>
      <c r="U3446" s="107"/>
      <c r="V3446" s="25"/>
      <c r="W3446" s="26"/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1711</v>
      </c>
      <c r="B3447" s="105" t="s">
        <v>310</v>
      </c>
      <c r="C3447" s="106" t="s">
        <v>311</v>
      </c>
      <c r="D3447" s="21">
        <f t="shared" si="54"/>
        <v>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/>
      <c r="K3447" s="26"/>
      <c r="L3447" s="107"/>
      <c r="M3447" s="107"/>
      <c r="N3447" s="25"/>
      <c r="O3447" s="26"/>
      <c r="P3447" s="107"/>
      <c r="Q3447" s="107"/>
      <c r="R3447" s="25"/>
      <c r="S3447" s="26"/>
      <c r="T3447" s="107"/>
      <c r="U3447" s="107"/>
      <c r="V3447" s="25"/>
      <c r="W3447" s="26"/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1711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/>
      <c r="K3448" s="26"/>
      <c r="L3448" s="107"/>
      <c r="M3448" s="107"/>
      <c r="N3448" s="25"/>
      <c r="O3448" s="26"/>
      <c r="P3448" s="107"/>
      <c r="Q3448" s="107"/>
      <c r="R3448" s="25"/>
      <c r="S3448" s="26"/>
      <c r="T3448" s="107"/>
      <c r="U3448" s="107"/>
      <c r="V3448" s="25"/>
      <c r="W3448" s="26"/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1711</v>
      </c>
      <c r="B3449" s="105" t="s">
        <v>314</v>
      </c>
      <c r="C3449" s="106" t="s">
        <v>315</v>
      </c>
      <c r="D3449" s="21">
        <f t="shared" si="54"/>
        <v>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/>
      <c r="K3449" s="26"/>
      <c r="L3449" s="107"/>
      <c r="M3449" s="107"/>
      <c r="N3449" s="25"/>
      <c r="O3449" s="26"/>
      <c r="P3449" s="107"/>
      <c r="Q3449" s="107"/>
      <c r="R3449" s="25"/>
      <c r="S3449" s="26"/>
      <c r="T3449" s="107"/>
      <c r="U3449" s="107"/>
      <c r="V3449" s="25"/>
      <c r="W3449" s="26"/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1711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/>
      <c r="K3450" s="26"/>
      <c r="L3450" s="107"/>
      <c r="M3450" s="107"/>
      <c r="N3450" s="25"/>
      <c r="O3450" s="26"/>
      <c r="P3450" s="107"/>
      <c r="Q3450" s="107"/>
      <c r="R3450" s="25"/>
      <c r="S3450" s="26"/>
      <c r="T3450" s="107"/>
      <c r="U3450" s="107"/>
      <c r="V3450" s="25"/>
      <c r="W3450" s="26"/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1711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1711</v>
      </c>
      <c r="B3452" s="105" t="s">
        <v>320</v>
      </c>
      <c r="C3452" s="106" t="s">
        <v>321</v>
      </c>
      <c r="D3452" s="21">
        <f t="shared" si="54"/>
        <v>0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/>
      <c r="K3452" s="26"/>
      <c r="L3452" s="107"/>
      <c r="M3452" s="107"/>
      <c r="N3452" s="25"/>
      <c r="O3452" s="26"/>
      <c r="P3452" s="107"/>
      <c r="Q3452" s="107"/>
      <c r="R3452" s="25"/>
      <c r="S3452" s="26"/>
      <c r="T3452" s="107"/>
      <c r="U3452" s="107"/>
      <c r="V3452" s="25"/>
      <c r="W3452" s="26"/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1711</v>
      </c>
      <c r="B3453" s="105" t="s">
        <v>322</v>
      </c>
      <c r="C3453" s="106" t="s">
        <v>323</v>
      </c>
      <c r="D3453" s="21">
        <f t="shared" si="54"/>
        <v>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/>
      <c r="K3453" s="26"/>
      <c r="L3453" s="107"/>
      <c r="M3453" s="107"/>
      <c r="N3453" s="25"/>
      <c r="O3453" s="26"/>
      <c r="P3453" s="107"/>
      <c r="Q3453" s="107"/>
      <c r="R3453" s="25"/>
      <c r="S3453" s="26"/>
      <c r="T3453" s="107"/>
      <c r="U3453" s="107"/>
      <c r="V3453" s="25"/>
      <c r="W3453" s="26"/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1711</v>
      </c>
      <c r="B3454" s="105" t="s">
        <v>324</v>
      </c>
      <c r="C3454" s="106" t="s">
        <v>325</v>
      </c>
      <c r="D3454" s="21">
        <f t="shared" si="54"/>
        <v>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/>
      <c r="K3454" s="101"/>
      <c r="L3454" s="99"/>
      <c r="M3454" s="99"/>
      <c r="N3454" s="100"/>
      <c r="O3454" s="101"/>
      <c r="P3454" s="107"/>
      <c r="Q3454" s="107"/>
      <c r="R3454" s="100"/>
      <c r="S3454" s="101"/>
      <c r="T3454" s="99"/>
      <c r="U3454" s="99"/>
      <c r="V3454" s="100"/>
      <c r="W3454" s="101"/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1711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1711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8275.25</v>
      </c>
      <c r="F3456" s="98">
        <v>0</v>
      </c>
      <c r="G3456" s="98">
        <v>4051</v>
      </c>
      <c r="H3456" s="107">
        <v>0</v>
      </c>
      <c r="I3456" s="107">
        <v>4224.25</v>
      </c>
      <c r="J3456" s="25"/>
      <c r="K3456" s="26"/>
      <c r="L3456" s="107"/>
      <c r="M3456" s="107"/>
      <c r="N3456" s="25"/>
      <c r="O3456" s="26"/>
      <c r="P3456" s="99"/>
      <c r="Q3456" s="99"/>
      <c r="R3456" s="25"/>
      <c r="S3456" s="26"/>
      <c r="T3456" s="107"/>
      <c r="U3456" s="107"/>
      <c r="V3456" s="25"/>
      <c r="W3456" s="26"/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1711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23664.66</v>
      </c>
      <c r="F3457" s="98">
        <v>0</v>
      </c>
      <c r="G3457" s="98">
        <v>12026.3</v>
      </c>
      <c r="H3457" s="107">
        <v>0</v>
      </c>
      <c r="I3457" s="107">
        <v>11638.36</v>
      </c>
      <c r="J3457" s="25"/>
      <c r="K3457" s="26"/>
      <c r="L3457" s="107"/>
      <c r="M3457" s="107"/>
      <c r="N3457" s="25"/>
      <c r="O3457" s="26"/>
      <c r="P3457" s="107"/>
      <c r="Q3457" s="107"/>
      <c r="R3457" s="25"/>
      <c r="S3457" s="26"/>
      <c r="T3457" s="107"/>
      <c r="U3457" s="107"/>
      <c r="V3457" s="25"/>
      <c r="W3457" s="26"/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1711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13089.09</v>
      </c>
      <c r="F3458" s="98">
        <v>0</v>
      </c>
      <c r="G3458" s="98">
        <v>6651.83</v>
      </c>
      <c r="H3458" s="107">
        <v>0</v>
      </c>
      <c r="I3458" s="107">
        <v>6437.26</v>
      </c>
      <c r="J3458" s="25"/>
      <c r="K3458" s="26"/>
      <c r="L3458" s="107"/>
      <c r="M3458" s="107"/>
      <c r="N3458" s="25"/>
      <c r="O3458" s="26"/>
      <c r="P3458" s="107"/>
      <c r="Q3458" s="107"/>
      <c r="R3458" s="25"/>
      <c r="S3458" s="26"/>
      <c r="T3458" s="107"/>
      <c r="U3458" s="107"/>
      <c r="V3458" s="25"/>
      <c r="W3458" s="26"/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1711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7487.83</v>
      </c>
      <c r="F3459" s="98">
        <v>0</v>
      </c>
      <c r="G3459" s="98">
        <v>3805.3</v>
      </c>
      <c r="H3459" s="99">
        <v>0</v>
      </c>
      <c r="I3459" s="99">
        <v>3682.53</v>
      </c>
      <c r="J3459" s="100"/>
      <c r="K3459" s="101"/>
      <c r="L3459" s="99"/>
      <c r="M3459" s="99"/>
      <c r="N3459" s="100"/>
      <c r="O3459" s="101"/>
      <c r="P3459" s="107"/>
      <c r="Q3459" s="107"/>
      <c r="R3459" s="100"/>
      <c r="S3459" s="101"/>
      <c r="T3459" s="99"/>
      <c r="U3459" s="99"/>
      <c r="V3459" s="100"/>
      <c r="W3459" s="101"/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1711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1541.88</v>
      </c>
      <c r="F3460" s="98">
        <v>0</v>
      </c>
      <c r="G3460" s="98">
        <v>798.52</v>
      </c>
      <c r="H3460" s="107">
        <v>0</v>
      </c>
      <c r="I3460" s="107">
        <v>743.36</v>
      </c>
      <c r="J3460" s="25"/>
      <c r="K3460" s="26"/>
      <c r="L3460" s="107"/>
      <c r="M3460" s="107"/>
      <c r="N3460" s="25"/>
      <c r="O3460" s="26"/>
      <c r="P3460" s="99"/>
      <c r="Q3460" s="99"/>
      <c r="R3460" s="25"/>
      <c r="S3460" s="26"/>
      <c r="T3460" s="107"/>
      <c r="U3460" s="107"/>
      <c r="V3460" s="25"/>
      <c r="W3460" s="26"/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1711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1711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122279.67</v>
      </c>
      <c r="F3462" s="98">
        <v>0</v>
      </c>
      <c r="G3462" s="98">
        <v>59510.18</v>
      </c>
      <c r="H3462" s="107">
        <v>0</v>
      </c>
      <c r="I3462" s="107">
        <v>62769.49</v>
      </c>
      <c r="J3462" s="25"/>
      <c r="K3462" s="26"/>
      <c r="L3462" s="107"/>
      <c r="M3462" s="107"/>
      <c r="N3462" s="25"/>
      <c r="O3462" s="26"/>
      <c r="P3462" s="99"/>
      <c r="Q3462" s="99"/>
      <c r="R3462" s="25"/>
      <c r="S3462" s="26"/>
      <c r="T3462" s="107"/>
      <c r="U3462" s="107"/>
      <c r="V3462" s="25"/>
      <c r="W3462" s="26"/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1711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20429.300000000003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/>
      <c r="K3463" s="26"/>
      <c r="L3463" s="107"/>
      <c r="M3463" s="107"/>
      <c r="N3463" s="25"/>
      <c r="O3463" s="26"/>
      <c r="P3463" s="107"/>
      <c r="Q3463" s="107"/>
      <c r="R3463" s="25"/>
      <c r="S3463" s="26"/>
      <c r="T3463" s="107"/>
      <c r="U3463" s="107"/>
      <c r="V3463" s="25"/>
      <c r="W3463" s="26"/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1711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7338.92</v>
      </c>
      <c r="F3464" s="98">
        <v>0</v>
      </c>
      <c r="G3464" s="98">
        <v>3726.94</v>
      </c>
      <c r="H3464" s="107">
        <v>0</v>
      </c>
      <c r="I3464" s="107">
        <v>3611.98</v>
      </c>
      <c r="J3464" s="25"/>
      <c r="K3464" s="26"/>
      <c r="L3464" s="107"/>
      <c r="M3464" s="107"/>
      <c r="N3464" s="25"/>
      <c r="O3464" s="26"/>
      <c r="P3464" s="107"/>
      <c r="Q3464" s="107"/>
      <c r="R3464" s="25"/>
      <c r="S3464" s="26"/>
      <c r="T3464" s="107"/>
      <c r="U3464" s="107"/>
      <c r="V3464" s="25"/>
      <c r="W3464" s="26"/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1711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1711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1711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1711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/>
      <c r="K3468" s="26"/>
      <c r="L3468" s="107"/>
      <c r="M3468" s="107"/>
      <c r="N3468" s="25"/>
      <c r="O3468" s="26"/>
      <c r="P3468" s="107"/>
      <c r="Q3468" s="107"/>
      <c r="R3468" s="25"/>
      <c r="S3468" s="26"/>
      <c r="T3468" s="107"/>
      <c r="U3468" s="107"/>
      <c r="V3468" s="25"/>
      <c r="W3468" s="26"/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1711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1711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/>
      <c r="K3470" s="101"/>
      <c r="L3470" s="99"/>
      <c r="M3470" s="99"/>
      <c r="N3470" s="100"/>
      <c r="O3470" s="101"/>
      <c r="P3470" s="107"/>
      <c r="Q3470" s="107"/>
      <c r="R3470" s="100"/>
      <c r="S3470" s="101"/>
      <c r="T3470" s="99"/>
      <c r="U3470" s="99"/>
      <c r="V3470" s="100"/>
      <c r="W3470" s="101"/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1711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/>
      <c r="K3471" s="26"/>
      <c r="L3471" s="107"/>
      <c r="M3471" s="107"/>
      <c r="N3471" s="25"/>
      <c r="O3471" s="26"/>
      <c r="P3471" s="99"/>
      <c r="Q3471" s="99"/>
      <c r="R3471" s="25"/>
      <c r="S3471" s="26"/>
      <c r="T3471" s="107"/>
      <c r="U3471" s="107"/>
      <c r="V3471" s="25"/>
      <c r="W3471" s="26"/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1711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1711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/>
      <c r="K3473" s="101"/>
      <c r="L3473" s="99"/>
      <c r="M3473" s="99"/>
      <c r="N3473" s="100"/>
      <c r="O3473" s="101"/>
      <c r="P3473" s="99"/>
      <c r="Q3473" s="99"/>
      <c r="R3473" s="100"/>
      <c r="S3473" s="101"/>
      <c r="T3473" s="99"/>
      <c r="U3473" s="99"/>
      <c r="V3473" s="100"/>
      <c r="W3473" s="101"/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1711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1711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1711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1711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1711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1711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1711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1711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1711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1711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1711</v>
      </c>
      <c r="B3484" s="105" t="s">
        <v>384</v>
      </c>
      <c r="C3484" s="106" t="s">
        <v>1573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1711</v>
      </c>
      <c r="B3485" s="105" t="s">
        <v>386</v>
      </c>
      <c r="C3485" s="106" t="s">
        <v>1667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1711</v>
      </c>
      <c r="B3486" s="105" t="s">
        <v>388</v>
      </c>
      <c r="C3486" s="106" t="s">
        <v>1668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1711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1711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1711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1711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1711</v>
      </c>
      <c r="B3491" s="105" t="s">
        <v>398</v>
      </c>
      <c r="C3491" s="106" t="s">
        <v>1574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1711</v>
      </c>
      <c r="B3492" s="105" t="s">
        <v>400</v>
      </c>
      <c r="C3492" s="106" t="s">
        <v>1669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1711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1711</v>
      </c>
      <c r="B3494" s="105" t="s">
        <v>404</v>
      </c>
      <c r="C3494" s="106" t="s">
        <v>1575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1711</v>
      </c>
      <c r="B3495" s="105" t="s">
        <v>406</v>
      </c>
      <c r="C3495" s="106" t="s">
        <v>1576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1711</v>
      </c>
      <c r="B3496" s="105" t="s">
        <v>408</v>
      </c>
      <c r="C3496" s="106" t="s">
        <v>1577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1711</v>
      </c>
      <c r="B3497" s="105" t="s">
        <v>410</v>
      </c>
      <c r="C3497" s="106" t="s">
        <v>1578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1711</v>
      </c>
      <c r="B3498" s="105" t="s">
        <v>412</v>
      </c>
      <c r="C3498" s="106" t="s">
        <v>413</v>
      </c>
      <c r="D3498" s="21">
        <f t="shared" si="55"/>
        <v>786951.2</v>
      </c>
      <c r="E3498" s="24">
        <f t="shared" si="55"/>
        <v>820621.54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/>
      <c r="K3498" s="26"/>
      <c r="L3498" s="107"/>
      <c r="M3498" s="107"/>
      <c r="N3498" s="25"/>
      <c r="O3498" s="26"/>
      <c r="P3498" s="107"/>
      <c r="Q3498" s="107"/>
      <c r="R3498" s="25"/>
      <c r="S3498" s="26"/>
      <c r="T3498" s="107"/>
      <c r="U3498" s="107"/>
      <c r="V3498" s="25"/>
      <c r="W3498" s="26"/>
      <c r="X3498" s="107"/>
      <c r="Y3498" s="107"/>
      <c r="Z3498" s="25"/>
      <c r="AA3498" s="26"/>
      <c r="AB3498" s="107"/>
      <c r="AC3498" s="107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1711</v>
      </c>
      <c r="B3499" s="105" t="s">
        <v>414</v>
      </c>
      <c r="C3499" s="106" t="s">
        <v>415</v>
      </c>
      <c r="D3499" s="21">
        <f t="shared" si="55"/>
        <v>379419.2</v>
      </c>
      <c r="E3499" s="24">
        <f t="shared" si="55"/>
        <v>558121.9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/>
      <c r="K3499" s="26"/>
      <c r="L3499" s="107"/>
      <c r="M3499" s="107"/>
      <c r="N3499" s="25"/>
      <c r="O3499" s="26"/>
      <c r="P3499" s="107"/>
      <c r="Q3499" s="107"/>
      <c r="R3499" s="25"/>
      <c r="S3499" s="26"/>
      <c r="T3499" s="107"/>
      <c r="U3499" s="107"/>
      <c r="V3499" s="25"/>
      <c r="W3499" s="26"/>
      <c r="X3499" s="107"/>
      <c r="Y3499" s="107"/>
      <c r="Z3499" s="25"/>
      <c r="AA3499" s="26"/>
      <c r="AB3499" s="107"/>
      <c r="AC3499" s="107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1711</v>
      </c>
      <c r="B3500" s="105" t="s">
        <v>416</v>
      </c>
      <c r="C3500" s="106" t="s">
        <v>417</v>
      </c>
      <c r="D3500" s="21">
        <f t="shared" si="55"/>
        <v>38000</v>
      </c>
      <c r="E3500" s="24">
        <f t="shared" si="55"/>
        <v>362186</v>
      </c>
      <c r="F3500" s="98">
        <v>38000</v>
      </c>
      <c r="G3500" s="98">
        <v>0</v>
      </c>
      <c r="H3500" s="107">
        <v>0</v>
      </c>
      <c r="I3500" s="107">
        <v>362186</v>
      </c>
      <c r="J3500" s="25"/>
      <c r="K3500" s="26"/>
      <c r="L3500" s="107"/>
      <c r="M3500" s="107"/>
      <c r="N3500" s="25"/>
      <c r="O3500" s="26"/>
      <c r="P3500" s="107"/>
      <c r="Q3500" s="107"/>
      <c r="R3500" s="25"/>
      <c r="S3500" s="26"/>
      <c r="T3500" s="107"/>
      <c r="U3500" s="107"/>
      <c r="V3500" s="25"/>
      <c r="W3500" s="26"/>
      <c r="X3500" s="107"/>
      <c r="Y3500" s="107"/>
      <c r="Z3500" s="25"/>
      <c r="AA3500" s="26"/>
      <c r="AB3500" s="107"/>
      <c r="AC3500" s="107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1711</v>
      </c>
      <c r="B3501" s="105" t="s">
        <v>418</v>
      </c>
      <c r="C3501" s="106" t="s">
        <v>419</v>
      </c>
      <c r="D3501" s="21">
        <f t="shared" si="55"/>
        <v>285067</v>
      </c>
      <c r="E3501" s="24">
        <f t="shared" si="55"/>
        <v>455839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/>
      <c r="K3501" s="26"/>
      <c r="L3501" s="107"/>
      <c r="M3501" s="107"/>
      <c r="N3501" s="25"/>
      <c r="O3501" s="26"/>
      <c r="P3501" s="107"/>
      <c r="Q3501" s="107"/>
      <c r="R3501" s="25"/>
      <c r="S3501" s="26"/>
      <c r="T3501" s="107"/>
      <c r="U3501" s="107"/>
      <c r="V3501" s="25"/>
      <c r="W3501" s="26"/>
      <c r="X3501" s="107"/>
      <c r="Y3501" s="107"/>
      <c r="Z3501" s="25"/>
      <c r="AA3501" s="26"/>
      <c r="AB3501" s="107"/>
      <c r="AC3501" s="107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1711</v>
      </c>
      <c r="B3502" s="105" t="s">
        <v>420</v>
      </c>
      <c r="C3502" s="106" t="s">
        <v>421</v>
      </c>
      <c r="D3502" s="21">
        <f t="shared" si="55"/>
        <v>407680</v>
      </c>
      <c r="E3502" s="24">
        <f t="shared" si="55"/>
        <v>425920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/>
      <c r="K3502" s="26"/>
      <c r="L3502" s="107"/>
      <c r="M3502" s="107"/>
      <c r="N3502" s="25"/>
      <c r="O3502" s="26"/>
      <c r="P3502" s="107"/>
      <c r="Q3502" s="107"/>
      <c r="R3502" s="25"/>
      <c r="S3502" s="26"/>
      <c r="T3502" s="107"/>
      <c r="U3502" s="107"/>
      <c r="V3502" s="25"/>
      <c r="W3502" s="26"/>
      <c r="X3502" s="107"/>
      <c r="Y3502" s="107"/>
      <c r="Z3502" s="25"/>
      <c r="AA3502" s="26"/>
      <c r="AB3502" s="107"/>
      <c r="AC3502" s="107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1711</v>
      </c>
      <c r="B3503" s="105" t="s">
        <v>422</v>
      </c>
      <c r="C3503" s="106" t="s">
        <v>423</v>
      </c>
      <c r="D3503" s="21">
        <f t="shared" si="55"/>
        <v>186050</v>
      </c>
      <c r="E3503" s="24">
        <f t="shared" si="55"/>
        <v>235190</v>
      </c>
      <c r="F3503" s="98">
        <v>0</v>
      </c>
      <c r="G3503" s="98">
        <v>107040</v>
      </c>
      <c r="H3503" s="107">
        <v>186050</v>
      </c>
      <c r="I3503" s="107">
        <v>128150</v>
      </c>
      <c r="J3503" s="25"/>
      <c r="K3503" s="26"/>
      <c r="L3503" s="107"/>
      <c r="M3503" s="107"/>
      <c r="N3503" s="25"/>
      <c r="O3503" s="26"/>
      <c r="P3503" s="107"/>
      <c r="Q3503" s="107"/>
      <c r="R3503" s="25"/>
      <c r="S3503" s="26"/>
      <c r="T3503" s="107"/>
      <c r="U3503" s="107"/>
      <c r="V3503" s="25"/>
      <c r="W3503" s="26"/>
      <c r="X3503" s="107"/>
      <c r="Y3503" s="107"/>
      <c r="Z3503" s="25"/>
      <c r="AA3503" s="26"/>
      <c r="AB3503" s="107"/>
      <c r="AC3503" s="107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1711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1711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1711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1711</v>
      </c>
      <c r="B3507" s="105" t="s">
        <v>430</v>
      </c>
      <c r="C3507" s="106" t="s">
        <v>431</v>
      </c>
      <c r="D3507" s="21">
        <f t="shared" si="55"/>
        <v>0</v>
      </c>
      <c r="E3507" s="24">
        <f t="shared" si="55"/>
        <v>0</v>
      </c>
      <c r="F3507" s="98">
        <v>0</v>
      </c>
      <c r="G3507" s="98">
        <v>0</v>
      </c>
      <c r="H3507" s="99">
        <v>0</v>
      </c>
      <c r="I3507" s="99">
        <v>0</v>
      </c>
      <c r="J3507" s="100"/>
      <c r="K3507" s="101"/>
      <c r="L3507" s="99"/>
      <c r="M3507" s="99"/>
      <c r="N3507" s="100"/>
      <c r="O3507" s="101"/>
      <c r="P3507" s="99"/>
      <c r="Q3507" s="99"/>
      <c r="R3507" s="100"/>
      <c r="S3507" s="101"/>
      <c r="T3507" s="99"/>
      <c r="U3507" s="99"/>
      <c r="V3507" s="100"/>
      <c r="W3507" s="101"/>
      <c r="X3507" s="99"/>
      <c r="Y3507" s="99"/>
      <c r="Z3507" s="100"/>
      <c r="AA3507" s="101"/>
      <c r="AB3507" s="99"/>
      <c r="AC3507" s="99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1711</v>
      </c>
      <c r="B3508" s="105" t="s">
        <v>432</v>
      </c>
      <c r="C3508" s="106" t="s">
        <v>433</v>
      </c>
      <c r="D3508" s="21">
        <f t="shared" si="55"/>
        <v>24215</v>
      </c>
      <c r="E3508" s="24">
        <f t="shared" si="55"/>
        <v>58235.4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/>
      <c r="K3508" s="26"/>
      <c r="L3508" s="107"/>
      <c r="M3508" s="107"/>
      <c r="N3508" s="25"/>
      <c r="O3508" s="26"/>
      <c r="P3508" s="99"/>
      <c r="Q3508" s="99"/>
      <c r="R3508" s="25"/>
      <c r="S3508" s="26"/>
      <c r="T3508" s="107"/>
      <c r="U3508" s="107"/>
      <c r="V3508" s="25"/>
      <c r="W3508" s="26"/>
      <c r="X3508" s="107"/>
      <c r="Y3508" s="107"/>
      <c r="Z3508" s="25"/>
      <c r="AA3508" s="26"/>
      <c r="AB3508" s="107"/>
      <c r="AC3508" s="107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1711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1711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1711</v>
      </c>
      <c r="B3511" s="105" t="s">
        <v>438</v>
      </c>
      <c r="C3511" s="106" t="s">
        <v>1579</v>
      </c>
      <c r="D3511" s="21">
        <f t="shared" si="55"/>
        <v>92460</v>
      </c>
      <c r="E3511" s="24">
        <f t="shared" si="55"/>
        <v>188550</v>
      </c>
      <c r="F3511" s="98">
        <v>92460</v>
      </c>
      <c r="G3511" s="98">
        <v>65360</v>
      </c>
      <c r="H3511" s="107">
        <v>0</v>
      </c>
      <c r="I3511" s="107">
        <v>123190</v>
      </c>
      <c r="J3511" s="25"/>
      <c r="K3511" s="26"/>
      <c r="L3511" s="107"/>
      <c r="M3511" s="107"/>
      <c r="N3511" s="25"/>
      <c r="O3511" s="26"/>
      <c r="P3511" s="107"/>
      <c r="Q3511" s="107"/>
      <c r="R3511" s="25"/>
      <c r="S3511" s="26"/>
      <c r="T3511" s="107"/>
      <c r="U3511" s="107"/>
      <c r="V3511" s="25"/>
      <c r="W3511" s="26"/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1711</v>
      </c>
      <c r="B3512" s="105" t="s">
        <v>439</v>
      </c>
      <c r="C3512" s="106" t="s">
        <v>1580</v>
      </c>
      <c r="D3512" s="21">
        <f t="shared" si="55"/>
        <v>56500</v>
      </c>
      <c r="E3512" s="24">
        <f t="shared" si="55"/>
        <v>101400</v>
      </c>
      <c r="F3512" s="98">
        <v>4400</v>
      </c>
      <c r="G3512" s="98">
        <v>37350</v>
      </c>
      <c r="H3512" s="107">
        <v>52100</v>
      </c>
      <c r="I3512" s="107">
        <v>64050</v>
      </c>
      <c r="J3512" s="25"/>
      <c r="K3512" s="26"/>
      <c r="L3512" s="107"/>
      <c r="M3512" s="107"/>
      <c r="N3512" s="25"/>
      <c r="O3512" s="26"/>
      <c r="P3512" s="107"/>
      <c r="Q3512" s="107"/>
      <c r="R3512" s="25"/>
      <c r="S3512" s="26"/>
      <c r="T3512" s="107"/>
      <c r="U3512" s="107"/>
      <c r="V3512" s="25"/>
      <c r="W3512" s="26"/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1711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1711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1711</v>
      </c>
      <c r="B3515" s="105" t="s">
        <v>1581</v>
      </c>
      <c r="C3515" s="106" t="s">
        <v>1582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1711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1711</v>
      </c>
      <c r="B3517" s="105" t="s">
        <v>446</v>
      </c>
      <c r="C3517" s="106" t="s">
        <v>447</v>
      </c>
      <c r="D3517" s="21">
        <f t="shared" si="55"/>
        <v>59295</v>
      </c>
      <c r="E3517" s="24">
        <f t="shared" si="55"/>
        <v>107985</v>
      </c>
      <c r="F3517" s="98">
        <v>59295</v>
      </c>
      <c r="G3517" s="98">
        <v>63625</v>
      </c>
      <c r="H3517" s="107">
        <v>0</v>
      </c>
      <c r="I3517" s="107">
        <v>44360</v>
      </c>
      <c r="J3517" s="25"/>
      <c r="K3517" s="26"/>
      <c r="L3517" s="107"/>
      <c r="M3517" s="107"/>
      <c r="N3517" s="25"/>
      <c r="O3517" s="26"/>
      <c r="P3517" s="107"/>
      <c r="Q3517" s="107"/>
      <c r="R3517" s="25"/>
      <c r="S3517" s="26"/>
      <c r="T3517" s="107"/>
      <c r="U3517" s="107"/>
      <c r="V3517" s="25"/>
      <c r="W3517" s="26"/>
      <c r="X3517" s="107"/>
      <c r="Y3517" s="107"/>
      <c r="Z3517" s="25"/>
      <c r="AA3517" s="26"/>
      <c r="AB3517" s="107"/>
      <c r="AC3517" s="107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1711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1711</v>
      </c>
      <c r="B3519" s="105" t="s">
        <v>450</v>
      </c>
      <c r="C3519" s="106" t="s">
        <v>1583</v>
      </c>
      <c r="D3519" s="21">
        <f t="shared" si="55"/>
        <v>0</v>
      </c>
      <c r="E3519" s="24">
        <f t="shared" si="55"/>
        <v>24289</v>
      </c>
      <c r="F3519" s="98">
        <v>0</v>
      </c>
      <c r="G3519" s="98">
        <v>18432</v>
      </c>
      <c r="H3519" s="99">
        <v>0</v>
      </c>
      <c r="I3519" s="99">
        <v>5857</v>
      </c>
      <c r="J3519" s="100"/>
      <c r="K3519" s="101"/>
      <c r="L3519" s="99"/>
      <c r="M3519" s="99"/>
      <c r="N3519" s="100"/>
      <c r="O3519" s="101"/>
      <c r="P3519" s="107"/>
      <c r="Q3519" s="107"/>
      <c r="R3519" s="100"/>
      <c r="S3519" s="101"/>
      <c r="T3519" s="99"/>
      <c r="U3519" s="99"/>
      <c r="V3519" s="100"/>
      <c r="W3519" s="101"/>
      <c r="X3519" s="99"/>
      <c r="Y3519" s="99"/>
      <c r="Z3519" s="100"/>
      <c r="AA3519" s="101"/>
      <c r="AB3519" s="99"/>
      <c r="AC3519" s="99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1711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1711</v>
      </c>
      <c r="B3521" s="105" t="s">
        <v>454</v>
      </c>
      <c r="C3521" s="106" t="s">
        <v>1584</v>
      </c>
      <c r="D3521" s="21">
        <f t="shared" si="55"/>
        <v>0</v>
      </c>
      <c r="E3521" s="24">
        <f t="shared" si="55"/>
        <v>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/>
      <c r="U3521" s="99"/>
      <c r="V3521" s="100"/>
      <c r="W3521" s="101"/>
      <c r="X3521" s="99"/>
      <c r="Y3521" s="99"/>
      <c r="Z3521" s="100"/>
      <c r="AA3521" s="101"/>
      <c r="AB3521" s="99"/>
      <c r="AC3521" s="99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1711</v>
      </c>
      <c r="B3522" s="105" t="s">
        <v>456</v>
      </c>
      <c r="C3522" s="106" t="s">
        <v>1585</v>
      </c>
      <c r="D3522" s="21">
        <f t="shared" si="55"/>
        <v>0</v>
      </c>
      <c r="E3522" s="24">
        <f t="shared" si="55"/>
        <v>400</v>
      </c>
      <c r="F3522" s="98">
        <v>0</v>
      </c>
      <c r="G3522" s="98">
        <v>0</v>
      </c>
      <c r="H3522" s="107">
        <v>0</v>
      </c>
      <c r="I3522" s="107">
        <v>400</v>
      </c>
      <c r="J3522" s="25"/>
      <c r="K3522" s="26"/>
      <c r="L3522" s="107"/>
      <c r="M3522" s="107"/>
      <c r="N3522" s="25"/>
      <c r="O3522" s="26"/>
      <c r="P3522" s="99"/>
      <c r="Q3522" s="99"/>
      <c r="R3522" s="25"/>
      <c r="S3522" s="26"/>
      <c r="T3522" s="107"/>
      <c r="U3522" s="107"/>
      <c r="V3522" s="25"/>
      <c r="W3522" s="26"/>
      <c r="X3522" s="107"/>
      <c r="Y3522" s="107"/>
      <c r="Z3522" s="25"/>
      <c r="AA3522" s="26"/>
      <c r="AB3522" s="107"/>
      <c r="AC3522" s="107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1711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1711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1711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1711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1711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1711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1711</v>
      </c>
      <c r="B3529" s="105" t="s">
        <v>470</v>
      </c>
      <c r="C3529" s="106" t="s">
        <v>471</v>
      </c>
      <c r="D3529" s="21">
        <f t="shared" si="55"/>
        <v>0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/>
      <c r="K3529" s="26"/>
      <c r="L3529" s="107"/>
      <c r="M3529" s="107"/>
      <c r="N3529" s="25"/>
      <c r="O3529" s="26"/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1711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1711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1711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1711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1711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1711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1711</v>
      </c>
      <c r="B3536" s="105" t="s">
        <v>484</v>
      </c>
      <c r="C3536" s="106" t="s">
        <v>485</v>
      </c>
      <c r="D3536" s="21">
        <f t="shared" si="56"/>
        <v>140000</v>
      </c>
      <c r="E3536" s="24">
        <f t="shared" si="56"/>
        <v>135000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/>
      <c r="K3536" s="26"/>
      <c r="L3536" s="107"/>
      <c r="M3536" s="107"/>
      <c r="N3536" s="25"/>
      <c r="O3536" s="26"/>
      <c r="P3536" s="107"/>
      <c r="Q3536" s="107"/>
      <c r="R3536" s="25"/>
      <c r="S3536" s="26"/>
      <c r="T3536" s="107"/>
      <c r="U3536" s="107"/>
      <c r="V3536" s="25"/>
      <c r="W3536" s="26"/>
      <c r="X3536" s="107"/>
      <c r="Y3536" s="107"/>
      <c r="Z3536" s="25"/>
      <c r="AA3536" s="26"/>
      <c r="AB3536" s="107"/>
      <c r="AC3536" s="107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1711</v>
      </c>
      <c r="B3537" s="105" t="s">
        <v>486</v>
      </c>
      <c r="C3537" s="106" t="s">
        <v>1586</v>
      </c>
      <c r="D3537" s="21">
        <f t="shared" si="56"/>
        <v>899980</v>
      </c>
      <c r="E3537" s="24">
        <f t="shared" si="56"/>
        <v>942802.5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/>
      <c r="K3537" s="101"/>
      <c r="L3537" s="99"/>
      <c r="M3537" s="99"/>
      <c r="N3537" s="100"/>
      <c r="O3537" s="101"/>
      <c r="P3537" s="107"/>
      <c r="Q3537" s="107"/>
      <c r="R3537" s="100"/>
      <c r="S3537" s="101"/>
      <c r="T3537" s="99"/>
      <c r="U3537" s="99"/>
      <c r="V3537" s="100"/>
      <c r="W3537" s="101"/>
      <c r="X3537" s="99"/>
      <c r="Y3537" s="99"/>
      <c r="Z3537" s="100"/>
      <c r="AA3537" s="101"/>
      <c r="AB3537" s="99"/>
      <c r="AC3537" s="99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1711</v>
      </c>
      <c r="B3538" s="105" t="s">
        <v>488</v>
      </c>
      <c r="C3538" s="106" t="s">
        <v>489</v>
      </c>
      <c r="D3538" s="21">
        <f t="shared" si="56"/>
        <v>23790</v>
      </c>
      <c r="E3538" s="24">
        <f t="shared" si="56"/>
        <v>22300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/>
      <c r="K3538" s="26"/>
      <c r="L3538" s="107"/>
      <c r="M3538" s="107"/>
      <c r="N3538" s="25"/>
      <c r="O3538" s="26"/>
      <c r="P3538" s="99"/>
      <c r="Q3538" s="99"/>
      <c r="R3538" s="25"/>
      <c r="S3538" s="26"/>
      <c r="T3538" s="107"/>
      <c r="U3538" s="107"/>
      <c r="V3538" s="25"/>
      <c r="W3538" s="26"/>
      <c r="X3538" s="107"/>
      <c r="Y3538" s="107"/>
      <c r="Z3538" s="25"/>
      <c r="AA3538" s="26"/>
      <c r="AB3538" s="107"/>
      <c r="AC3538" s="107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1711</v>
      </c>
      <c r="B3539" s="105" t="s">
        <v>490</v>
      </c>
      <c r="C3539" s="106" t="s">
        <v>1587</v>
      </c>
      <c r="D3539" s="21">
        <f t="shared" si="56"/>
        <v>0</v>
      </c>
      <c r="E3539" s="24">
        <f t="shared" si="56"/>
        <v>0</v>
      </c>
      <c r="F3539" s="98"/>
      <c r="G3539" s="98"/>
      <c r="H3539" s="99"/>
      <c r="I3539" s="99"/>
      <c r="J3539" s="100"/>
      <c r="K3539" s="101"/>
      <c r="L3539" s="99"/>
      <c r="M3539" s="99"/>
      <c r="N3539" s="100"/>
      <c r="O3539" s="101"/>
      <c r="P3539" s="107"/>
      <c r="Q3539" s="107"/>
      <c r="R3539" s="100"/>
      <c r="S3539" s="101"/>
      <c r="T3539" s="99"/>
      <c r="U3539" s="99"/>
      <c r="V3539" s="100"/>
      <c r="W3539" s="101"/>
      <c r="X3539" s="99"/>
      <c r="Y3539" s="99"/>
      <c r="Z3539" s="100"/>
      <c r="AA3539" s="101"/>
      <c r="AB3539" s="99"/>
      <c r="AC3539" s="99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1711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1711</v>
      </c>
      <c r="B3541" s="105" t="s">
        <v>494</v>
      </c>
      <c r="C3541" s="106" t="s">
        <v>495</v>
      </c>
      <c r="D3541" s="21">
        <f t="shared" si="56"/>
        <v>430500</v>
      </c>
      <c r="E3541" s="24">
        <f t="shared" si="56"/>
        <v>402900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/>
      <c r="K3541" s="101"/>
      <c r="L3541" s="99"/>
      <c r="M3541" s="99"/>
      <c r="N3541" s="100"/>
      <c r="O3541" s="101"/>
      <c r="P3541" s="99"/>
      <c r="Q3541" s="99"/>
      <c r="R3541" s="100"/>
      <c r="S3541" s="101"/>
      <c r="T3541" s="99"/>
      <c r="U3541" s="99"/>
      <c r="V3541" s="100"/>
      <c r="W3541" s="101"/>
      <c r="X3541" s="99"/>
      <c r="Y3541" s="99"/>
      <c r="Z3541" s="100"/>
      <c r="AA3541" s="101"/>
      <c r="AB3541" s="99"/>
      <c r="AC3541" s="99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1711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1711</v>
      </c>
      <c r="B3543" s="105" t="s">
        <v>498</v>
      </c>
      <c r="C3543" s="106" t="s">
        <v>461</v>
      </c>
      <c r="D3543" s="21">
        <f t="shared" si="56"/>
        <v>234300.59</v>
      </c>
      <c r="E3543" s="24">
        <f t="shared" si="56"/>
        <v>201749.6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/>
      <c r="K3543" s="101"/>
      <c r="L3543" s="99"/>
      <c r="M3543" s="99"/>
      <c r="N3543" s="100"/>
      <c r="O3543" s="101"/>
      <c r="P3543" s="107"/>
      <c r="Q3543" s="107"/>
      <c r="R3543" s="100"/>
      <c r="S3543" s="101"/>
      <c r="T3543" s="99"/>
      <c r="U3543" s="99"/>
      <c r="V3543" s="100"/>
      <c r="W3543" s="101"/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1711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1711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1711</v>
      </c>
      <c r="B3546" s="105" t="s">
        <v>503</v>
      </c>
      <c r="C3546" s="106" t="s">
        <v>504</v>
      </c>
      <c r="D3546" s="21">
        <f t="shared" si="56"/>
        <v>13382</v>
      </c>
      <c r="E3546" s="24">
        <f t="shared" si="56"/>
        <v>1514</v>
      </c>
      <c r="F3546" s="98">
        <v>3693</v>
      </c>
      <c r="G3546" s="98">
        <v>0</v>
      </c>
      <c r="H3546" s="107">
        <v>9689</v>
      </c>
      <c r="I3546" s="107">
        <v>1514</v>
      </c>
      <c r="J3546" s="25"/>
      <c r="K3546" s="26"/>
      <c r="L3546" s="107"/>
      <c r="M3546" s="107"/>
      <c r="N3546" s="25"/>
      <c r="O3546" s="26"/>
      <c r="P3546" s="107"/>
      <c r="Q3546" s="107"/>
      <c r="R3546" s="25"/>
      <c r="S3546" s="26"/>
      <c r="T3546" s="107"/>
      <c r="U3546" s="107"/>
      <c r="V3546" s="25"/>
      <c r="W3546" s="26"/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1711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1711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/>
      <c r="Q3548" s="107"/>
      <c r="R3548" s="25"/>
      <c r="S3548" s="26"/>
      <c r="T3548" s="107"/>
      <c r="U3548" s="107"/>
      <c r="V3548" s="25"/>
      <c r="W3548" s="26"/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1711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0</v>
      </c>
      <c r="F3549" s="98">
        <v>0</v>
      </c>
      <c r="G3549" s="98">
        <v>0</v>
      </c>
      <c r="H3549" s="107">
        <v>0</v>
      </c>
      <c r="I3549" s="107">
        <v>0</v>
      </c>
      <c r="J3549" s="25"/>
      <c r="K3549" s="26"/>
      <c r="L3549" s="107"/>
      <c r="M3549" s="107"/>
      <c r="N3549" s="25"/>
      <c r="O3549" s="26"/>
      <c r="P3549" s="107"/>
      <c r="Q3549" s="107"/>
      <c r="R3549" s="25"/>
      <c r="S3549" s="26"/>
      <c r="T3549" s="107"/>
      <c r="U3549" s="107"/>
      <c r="V3549" s="25"/>
      <c r="W3549" s="26"/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1711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1711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1711</v>
      </c>
      <c r="B3552" s="105" t="s">
        <v>515</v>
      </c>
      <c r="C3552" s="106" t="s">
        <v>516</v>
      </c>
      <c r="D3552" s="21">
        <f t="shared" si="56"/>
        <v>12804.08</v>
      </c>
      <c r="E3552" s="24">
        <f t="shared" si="56"/>
        <v>12804.08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/>
      <c r="K3552" s="26"/>
      <c r="L3552" s="107"/>
      <c r="M3552" s="107"/>
      <c r="N3552" s="25"/>
      <c r="O3552" s="26"/>
      <c r="P3552" s="99"/>
      <c r="Q3552" s="99"/>
      <c r="R3552" s="25"/>
      <c r="S3552" s="26"/>
      <c r="T3552" s="107"/>
      <c r="U3552" s="107"/>
      <c r="V3552" s="25"/>
      <c r="W3552" s="26"/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1711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1711</v>
      </c>
      <c r="B3554" s="105" t="s">
        <v>519</v>
      </c>
      <c r="C3554" s="106" t="s">
        <v>520</v>
      </c>
      <c r="D3554" s="21">
        <f t="shared" si="56"/>
        <v>39438.230000000003</v>
      </c>
      <c r="E3554" s="24">
        <f t="shared" si="56"/>
        <v>15301.55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/>
      <c r="K3554" s="26"/>
      <c r="L3554" s="107"/>
      <c r="M3554" s="107"/>
      <c r="N3554" s="25"/>
      <c r="O3554" s="26"/>
      <c r="P3554" s="99"/>
      <c r="Q3554" s="99"/>
      <c r="R3554" s="25"/>
      <c r="S3554" s="26"/>
      <c r="T3554" s="107"/>
      <c r="U3554" s="107"/>
      <c r="V3554" s="25"/>
      <c r="W3554" s="26"/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1711</v>
      </c>
      <c r="B3555" s="105" t="s">
        <v>521</v>
      </c>
      <c r="C3555" s="106" t="s">
        <v>1588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1711</v>
      </c>
      <c r="B3556" s="105" t="s">
        <v>522</v>
      </c>
      <c r="C3556" s="106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1711</v>
      </c>
      <c r="B3557" s="105" t="s">
        <v>523</v>
      </c>
      <c r="C3557" s="106" t="s">
        <v>1670</v>
      </c>
      <c r="D3557" s="21">
        <f t="shared" ref="D3557:E3620" si="57">F3557+H3557+J3557+L3557+N3557+P3557+R3557+T3557+V3557+X3557+Z3557+AB3557</f>
        <v>16871</v>
      </c>
      <c r="E3557" s="24">
        <f t="shared" si="57"/>
        <v>17518</v>
      </c>
      <c r="F3557" s="98">
        <v>8533</v>
      </c>
      <c r="G3557" s="98">
        <v>8338</v>
      </c>
      <c r="H3557" s="99">
        <v>8338</v>
      </c>
      <c r="I3557" s="99">
        <v>9180</v>
      </c>
      <c r="J3557" s="100"/>
      <c r="K3557" s="101"/>
      <c r="L3557" s="99"/>
      <c r="M3557" s="99"/>
      <c r="N3557" s="100"/>
      <c r="O3557" s="101"/>
      <c r="P3557" s="107"/>
      <c r="Q3557" s="107"/>
      <c r="R3557" s="100"/>
      <c r="S3557" s="101"/>
      <c r="T3557" s="99"/>
      <c r="U3557" s="99"/>
      <c r="V3557" s="100"/>
      <c r="W3557" s="101"/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1711</v>
      </c>
      <c r="B3558" s="105" t="s">
        <v>524</v>
      </c>
      <c r="C3558" s="106" t="s">
        <v>525</v>
      </c>
      <c r="D3558" s="21">
        <f t="shared" si="57"/>
        <v>7594595.0599999996</v>
      </c>
      <c r="E3558" s="24">
        <f t="shared" si="57"/>
        <v>7594595.0599999996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/>
      <c r="K3558" s="26"/>
      <c r="L3558" s="107"/>
      <c r="M3558" s="107"/>
      <c r="N3558" s="25"/>
      <c r="O3558" s="26"/>
      <c r="P3558" s="99"/>
      <c r="Q3558" s="99"/>
      <c r="R3558" s="25"/>
      <c r="S3558" s="26"/>
      <c r="T3558" s="107"/>
      <c r="U3558" s="107"/>
      <c r="V3558" s="25"/>
      <c r="W3558" s="26"/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1711</v>
      </c>
      <c r="B3559" s="105" t="s">
        <v>526</v>
      </c>
      <c r="C3559" s="106" t="s">
        <v>527</v>
      </c>
      <c r="D3559" s="21">
        <f t="shared" si="57"/>
        <v>0</v>
      </c>
      <c r="E3559" s="24">
        <f t="shared" si="57"/>
        <v>0</v>
      </c>
      <c r="F3559" s="98"/>
      <c r="G3559" s="98"/>
      <c r="H3559" s="99"/>
      <c r="I3559" s="99"/>
      <c r="J3559" s="100"/>
      <c r="K3559" s="101"/>
      <c r="L3559" s="99"/>
      <c r="M3559" s="99"/>
      <c r="N3559" s="100"/>
      <c r="O3559" s="101"/>
      <c r="P3559" s="107"/>
      <c r="Q3559" s="107"/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1711</v>
      </c>
      <c r="B3560" s="105" t="s">
        <v>528</v>
      </c>
      <c r="C3560" s="106" t="s">
        <v>529</v>
      </c>
      <c r="D3560" s="21">
        <f t="shared" si="57"/>
        <v>200000</v>
      </c>
      <c r="E3560" s="24">
        <f t="shared" si="57"/>
        <v>600000</v>
      </c>
      <c r="F3560" s="98"/>
      <c r="G3560" s="98"/>
      <c r="H3560" s="107">
        <v>200000</v>
      </c>
      <c r="I3560" s="107">
        <v>600000</v>
      </c>
      <c r="J3560" s="25"/>
      <c r="K3560" s="26"/>
      <c r="L3560" s="107"/>
      <c r="M3560" s="107"/>
      <c r="N3560" s="25"/>
      <c r="O3560" s="26"/>
      <c r="P3560" s="99"/>
      <c r="Q3560" s="99"/>
      <c r="R3560" s="25"/>
      <c r="S3560" s="26"/>
      <c r="T3560" s="107"/>
      <c r="U3560" s="107"/>
      <c r="V3560" s="25"/>
      <c r="W3560" s="26"/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1711</v>
      </c>
      <c r="B3561" s="105" t="s">
        <v>530</v>
      </c>
      <c r="C3561" s="106" t="s">
        <v>531</v>
      </c>
      <c r="D3561" s="21">
        <f t="shared" si="57"/>
        <v>0</v>
      </c>
      <c r="E3561" s="24">
        <f t="shared" si="57"/>
        <v>915000</v>
      </c>
      <c r="F3561" s="98"/>
      <c r="G3561" s="98"/>
      <c r="H3561" s="107">
        <v>0</v>
      </c>
      <c r="I3561" s="107">
        <v>915000</v>
      </c>
      <c r="J3561" s="25"/>
      <c r="K3561" s="26"/>
      <c r="L3561" s="107"/>
      <c r="M3561" s="107"/>
      <c r="N3561" s="25"/>
      <c r="O3561" s="26"/>
      <c r="P3561" s="107"/>
      <c r="Q3561" s="107"/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1711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1711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1711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1711</v>
      </c>
      <c r="B3565" s="105" t="s">
        <v>538</v>
      </c>
      <c r="C3565" s="106" t="s">
        <v>1671</v>
      </c>
      <c r="D3565" s="21">
        <f t="shared" si="57"/>
        <v>20</v>
      </c>
      <c r="E3565" s="24">
        <f t="shared" si="57"/>
        <v>120</v>
      </c>
      <c r="F3565" s="98">
        <v>20</v>
      </c>
      <c r="G3565" s="98">
        <v>0</v>
      </c>
      <c r="H3565" s="107">
        <v>0</v>
      </c>
      <c r="I3565" s="107">
        <v>120</v>
      </c>
      <c r="J3565" s="25"/>
      <c r="K3565" s="26"/>
      <c r="L3565" s="107"/>
      <c r="M3565" s="107"/>
      <c r="N3565" s="25"/>
      <c r="O3565" s="26"/>
      <c r="P3565" s="107"/>
      <c r="Q3565" s="107"/>
      <c r="R3565" s="25"/>
      <c r="S3565" s="26"/>
      <c r="T3565" s="107"/>
      <c r="U3565" s="107"/>
      <c r="V3565" s="25"/>
      <c r="W3565" s="26"/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1711</v>
      </c>
      <c r="B3566" s="105" t="s">
        <v>539</v>
      </c>
      <c r="C3566" s="106" t="s">
        <v>540</v>
      </c>
      <c r="D3566" s="21">
        <f t="shared" si="57"/>
        <v>700</v>
      </c>
      <c r="E3566" s="24">
        <f t="shared" si="57"/>
        <v>360</v>
      </c>
      <c r="F3566" s="98">
        <v>700</v>
      </c>
      <c r="G3566" s="98">
        <v>0</v>
      </c>
      <c r="H3566" s="99">
        <v>0</v>
      </c>
      <c r="I3566" s="99">
        <v>360</v>
      </c>
      <c r="J3566" s="100"/>
      <c r="K3566" s="101"/>
      <c r="L3566" s="99"/>
      <c r="M3566" s="99"/>
      <c r="N3566" s="100"/>
      <c r="O3566" s="101"/>
      <c r="P3566" s="107"/>
      <c r="Q3566" s="107"/>
      <c r="R3566" s="100"/>
      <c r="S3566" s="101"/>
      <c r="T3566" s="99"/>
      <c r="U3566" s="99"/>
      <c r="V3566" s="100"/>
      <c r="W3566" s="101"/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1711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206</v>
      </c>
      <c r="F3567" s="98">
        <v>0</v>
      </c>
      <c r="G3567" s="98">
        <v>0</v>
      </c>
      <c r="H3567" s="99">
        <v>0</v>
      </c>
      <c r="I3567" s="99">
        <v>206</v>
      </c>
      <c r="J3567" s="100"/>
      <c r="K3567" s="101"/>
      <c r="L3567" s="99"/>
      <c r="M3567" s="99"/>
      <c r="N3567" s="100"/>
      <c r="O3567" s="101"/>
      <c r="P3567" s="99"/>
      <c r="Q3567" s="99"/>
      <c r="R3567" s="100"/>
      <c r="S3567" s="101"/>
      <c r="T3567" s="99"/>
      <c r="U3567" s="99"/>
      <c r="V3567" s="100"/>
      <c r="W3567" s="101"/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1711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1711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1711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1711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1711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1711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1711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1711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1711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1711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1711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1711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1711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1711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1711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1711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1711</v>
      </c>
      <c r="B3584" s="105" t="s">
        <v>575</v>
      </c>
      <c r="C3584" s="106" t="s">
        <v>576</v>
      </c>
      <c r="D3584" s="21">
        <f t="shared" si="57"/>
        <v>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/>
      <c r="M3584" s="99"/>
      <c r="N3584" s="100"/>
      <c r="O3584" s="101"/>
      <c r="P3584" s="99"/>
      <c r="Q3584" s="99"/>
      <c r="R3584" s="100"/>
      <c r="S3584" s="101"/>
      <c r="T3584" s="99"/>
      <c r="U3584" s="99"/>
      <c r="V3584" s="100"/>
      <c r="W3584" s="101"/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1711</v>
      </c>
      <c r="B3585" s="105" t="s">
        <v>577</v>
      </c>
      <c r="C3585" s="106" t="s">
        <v>1590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1711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/>
      <c r="K3586" s="26"/>
      <c r="L3586" s="107"/>
      <c r="M3586" s="107"/>
      <c r="N3586" s="25"/>
      <c r="O3586" s="26"/>
      <c r="P3586" s="99"/>
      <c r="Q3586" s="99"/>
      <c r="R3586" s="25"/>
      <c r="S3586" s="26"/>
      <c r="T3586" s="107"/>
      <c r="U3586" s="107"/>
      <c r="V3586" s="25"/>
      <c r="W3586" s="26"/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1711</v>
      </c>
      <c r="B3587" s="105" t="s">
        <v>580</v>
      </c>
      <c r="C3587" s="106" t="s">
        <v>581</v>
      </c>
      <c r="D3587" s="21">
        <f t="shared" si="57"/>
        <v>191620.41</v>
      </c>
      <c r="E3587" s="24">
        <f t="shared" si="57"/>
        <v>236680.18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/>
      <c r="K3587" s="26"/>
      <c r="L3587" s="107"/>
      <c r="M3587" s="107"/>
      <c r="N3587" s="25"/>
      <c r="O3587" s="26"/>
      <c r="P3587" s="107"/>
      <c r="Q3587" s="107"/>
      <c r="R3587" s="25"/>
      <c r="S3587" s="26"/>
      <c r="T3587" s="107"/>
      <c r="U3587" s="107"/>
      <c r="V3587" s="25"/>
      <c r="W3587" s="26"/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1711</v>
      </c>
      <c r="B3588" s="105" t="s">
        <v>582</v>
      </c>
      <c r="C3588" s="106" t="s">
        <v>1591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1711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/>
      <c r="K3589" s="101"/>
      <c r="L3589" s="99"/>
      <c r="M3589" s="99"/>
      <c r="N3589" s="100"/>
      <c r="O3589" s="101"/>
      <c r="P3589" s="107"/>
      <c r="Q3589" s="107"/>
      <c r="R3589" s="100"/>
      <c r="S3589" s="101"/>
      <c r="T3589" s="99"/>
      <c r="U3589" s="99"/>
      <c r="V3589" s="100"/>
      <c r="W3589" s="101"/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1711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1711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1711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1711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1711</v>
      </c>
      <c r="B3594" s="105" t="s">
        <v>593</v>
      </c>
      <c r="C3594" s="106" t="s">
        <v>1592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1711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1711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1711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1711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1711</v>
      </c>
      <c r="B3599" s="105" t="s">
        <v>602</v>
      </c>
      <c r="C3599" s="106" t="s">
        <v>1672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1711</v>
      </c>
      <c r="B3600" s="105" t="s">
        <v>1593</v>
      </c>
      <c r="C3600" s="106" t="s">
        <v>1594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1711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1711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1711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1711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1711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1711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1711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500</v>
      </c>
      <c r="F3607" s="98"/>
      <c r="G3607" s="98"/>
      <c r="H3607" s="107">
        <v>0</v>
      </c>
      <c r="I3607" s="107">
        <v>500</v>
      </c>
      <c r="J3607" s="25"/>
      <c r="K3607" s="26"/>
      <c r="L3607" s="107"/>
      <c r="M3607" s="107"/>
      <c r="N3607" s="25"/>
      <c r="O3607" s="26"/>
      <c r="P3607" s="107"/>
      <c r="Q3607" s="107"/>
      <c r="R3607" s="25"/>
      <c r="S3607" s="26"/>
      <c r="T3607" s="107"/>
      <c r="U3607" s="107"/>
      <c r="V3607" s="25"/>
      <c r="W3607" s="26"/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1711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1711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/>
      <c r="W3609" s="26"/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1711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0</v>
      </c>
      <c r="F3610" s="98"/>
      <c r="G3610" s="98"/>
      <c r="H3610" s="107"/>
      <c r="I3610" s="107"/>
      <c r="J3610" s="25"/>
      <c r="K3610" s="26"/>
      <c r="L3610" s="107"/>
      <c r="M3610" s="107"/>
      <c r="N3610" s="25"/>
      <c r="O3610" s="26"/>
      <c r="P3610" s="107"/>
      <c r="Q3610" s="107"/>
      <c r="R3610" s="25"/>
      <c r="S3610" s="26"/>
      <c r="T3610" s="107"/>
      <c r="U3610" s="107"/>
      <c r="V3610" s="25"/>
      <c r="W3610" s="26"/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1711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153470.71</v>
      </c>
      <c r="F3611" s="98">
        <v>0</v>
      </c>
      <c r="G3611" s="98">
        <v>103670.01</v>
      </c>
      <c r="H3611" s="107">
        <v>0</v>
      </c>
      <c r="I3611" s="107">
        <v>49800.7</v>
      </c>
      <c r="J3611" s="25"/>
      <c r="K3611" s="26"/>
      <c r="L3611" s="107"/>
      <c r="M3611" s="107"/>
      <c r="N3611" s="25"/>
      <c r="O3611" s="26"/>
      <c r="P3611" s="107"/>
      <c r="Q3611" s="107"/>
      <c r="R3611" s="25"/>
      <c r="S3611" s="26"/>
      <c r="T3611" s="107"/>
      <c r="U3611" s="107"/>
      <c r="V3611" s="25"/>
      <c r="W3611" s="26"/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1711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1711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1711</v>
      </c>
      <c r="B3614" s="105" t="s">
        <v>629</v>
      </c>
      <c r="C3614" s="106" t="s">
        <v>630</v>
      </c>
      <c r="D3614" s="21">
        <f t="shared" si="57"/>
        <v>0</v>
      </c>
      <c r="E3614" s="24">
        <f t="shared" si="57"/>
        <v>113684</v>
      </c>
      <c r="F3614" s="98">
        <v>0</v>
      </c>
      <c r="G3614" s="98">
        <v>53135</v>
      </c>
      <c r="H3614" s="107">
        <v>0</v>
      </c>
      <c r="I3614" s="107">
        <v>60549</v>
      </c>
      <c r="J3614" s="25"/>
      <c r="K3614" s="26"/>
      <c r="L3614" s="107"/>
      <c r="M3614" s="107"/>
      <c r="N3614" s="25"/>
      <c r="O3614" s="26"/>
      <c r="P3614" s="107"/>
      <c r="Q3614" s="107"/>
      <c r="R3614" s="25"/>
      <c r="S3614" s="26"/>
      <c r="T3614" s="107"/>
      <c r="U3614" s="107"/>
      <c r="V3614" s="25"/>
      <c r="W3614" s="26"/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1711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106642</v>
      </c>
      <c r="F3615" s="98">
        <v>0</v>
      </c>
      <c r="G3615" s="98">
        <v>53844</v>
      </c>
      <c r="H3615" s="107">
        <v>0</v>
      </c>
      <c r="I3615" s="107">
        <v>52798</v>
      </c>
      <c r="J3615" s="25"/>
      <c r="K3615" s="26"/>
      <c r="L3615" s="107"/>
      <c r="M3615" s="107"/>
      <c r="N3615" s="25"/>
      <c r="O3615" s="26"/>
      <c r="P3615" s="107"/>
      <c r="Q3615" s="107"/>
      <c r="R3615" s="25"/>
      <c r="S3615" s="26"/>
      <c r="T3615" s="107"/>
      <c r="U3615" s="107"/>
      <c r="V3615" s="25"/>
      <c r="W3615" s="26"/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1711</v>
      </c>
      <c r="B3616" s="105" t="s">
        <v>633</v>
      </c>
      <c r="C3616" s="106" t="s">
        <v>1595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1711</v>
      </c>
      <c r="B3617" s="105" t="s">
        <v>634</v>
      </c>
      <c r="C3617" s="106" t="s">
        <v>1596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1711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1711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1711</v>
      </c>
      <c r="B3620" s="105" t="s">
        <v>639</v>
      </c>
      <c r="C3620" s="106" t="s">
        <v>640</v>
      </c>
      <c r="D3620" s="21">
        <f t="shared" si="57"/>
        <v>0</v>
      </c>
      <c r="E3620" s="24">
        <f t="shared" si="57"/>
        <v>343995.5</v>
      </c>
      <c r="F3620" s="98">
        <v>0</v>
      </c>
      <c r="G3620" s="98">
        <v>171212</v>
      </c>
      <c r="H3620" s="107">
        <v>0</v>
      </c>
      <c r="I3620" s="107">
        <v>172783.5</v>
      </c>
      <c r="J3620" s="25"/>
      <c r="K3620" s="26"/>
      <c r="L3620" s="107"/>
      <c r="M3620" s="107"/>
      <c r="N3620" s="25"/>
      <c r="O3620" s="26"/>
      <c r="P3620" s="107"/>
      <c r="Q3620" s="107"/>
      <c r="R3620" s="25"/>
      <c r="S3620" s="26"/>
      <c r="T3620" s="107"/>
      <c r="U3620" s="107"/>
      <c r="V3620" s="25"/>
      <c r="W3620" s="26"/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1711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36711</v>
      </c>
      <c r="F3621" s="98">
        <v>0</v>
      </c>
      <c r="G3621" s="98">
        <v>25128</v>
      </c>
      <c r="H3621" s="107">
        <v>0</v>
      </c>
      <c r="I3621" s="107">
        <v>11583</v>
      </c>
      <c r="J3621" s="25"/>
      <c r="K3621" s="26"/>
      <c r="L3621" s="107"/>
      <c r="M3621" s="107"/>
      <c r="N3621" s="25"/>
      <c r="O3621" s="26"/>
      <c r="P3621" s="107"/>
      <c r="Q3621" s="107"/>
      <c r="R3621" s="25"/>
      <c r="S3621" s="26"/>
      <c r="T3621" s="107"/>
      <c r="U3621" s="107"/>
      <c r="V3621" s="25"/>
      <c r="W3621" s="26"/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1711</v>
      </c>
      <c r="B3622" s="105" t="s">
        <v>643</v>
      </c>
      <c r="C3622" s="106" t="s">
        <v>644</v>
      </c>
      <c r="D3622" s="21">
        <f t="shared" si="58"/>
        <v>0</v>
      </c>
      <c r="E3622" s="24">
        <f t="shared" si="58"/>
        <v>0</v>
      </c>
      <c r="F3622" s="98"/>
      <c r="G3622" s="98"/>
      <c r="H3622" s="107"/>
      <c r="I3622" s="107"/>
      <c r="J3622" s="25"/>
      <c r="K3622" s="26"/>
      <c r="L3622" s="107"/>
      <c r="M3622" s="107"/>
      <c r="N3622" s="25"/>
      <c r="O3622" s="26"/>
      <c r="P3622" s="107"/>
      <c r="Q3622" s="107"/>
      <c r="R3622" s="25"/>
      <c r="S3622" s="26"/>
      <c r="T3622" s="107"/>
      <c r="U3622" s="107"/>
      <c r="V3622" s="25"/>
      <c r="W3622" s="26"/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1711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0</v>
      </c>
      <c r="F3623" s="98"/>
      <c r="G3623" s="98"/>
      <c r="H3623" s="107"/>
      <c r="I3623" s="107"/>
      <c r="J3623" s="25"/>
      <c r="K3623" s="26"/>
      <c r="L3623" s="107"/>
      <c r="M3623" s="107"/>
      <c r="N3623" s="25"/>
      <c r="O3623" s="26"/>
      <c r="P3623" s="107"/>
      <c r="Q3623" s="107"/>
      <c r="R3623" s="25"/>
      <c r="S3623" s="26"/>
      <c r="T3623" s="107"/>
      <c r="U3623" s="107"/>
      <c r="V3623" s="25"/>
      <c r="W3623" s="26"/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1711</v>
      </c>
      <c r="B3624" s="105" t="s">
        <v>647</v>
      </c>
      <c r="C3624" s="106" t="s">
        <v>648</v>
      </c>
      <c r="D3624" s="21">
        <f t="shared" si="58"/>
        <v>0</v>
      </c>
      <c r="E3624" s="24">
        <f t="shared" si="58"/>
        <v>34618</v>
      </c>
      <c r="F3624" s="98">
        <v>0</v>
      </c>
      <c r="G3624" s="98">
        <v>8839</v>
      </c>
      <c r="H3624" s="107">
        <v>0</v>
      </c>
      <c r="I3624" s="107">
        <v>25779</v>
      </c>
      <c r="J3624" s="25"/>
      <c r="K3624" s="26"/>
      <c r="L3624" s="107"/>
      <c r="M3624" s="107"/>
      <c r="N3624" s="25"/>
      <c r="O3624" s="26"/>
      <c r="P3624" s="107"/>
      <c r="Q3624" s="107"/>
      <c r="R3624" s="25"/>
      <c r="S3624" s="26"/>
      <c r="T3624" s="107"/>
      <c r="U3624" s="107"/>
      <c r="V3624" s="25"/>
      <c r="W3624" s="26"/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1711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20300</v>
      </c>
      <c r="F3625" s="98">
        <v>0</v>
      </c>
      <c r="G3625" s="98">
        <v>11596</v>
      </c>
      <c r="H3625" s="107">
        <v>0</v>
      </c>
      <c r="I3625" s="107">
        <v>8704</v>
      </c>
      <c r="J3625" s="25"/>
      <c r="K3625" s="26"/>
      <c r="L3625" s="107"/>
      <c r="M3625" s="107"/>
      <c r="N3625" s="25"/>
      <c r="O3625" s="26"/>
      <c r="P3625" s="107"/>
      <c r="Q3625" s="107"/>
      <c r="R3625" s="25"/>
      <c r="S3625" s="26"/>
      <c r="T3625" s="107"/>
      <c r="U3625" s="107"/>
      <c r="V3625" s="25"/>
      <c r="W3625" s="26"/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1711</v>
      </c>
      <c r="B3626" s="105" t="s">
        <v>651</v>
      </c>
      <c r="C3626" s="106" t="s">
        <v>652</v>
      </c>
      <c r="D3626" s="21">
        <f t="shared" si="58"/>
        <v>0</v>
      </c>
      <c r="E3626" s="24">
        <f t="shared" si="58"/>
        <v>32641</v>
      </c>
      <c r="F3626" s="98">
        <v>0</v>
      </c>
      <c r="G3626" s="98">
        <v>14668</v>
      </c>
      <c r="H3626" s="107">
        <v>0</v>
      </c>
      <c r="I3626" s="107">
        <v>17973</v>
      </c>
      <c r="J3626" s="25"/>
      <c r="K3626" s="26"/>
      <c r="L3626" s="107"/>
      <c r="M3626" s="107"/>
      <c r="N3626" s="25"/>
      <c r="O3626" s="26"/>
      <c r="P3626" s="107"/>
      <c r="Q3626" s="107"/>
      <c r="R3626" s="25"/>
      <c r="S3626" s="26"/>
      <c r="T3626" s="107"/>
      <c r="U3626" s="107"/>
      <c r="V3626" s="25"/>
      <c r="W3626" s="26"/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1711</v>
      </c>
      <c r="B3627" s="105" t="s">
        <v>653</v>
      </c>
      <c r="C3627" s="106" t="s">
        <v>1597</v>
      </c>
      <c r="D3627" s="21">
        <f t="shared" si="58"/>
        <v>0</v>
      </c>
      <c r="E3627" s="24">
        <f t="shared" si="58"/>
        <v>4751</v>
      </c>
      <c r="F3627" s="98"/>
      <c r="G3627" s="98"/>
      <c r="H3627" s="107">
        <v>0</v>
      </c>
      <c r="I3627" s="107">
        <v>4751</v>
      </c>
      <c r="J3627" s="25"/>
      <c r="K3627" s="26"/>
      <c r="L3627" s="107"/>
      <c r="M3627" s="107"/>
      <c r="N3627" s="25"/>
      <c r="O3627" s="26"/>
      <c r="P3627" s="107"/>
      <c r="Q3627" s="107"/>
      <c r="R3627" s="25"/>
      <c r="S3627" s="26"/>
      <c r="T3627" s="107"/>
      <c r="U3627" s="107"/>
      <c r="V3627" s="25"/>
      <c r="W3627" s="26"/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1711</v>
      </c>
      <c r="B3628" s="105" t="s">
        <v>654</v>
      </c>
      <c r="C3628" s="106" t="s">
        <v>1598</v>
      </c>
      <c r="D3628" s="21">
        <f t="shared" si="58"/>
        <v>0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/>
      <c r="M3628" s="107"/>
      <c r="N3628" s="25"/>
      <c r="O3628" s="26"/>
      <c r="P3628" s="107"/>
      <c r="Q3628" s="107"/>
      <c r="R3628" s="25"/>
      <c r="S3628" s="26"/>
      <c r="T3628" s="107"/>
      <c r="U3628" s="107"/>
      <c r="V3628" s="25"/>
      <c r="W3628" s="26"/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1711</v>
      </c>
      <c r="B3629" s="105" t="s">
        <v>655</v>
      </c>
      <c r="C3629" s="106" t="s">
        <v>1599</v>
      </c>
      <c r="D3629" s="21">
        <f t="shared" si="58"/>
        <v>0</v>
      </c>
      <c r="E3629" s="24">
        <f t="shared" si="58"/>
        <v>0</v>
      </c>
      <c r="F3629" s="98"/>
      <c r="G3629" s="98"/>
      <c r="H3629" s="107"/>
      <c r="I3629" s="107"/>
      <c r="J3629" s="25"/>
      <c r="K3629" s="26"/>
      <c r="L3629" s="107"/>
      <c r="M3629" s="107"/>
      <c r="N3629" s="25"/>
      <c r="O3629" s="26"/>
      <c r="P3629" s="107"/>
      <c r="Q3629" s="107"/>
      <c r="R3629" s="25"/>
      <c r="S3629" s="26"/>
      <c r="T3629" s="107"/>
      <c r="U3629" s="107"/>
      <c r="V3629" s="25"/>
      <c r="W3629" s="26"/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1711</v>
      </c>
      <c r="B3630" s="105" t="s">
        <v>656</v>
      </c>
      <c r="C3630" s="106" t="s">
        <v>1600</v>
      </c>
      <c r="D3630" s="21">
        <f t="shared" si="58"/>
        <v>0</v>
      </c>
      <c r="E3630" s="24">
        <f t="shared" si="58"/>
        <v>7680</v>
      </c>
      <c r="F3630" s="98">
        <v>0</v>
      </c>
      <c r="G3630" s="98">
        <v>3655</v>
      </c>
      <c r="H3630" s="107">
        <v>0</v>
      </c>
      <c r="I3630" s="107">
        <v>4025</v>
      </c>
      <c r="J3630" s="25"/>
      <c r="K3630" s="26"/>
      <c r="L3630" s="107"/>
      <c r="M3630" s="107"/>
      <c r="N3630" s="25"/>
      <c r="O3630" s="26"/>
      <c r="P3630" s="107"/>
      <c r="Q3630" s="107"/>
      <c r="R3630" s="25"/>
      <c r="S3630" s="26"/>
      <c r="T3630" s="107"/>
      <c r="U3630" s="107"/>
      <c r="V3630" s="25"/>
      <c r="W3630" s="26"/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1711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1711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1711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1711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3019293.5</v>
      </c>
      <c r="F3634" s="98">
        <v>0</v>
      </c>
      <c r="G3634" s="98">
        <v>1468806</v>
      </c>
      <c r="H3634" s="107">
        <v>0</v>
      </c>
      <c r="I3634" s="107">
        <v>1550487.5</v>
      </c>
      <c r="J3634" s="25"/>
      <c r="K3634" s="26"/>
      <c r="L3634" s="107"/>
      <c r="M3634" s="107"/>
      <c r="N3634" s="25"/>
      <c r="O3634" s="26"/>
      <c r="P3634" s="107"/>
      <c r="Q3634" s="107"/>
      <c r="R3634" s="25"/>
      <c r="S3634" s="26"/>
      <c r="T3634" s="107"/>
      <c r="U3634" s="107"/>
      <c r="V3634" s="25"/>
      <c r="W3634" s="26"/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1711</v>
      </c>
      <c r="B3635" s="105" t="s">
        <v>665</v>
      </c>
      <c r="C3635" s="106" t="s">
        <v>666</v>
      </c>
      <c r="D3635" s="21">
        <f t="shared" si="58"/>
        <v>0</v>
      </c>
      <c r="E3635" s="24">
        <f t="shared" si="58"/>
        <v>1174785</v>
      </c>
      <c r="F3635" s="98">
        <v>0</v>
      </c>
      <c r="G3635" s="98">
        <v>591955</v>
      </c>
      <c r="H3635" s="107">
        <v>0</v>
      </c>
      <c r="I3635" s="107">
        <v>582830</v>
      </c>
      <c r="J3635" s="25"/>
      <c r="K3635" s="26"/>
      <c r="L3635" s="107"/>
      <c r="M3635" s="107"/>
      <c r="N3635" s="25"/>
      <c r="O3635" s="26"/>
      <c r="P3635" s="107"/>
      <c r="Q3635" s="107"/>
      <c r="R3635" s="25"/>
      <c r="S3635" s="26"/>
      <c r="T3635" s="107"/>
      <c r="U3635" s="107"/>
      <c r="V3635" s="25"/>
      <c r="W3635" s="26"/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1711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85848</v>
      </c>
      <c r="F3636" s="98">
        <v>0</v>
      </c>
      <c r="G3636" s="98">
        <v>42787</v>
      </c>
      <c r="H3636" s="107">
        <v>0</v>
      </c>
      <c r="I3636" s="107">
        <v>43061</v>
      </c>
      <c r="J3636" s="25"/>
      <c r="K3636" s="26"/>
      <c r="L3636" s="107"/>
      <c r="M3636" s="107"/>
      <c r="N3636" s="25"/>
      <c r="O3636" s="26"/>
      <c r="P3636" s="107"/>
      <c r="Q3636" s="107"/>
      <c r="R3636" s="25"/>
      <c r="S3636" s="26"/>
      <c r="T3636" s="107"/>
      <c r="U3636" s="107"/>
      <c r="V3636" s="25"/>
      <c r="W3636" s="26"/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1711</v>
      </c>
      <c r="B3637" s="105" t="s">
        <v>669</v>
      </c>
      <c r="C3637" s="106" t="s">
        <v>670</v>
      </c>
      <c r="D3637" s="21">
        <f t="shared" si="58"/>
        <v>0</v>
      </c>
      <c r="E3637" s="24">
        <f t="shared" si="58"/>
        <v>41523</v>
      </c>
      <c r="F3637" s="98">
        <v>0</v>
      </c>
      <c r="G3637" s="98">
        <v>17399</v>
      </c>
      <c r="H3637" s="107">
        <v>0</v>
      </c>
      <c r="I3637" s="107">
        <v>24124</v>
      </c>
      <c r="J3637" s="25"/>
      <c r="K3637" s="26"/>
      <c r="L3637" s="107"/>
      <c r="M3637" s="107"/>
      <c r="N3637" s="25"/>
      <c r="O3637" s="26"/>
      <c r="P3637" s="107"/>
      <c r="Q3637" s="107"/>
      <c r="R3637" s="25"/>
      <c r="S3637" s="26"/>
      <c r="T3637" s="107"/>
      <c r="U3637" s="107"/>
      <c r="V3637" s="25"/>
      <c r="W3637" s="26"/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1711</v>
      </c>
      <c r="B3638" s="105" t="s">
        <v>671</v>
      </c>
      <c r="C3638" s="106" t="s">
        <v>1601</v>
      </c>
      <c r="D3638" s="21">
        <f t="shared" si="58"/>
        <v>0</v>
      </c>
      <c r="E3638" s="24">
        <f t="shared" si="58"/>
        <v>0</v>
      </c>
      <c r="F3638" s="98"/>
      <c r="G3638" s="98"/>
      <c r="H3638" s="99"/>
      <c r="I3638" s="99"/>
      <c r="J3638" s="100"/>
      <c r="K3638" s="101"/>
      <c r="L3638" s="99"/>
      <c r="M3638" s="99"/>
      <c r="N3638" s="100"/>
      <c r="O3638" s="101"/>
      <c r="P3638" s="107"/>
      <c r="Q3638" s="107"/>
      <c r="R3638" s="100"/>
      <c r="S3638" s="101"/>
      <c r="T3638" s="99"/>
      <c r="U3638" s="99"/>
      <c r="V3638" s="100"/>
      <c r="W3638" s="101"/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1711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0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/>
      <c r="Q3639" s="99"/>
      <c r="R3639" s="25"/>
      <c r="S3639" s="26"/>
      <c r="T3639" s="107"/>
      <c r="U3639" s="107"/>
      <c r="V3639" s="25"/>
      <c r="W3639" s="26"/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1711</v>
      </c>
      <c r="B3640" s="105" t="s">
        <v>674</v>
      </c>
      <c r="C3640" s="106" t="s">
        <v>675</v>
      </c>
      <c r="D3640" s="21">
        <f t="shared" si="58"/>
        <v>3066238.25</v>
      </c>
      <c r="E3640" s="24">
        <f t="shared" si="58"/>
        <v>17124520.07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/>
      <c r="K3640" s="101"/>
      <c r="L3640" s="99"/>
      <c r="M3640" s="99"/>
      <c r="N3640" s="100"/>
      <c r="O3640" s="101"/>
      <c r="P3640" s="107"/>
      <c r="Q3640" s="107"/>
      <c r="R3640" s="100"/>
      <c r="S3640" s="101"/>
      <c r="T3640" s="99"/>
      <c r="U3640" s="99"/>
      <c r="V3640" s="100"/>
      <c r="W3640" s="101"/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1711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1711</v>
      </c>
      <c r="B3642" s="105" t="s">
        <v>678</v>
      </c>
      <c r="C3642" s="106" t="s">
        <v>679</v>
      </c>
      <c r="D3642" s="21">
        <f t="shared" si="58"/>
        <v>179387</v>
      </c>
      <c r="E3642" s="24">
        <f t="shared" si="58"/>
        <v>3275793.2</v>
      </c>
      <c r="F3642" s="98"/>
      <c r="G3642" s="98"/>
      <c r="H3642" s="107">
        <v>179387</v>
      </c>
      <c r="I3642" s="107">
        <v>3275793.2</v>
      </c>
      <c r="J3642" s="25"/>
      <c r="K3642" s="26"/>
      <c r="L3642" s="107"/>
      <c r="M3642" s="107"/>
      <c r="N3642" s="25"/>
      <c r="O3642" s="26"/>
      <c r="P3642" s="107"/>
      <c r="Q3642" s="107"/>
      <c r="R3642" s="25"/>
      <c r="S3642" s="26"/>
      <c r="T3642" s="107"/>
      <c r="U3642" s="107"/>
      <c r="V3642" s="25"/>
      <c r="W3642" s="26"/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1711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340</v>
      </c>
      <c r="F3643" s="98">
        <v>0</v>
      </c>
      <c r="G3643" s="98">
        <v>340</v>
      </c>
      <c r="H3643" s="99">
        <v>0</v>
      </c>
      <c r="I3643" s="99">
        <v>0</v>
      </c>
      <c r="J3643" s="100"/>
      <c r="K3643" s="101"/>
      <c r="L3643" s="99"/>
      <c r="M3643" s="99"/>
      <c r="N3643" s="100"/>
      <c r="O3643" s="101"/>
      <c r="P3643" s="107"/>
      <c r="Q3643" s="107"/>
      <c r="R3643" s="100"/>
      <c r="S3643" s="101"/>
      <c r="T3643" s="99"/>
      <c r="U3643" s="99"/>
      <c r="V3643" s="100"/>
      <c r="W3643" s="101"/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1711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428569.3</v>
      </c>
      <c r="F3644" s="98"/>
      <c r="G3644" s="98"/>
      <c r="H3644" s="107">
        <v>0</v>
      </c>
      <c r="I3644" s="107">
        <v>428569.3</v>
      </c>
      <c r="J3644" s="25"/>
      <c r="K3644" s="26"/>
      <c r="L3644" s="107"/>
      <c r="M3644" s="107"/>
      <c r="N3644" s="25"/>
      <c r="O3644" s="26"/>
      <c r="P3644" s="99"/>
      <c r="Q3644" s="99"/>
      <c r="R3644" s="25"/>
      <c r="S3644" s="26"/>
      <c r="T3644" s="107"/>
      <c r="U3644" s="107"/>
      <c r="V3644" s="25"/>
      <c r="W3644" s="26"/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1711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84628.54</v>
      </c>
      <c r="F3645" s="98">
        <v>0</v>
      </c>
      <c r="G3645" s="98">
        <v>84628.54</v>
      </c>
      <c r="H3645" s="107">
        <v>0</v>
      </c>
      <c r="I3645" s="107">
        <v>0</v>
      </c>
      <c r="J3645" s="25"/>
      <c r="K3645" s="26"/>
      <c r="L3645" s="107"/>
      <c r="M3645" s="107"/>
      <c r="N3645" s="25"/>
      <c r="O3645" s="26"/>
      <c r="P3645" s="107"/>
      <c r="Q3645" s="107"/>
      <c r="R3645" s="25"/>
      <c r="S3645" s="26"/>
      <c r="T3645" s="107"/>
      <c r="U3645" s="107"/>
      <c r="V3645" s="25"/>
      <c r="W3645" s="26"/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1711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1711</v>
      </c>
      <c r="B3647" s="105" t="s">
        <v>688</v>
      </c>
      <c r="C3647" s="106" t="s">
        <v>689</v>
      </c>
      <c r="D3647" s="21">
        <f t="shared" si="58"/>
        <v>86768.36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/>
      <c r="K3647" s="26"/>
      <c r="L3647" s="107"/>
      <c r="M3647" s="107"/>
      <c r="N3647" s="25"/>
      <c r="O3647" s="26"/>
      <c r="P3647" s="107"/>
      <c r="Q3647" s="107"/>
      <c r="R3647" s="25"/>
      <c r="S3647" s="26"/>
      <c r="T3647" s="107"/>
      <c r="U3647" s="107"/>
      <c r="V3647" s="25"/>
      <c r="W3647" s="26"/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1711</v>
      </c>
      <c r="B3648" s="105" t="s">
        <v>690</v>
      </c>
      <c r="C3648" s="106" t="s">
        <v>691</v>
      </c>
      <c r="D3648" s="21">
        <f t="shared" si="58"/>
        <v>0</v>
      </c>
      <c r="E3648" s="24">
        <f t="shared" si="58"/>
        <v>350655.62</v>
      </c>
      <c r="F3648" s="98"/>
      <c r="G3648" s="98"/>
      <c r="H3648" s="107">
        <v>0</v>
      </c>
      <c r="I3648" s="107">
        <v>350655.62</v>
      </c>
      <c r="J3648" s="25"/>
      <c r="K3648" s="26"/>
      <c r="L3648" s="107"/>
      <c r="M3648" s="107"/>
      <c r="N3648" s="25"/>
      <c r="O3648" s="26"/>
      <c r="P3648" s="107"/>
      <c r="Q3648" s="107"/>
      <c r="R3648" s="25"/>
      <c r="S3648" s="26"/>
      <c r="T3648" s="107"/>
      <c r="U3648" s="107"/>
      <c r="V3648" s="25"/>
      <c r="W3648" s="26"/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1711</v>
      </c>
      <c r="B3649" s="105" t="s">
        <v>692</v>
      </c>
      <c r="C3649" s="106" t="s">
        <v>693</v>
      </c>
      <c r="D3649" s="21">
        <f t="shared" si="58"/>
        <v>50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/>
      <c r="K3649" s="26"/>
      <c r="L3649" s="107"/>
      <c r="M3649" s="107"/>
      <c r="N3649" s="25"/>
      <c r="O3649" s="26"/>
      <c r="P3649" s="107"/>
      <c r="Q3649" s="107"/>
      <c r="R3649" s="25"/>
      <c r="S3649" s="26"/>
      <c r="T3649" s="107"/>
      <c r="U3649" s="107"/>
      <c r="V3649" s="25"/>
      <c r="W3649" s="26"/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1711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230285</v>
      </c>
      <c r="F3650" s="98">
        <v>0</v>
      </c>
      <c r="G3650" s="98">
        <v>150153</v>
      </c>
      <c r="H3650" s="107">
        <v>0</v>
      </c>
      <c r="I3650" s="107">
        <v>80132</v>
      </c>
      <c r="J3650" s="25"/>
      <c r="K3650" s="26"/>
      <c r="L3650" s="107"/>
      <c r="M3650" s="107"/>
      <c r="N3650" s="25"/>
      <c r="O3650" s="26"/>
      <c r="P3650" s="107"/>
      <c r="Q3650" s="107"/>
      <c r="R3650" s="25"/>
      <c r="S3650" s="26"/>
      <c r="T3650" s="107"/>
      <c r="U3650" s="107"/>
      <c r="V3650" s="25"/>
      <c r="W3650" s="26"/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1711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179387</v>
      </c>
      <c r="F3651" s="98">
        <v>0</v>
      </c>
      <c r="G3651" s="98">
        <v>87601</v>
      </c>
      <c r="H3651" s="107">
        <v>0</v>
      </c>
      <c r="I3651" s="107">
        <v>91786</v>
      </c>
      <c r="J3651" s="25"/>
      <c r="K3651" s="26"/>
      <c r="L3651" s="107"/>
      <c r="M3651" s="107"/>
      <c r="N3651" s="25"/>
      <c r="O3651" s="26"/>
      <c r="P3651" s="107"/>
      <c r="Q3651" s="107"/>
      <c r="R3651" s="25"/>
      <c r="S3651" s="26"/>
      <c r="T3651" s="107"/>
      <c r="U3651" s="107"/>
      <c r="V3651" s="25"/>
      <c r="W3651" s="26"/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1711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/>
      <c r="K3652" s="26"/>
      <c r="L3652" s="107"/>
      <c r="M3652" s="107"/>
      <c r="N3652" s="25"/>
      <c r="O3652" s="26"/>
      <c r="P3652" s="107"/>
      <c r="Q3652" s="107"/>
      <c r="R3652" s="25"/>
      <c r="S3652" s="26"/>
      <c r="T3652" s="107"/>
      <c r="U3652" s="107"/>
      <c r="V3652" s="25"/>
      <c r="W3652" s="26"/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1711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/>
      <c r="K3653" s="26"/>
      <c r="L3653" s="107"/>
      <c r="M3653" s="107"/>
      <c r="N3653" s="25"/>
      <c r="O3653" s="26"/>
      <c r="P3653" s="107"/>
      <c r="Q3653" s="107"/>
      <c r="R3653" s="25"/>
      <c r="S3653" s="26"/>
      <c r="T3653" s="107"/>
      <c r="U3653" s="107"/>
      <c r="V3653" s="25"/>
      <c r="W3653" s="26"/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1711</v>
      </c>
      <c r="B3654" s="105" t="s">
        <v>702</v>
      </c>
      <c r="C3654" s="106" t="s">
        <v>1602</v>
      </c>
      <c r="D3654" s="21">
        <f t="shared" si="58"/>
        <v>0</v>
      </c>
      <c r="E3654" s="24">
        <f t="shared" si="58"/>
        <v>29892.9</v>
      </c>
      <c r="F3654" s="98">
        <v>0</v>
      </c>
      <c r="G3654" s="98">
        <v>2285</v>
      </c>
      <c r="H3654" s="107">
        <v>0</v>
      </c>
      <c r="I3654" s="107">
        <v>27607.9</v>
      </c>
      <c r="J3654" s="25"/>
      <c r="K3654" s="26"/>
      <c r="L3654" s="107"/>
      <c r="M3654" s="107"/>
      <c r="N3654" s="25"/>
      <c r="O3654" s="26"/>
      <c r="P3654" s="107"/>
      <c r="Q3654" s="107"/>
      <c r="R3654" s="25"/>
      <c r="S3654" s="26"/>
      <c r="T3654" s="107"/>
      <c r="U3654" s="107"/>
      <c r="V3654" s="25"/>
      <c r="W3654" s="26"/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1711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43316.15</v>
      </c>
      <c r="F3655" s="98">
        <v>0</v>
      </c>
      <c r="G3655" s="98">
        <v>16350</v>
      </c>
      <c r="H3655" s="99">
        <v>0</v>
      </c>
      <c r="I3655" s="99">
        <v>26966.15</v>
      </c>
      <c r="J3655" s="100"/>
      <c r="K3655" s="101"/>
      <c r="L3655" s="99"/>
      <c r="M3655" s="99"/>
      <c r="N3655" s="100"/>
      <c r="O3655" s="101"/>
      <c r="P3655" s="107"/>
      <c r="Q3655" s="107"/>
      <c r="R3655" s="100"/>
      <c r="S3655" s="101"/>
      <c r="T3655" s="99"/>
      <c r="U3655" s="99"/>
      <c r="V3655" s="100"/>
      <c r="W3655" s="101"/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1711</v>
      </c>
      <c r="B3656" s="105" t="s">
        <v>705</v>
      </c>
      <c r="C3656" s="106" t="s">
        <v>1673</v>
      </c>
      <c r="D3656" s="21">
        <f t="shared" si="58"/>
        <v>0</v>
      </c>
      <c r="E3656" s="24">
        <f t="shared" si="58"/>
        <v>0</v>
      </c>
      <c r="F3656" s="98"/>
      <c r="G3656" s="98"/>
      <c r="H3656" s="107"/>
      <c r="I3656" s="107"/>
      <c r="J3656" s="25"/>
      <c r="K3656" s="26"/>
      <c r="L3656" s="107"/>
      <c r="M3656" s="107"/>
      <c r="N3656" s="25"/>
      <c r="O3656" s="26"/>
      <c r="P3656" s="99"/>
      <c r="Q3656" s="99"/>
      <c r="R3656" s="25"/>
      <c r="S3656" s="26"/>
      <c r="T3656" s="107"/>
      <c r="U3656" s="107"/>
      <c r="V3656" s="25"/>
      <c r="W3656" s="26"/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1711</v>
      </c>
      <c r="B3657" s="105" t="s">
        <v>706</v>
      </c>
      <c r="C3657" s="106" t="s">
        <v>1674</v>
      </c>
      <c r="D3657" s="21">
        <f t="shared" si="58"/>
        <v>0</v>
      </c>
      <c r="E3657" s="24">
        <f t="shared" si="58"/>
        <v>0</v>
      </c>
      <c r="F3657" s="98"/>
      <c r="G3657" s="98"/>
      <c r="H3657" s="107"/>
      <c r="I3657" s="107"/>
      <c r="J3657" s="25"/>
      <c r="K3657" s="26"/>
      <c r="L3657" s="107"/>
      <c r="M3657" s="107"/>
      <c r="N3657" s="25"/>
      <c r="O3657" s="26"/>
      <c r="P3657" s="107"/>
      <c r="Q3657" s="107"/>
      <c r="R3657" s="25"/>
      <c r="S3657" s="26"/>
      <c r="T3657" s="107"/>
      <c r="U3657" s="107"/>
      <c r="V3657" s="25"/>
      <c r="W3657" s="26"/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1711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1711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1711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1711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1711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1711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1711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/>
      <c r="K3664" s="26"/>
      <c r="L3664" s="107"/>
      <c r="M3664" s="107"/>
      <c r="N3664" s="25"/>
      <c r="O3664" s="26"/>
      <c r="P3664" s="107"/>
      <c r="Q3664" s="107"/>
      <c r="R3664" s="25"/>
      <c r="S3664" s="26"/>
      <c r="T3664" s="107"/>
      <c r="U3664" s="107"/>
      <c r="V3664" s="25"/>
      <c r="W3664" s="26"/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1711</v>
      </c>
      <c r="B3665" s="105" t="s">
        <v>721</v>
      </c>
      <c r="C3665" s="106" t="s">
        <v>722</v>
      </c>
      <c r="D3665" s="21">
        <f t="shared" si="58"/>
        <v>253057.39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/>
      <c r="K3665" s="101"/>
      <c r="L3665" s="99"/>
      <c r="M3665" s="99"/>
      <c r="N3665" s="100"/>
      <c r="O3665" s="101"/>
      <c r="P3665" s="107"/>
      <c r="Q3665" s="107"/>
      <c r="R3665" s="100"/>
      <c r="S3665" s="101"/>
      <c r="T3665" s="99"/>
      <c r="U3665" s="99"/>
      <c r="V3665" s="100"/>
      <c r="W3665" s="101"/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1711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/>
      <c r="K3666" s="26"/>
      <c r="L3666" s="107"/>
      <c r="M3666" s="107"/>
      <c r="N3666" s="25"/>
      <c r="O3666" s="26"/>
      <c r="P3666" s="99"/>
      <c r="Q3666" s="99"/>
      <c r="R3666" s="25"/>
      <c r="S3666" s="26"/>
      <c r="T3666" s="107"/>
      <c r="U3666" s="107"/>
      <c r="V3666" s="25"/>
      <c r="W3666" s="26"/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1711</v>
      </c>
      <c r="B3667" s="105" t="s">
        <v>1603</v>
      </c>
      <c r="C3667" s="106" t="s">
        <v>1604</v>
      </c>
      <c r="D3667" s="21">
        <f t="shared" si="58"/>
        <v>0</v>
      </c>
      <c r="E3667" s="24">
        <f t="shared" si="58"/>
        <v>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/>
      <c r="U3667" s="107"/>
      <c r="V3667" s="25"/>
      <c r="W3667" s="26"/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1711</v>
      </c>
      <c r="B3668" s="105" t="s">
        <v>1605</v>
      </c>
      <c r="C3668" s="106" t="s">
        <v>1606</v>
      </c>
      <c r="D3668" s="21">
        <f t="shared" si="58"/>
        <v>0</v>
      </c>
      <c r="E3668" s="24">
        <f t="shared" si="58"/>
        <v>0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/>
      <c r="W3668" s="101"/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1711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1711</v>
      </c>
      <c r="B3670" s="105" t="s">
        <v>727</v>
      </c>
      <c r="C3670" s="106" t="s">
        <v>728</v>
      </c>
      <c r="D3670" s="21">
        <f t="shared" si="58"/>
        <v>0</v>
      </c>
      <c r="E3670" s="24">
        <f t="shared" si="58"/>
        <v>103943.5</v>
      </c>
      <c r="F3670" s="98">
        <v>0</v>
      </c>
      <c r="G3670" s="98">
        <v>54354.5</v>
      </c>
      <c r="H3670" s="99">
        <v>0</v>
      </c>
      <c r="I3670" s="99">
        <v>49589</v>
      </c>
      <c r="J3670" s="100"/>
      <c r="K3670" s="101"/>
      <c r="L3670" s="99"/>
      <c r="M3670" s="99"/>
      <c r="N3670" s="100"/>
      <c r="O3670" s="101"/>
      <c r="P3670" s="99"/>
      <c r="Q3670" s="99"/>
      <c r="R3670" s="100"/>
      <c r="S3670" s="101"/>
      <c r="T3670" s="99"/>
      <c r="U3670" s="99"/>
      <c r="V3670" s="100"/>
      <c r="W3670" s="101"/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1711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15918</v>
      </c>
      <c r="F3671" s="98">
        <v>0</v>
      </c>
      <c r="G3671" s="98">
        <v>14429</v>
      </c>
      <c r="H3671" s="107">
        <v>0</v>
      </c>
      <c r="I3671" s="107">
        <v>1489</v>
      </c>
      <c r="J3671" s="25"/>
      <c r="K3671" s="26"/>
      <c r="L3671" s="107"/>
      <c r="M3671" s="107"/>
      <c r="N3671" s="25"/>
      <c r="O3671" s="26"/>
      <c r="P3671" s="99"/>
      <c r="Q3671" s="99"/>
      <c r="R3671" s="25"/>
      <c r="S3671" s="26"/>
      <c r="T3671" s="107"/>
      <c r="U3671" s="107"/>
      <c r="V3671" s="25"/>
      <c r="W3671" s="26"/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1711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1711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1711</v>
      </c>
      <c r="B3674" s="105" t="s">
        <v>1607</v>
      </c>
      <c r="C3674" s="106" t="s">
        <v>1608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1711</v>
      </c>
      <c r="B3675" s="105" t="s">
        <v>1609</v>
      </c>
      <c r="C3675" s="106" t="s">
        <v>1610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1711</v>
      </c>
      <c r="B3676" s="105" t="s">
        <v>735</v>
      </c>
      <c r="C3676" s="106" t="s">
        <v>736</v>
      </c>
      <c r="D3676" s="21">
        <f t="shared" si="58"/>
        <v>0</v>
      </c>
      <c r="E3676" s="24">
        <f t="shared" si="58"/>
        <v>21708.5</v>
      </c>
      <c r="F3676" s="98">
        <v>0</v>
      </c>
      <c r="G3676" s="98">
        <v>18512</v>
      </c>
      <c r="H3676" s="107">
        <v>0</v>
      </c>
      <c r="I3676" s="107">
        <v>3196.5</v>
      </c>
      <c r="J3676" s="25"/>
      <c r="K3676" s="26"/>
      <c r="L3676" s="107"/>
      <c r="M3676" s="107"/>
      <c r="N3676" s="25"/>
      <c r="O3676" s="26"/>
      <c r="P3676" s="107"/>
      <c r="Q3676" s="107"/>
      <c r="R3676" s="25"/>
      <c r="S3676" s="26"/>
      <c r="T3676" s="107"/>
      <c r="U3676" s="107"/>
      <c r="V3676" s="25"/>
      <c r="W3676" s="26"/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1711</v>
      </c>
      <c r="B3677" s="105" t="s">
        <v>737</v>
      </c>
      <c r="C3677" s="106" t="s">
        <v>738</v>
      </c>
      <c r="D3677" s="21">
        <f t="shared" si="58"/>
        <v>0</v>
      </c>
      <c r="E3677" s="24">
        <f t="shared" si="58"/>
        <v>6398</v>
      </c>
      <c r="F3677" s="98">
        <v>0</v>
      </c>
      <c r="G3677" s="98">
        <v>3465</v>
      </c>
      <c r="H3677" s="107">
        <v>0</v>
      </c>
      <c r="I3677" s="107">
        <v>2933</v>
      </c>
      <c r="J3677" s="25"/>
      <c r="K3677" s="26"/>
      <c r="L3677" s="107"/>
      <c r="M3677" s="107"/>
      <c r="N3677" s="25"/>
      <c r="O3677" s="26"/>
      <c r="P3677" s="107"/>
      <c r="Q3677" s="107"/>
      <c r="R3677" s="25"/>
      <c r="S3677" s="26"/>
      <c r="T3677" s="107"/>
      <c r="U3677" s="107"/>
      <c r="V3677" s="25"/>
      <c r="W3677" s="26"/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1711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1711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1711</v>
      </c>
      <c r="B3680" s="105" t="s">
        <v>743</v>
      </c>
      <c r="C3680" s="106" t="s">
        <v>744</v>
      </c>
      <c r="D3680" s="21">
        <f t="shared" si="58"/>
        <v>0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/>
      <c r="O3680" s="26"/>
      <c r="P3680" s="107"/>
      <c r="Q3680" s="107"/>
      <c r="R3680" s="25"/>
      <c r="S3680" s="26"/>
      <c r="T3680" s="107"/>
      <c r="U3680" s="107"/>
      <c r="V3680" s="25"/>
      <c r="W3680" s="26"/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1711</v>
      </c>
      <c r="B3681" s="105" t="s">
        <v>745</v>
      </c>
      <c r="C3681" s="106" t="s">
        <v>746</v>
      </c>
      <c r="D3681" s="21">
        <f t="shared" si="58"/>
        <v>0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/>
      <c r="O3681" s="26"/>
      <c r="P3681" s="107"/>
      <c r="Q3681" s="107"/>
      <c r="R3681" s="25"/>
      <c r="S3681" s="26"/>
      <c r="T3681" s="107"/>
      <c r="U3681" s="107"/>
      <c r="V3681" s="25"/>
      <c r="W3681" s="26"/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1711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1711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1711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1711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1711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1711</v>
      </c>
      <c r="B3687" s="105" t="s">
        <v>757</v>
      </c>
      <c r="C3687" s="106" t="s">
        <v>758</v>
      </c>
      <c r="D3687" s="21">
        <f t="shared" si="59"/>
        <v>0</v>
      </c>
      <c r="E3687" s="24">
        <f t="shared" si="59"/>
        <v>12615</v>
      </c>
      <c r="F3687" s="98">
        <v>0</v>
      </c>
      <c r="G3687" s="98">
        <v>2926</v>
      </c>
      <c r="H3687" s="107">
        <v>0</v>
      </c>
      <c r="I3687" s="107">
        <v>9689</v>
      </c>
      <c r="J3687" s="25"/>
      <c r="K3687" s="26"/>
      <c r="L3687" s="107"/>
      <c r="M3687" s="107"/>
      <c r="N3687" s="25"/>
      <c r="O3687" s="26"/>
      <c r="P3687" s="107"/>
      <c r="Q3687" s="107"/>
      <c r="R3687" s="25"/>
      <c r="S3687" s="26"/>
      <c r="T3687" s="107"/>
      <c r="U3687" s="107"/>
      <c r="V3687" s="25"/>
      <c r="W3687" s="26"/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1711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>
        <v>0</v>
      </c>
      <c r="I3688" s="107">
        <v>0</v>
      </c>
      <c r="J3688" s="25"/>
      <c r="K3688" s="26"/>
      <c r="L3688" s="107"/>
      <c r="M3688" s="107"/>
      <c r="N3688" s="25"/>
      <c r="O3688" s="26"/>
      <c r="P3688" s="107"/>
      <c r="Q3688" s="107"/>
      <c r="R3688" s="25"/>
      <c r="S3688" s="26"/>
      <c r="T3688" s="107"/>
      <c r="U3688" s="107"/>
      <c r="V3688" s="25"/>
      <c r="W3688" s="26"/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1711</v>
      </c>
      <c r="B3689" s="105" t="s">
        <v>761</v>
      </c>
      <c r="C3689" s="106" t="s">
        <v>762</v>
      </c>
      <c r="D3689" s="21">
        <f t="shared" si="59"/>
        <v>0</v>
      </c>
      <c r="E3689" s="24">
        <f t="shared" si="59"/>
        <v>0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/>
      <c r="S3689" s="101"/>
      <c r="T3689" s="99"/>
      <c r="U3689" s="99"/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1711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1711</v>
      </c>
      <c r="B3691" s="105" t="s">
        <v>765</v>
      </c>
      <c r="C3691" s="106" t="s">
        <v>1675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1711</v>
      </c>
      <c r="B3692" s="105" t="s">
        <v>766</v>
      </c>
      <c r="C3692" s="106" t="s">
        <v>767</v>
      </c>
      <c r="D3692" s="21">
        <f t="shared" si="59"/>
        <v>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/>
      <c r="K3692" s="26"/>
      <c r="L3692" s="107"/>
      <c r="M3692" s="107"/>
      <c r="N3692" s="25"/>
      <c r="O3692" s="26"/>
      <c r="P3692" s="107"/>
      <c r="Q3692" s="107"/>
      <c r="R3692" s="25"/>
      <c r="S3692" s="26"/>
      <c r="T3692" s="107"/>
      <c r="U3692" s="107"/>
      <c r="V3692" s="25"/>
      <c r="W3692" s="26"/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1711</v>
      </c>
      <c r="B3693" s="105" t="s">
        <v>768</v>
      </c>
      <c r="C3693" s="106" t="s">
        <v>1676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1711</v>
      </c>
      <c r="B3694" s="105" t="s">
        <v>769</v>
      </c>
      <c r="C3694" s="106" t="s">
        <v>1677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1711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1711</v>
      </c>
      <c r="B3696" s="105" t="s">
        <v>772</v>
      </c>
      <c r="C3696" s="106" t="s">
        <v>1678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1711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1711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1711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1711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1711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1711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1711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1711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1711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1711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1711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0</v>
      </c>
      <c r="F3707" s="98"/>
      <c r="G3707" s="98"/>
      <c r="H3707" s="107"/>
      <c r="I3707" s="107"/>
      <c r="J3707" s="25"/>
      <c r="K3707" s="26"/>
      <c r="L3707" s="107"/>
      <c r="M3707" s="107"/>
      <c r="N3707" s="25"/>
      <c r="O3707" s="26"/>
      <c r="P3707" s="107"/>
      <c r="Q3707" s="107"/>
      <c r="R3707" s="25"/>
      <c r="S3707" s="26"/>
      <c r="T3707" s="107"/>
      <c r="U3707" s="107"/>
      <c r="V3707" s="25"/>
      <c r="W3707" s="26"/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1711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0</v>
      </c>
      <c r="F3708" s="98"/>
      <c r="G3708" s="98"/>
      <c r="H3708" s="99"/>
      <c r="I3708" s="99"/>
      <c r="J3708" s="100"/>
      <c r="K3708" s="101"/>
      <c r="L3708" s="99"/>
      <c r="M3708" s="99"/>
      <c r="N3708" s="100"/>
      <c r="O3708" s="101"/>
      <c r="P3708" s="107"/>
      <c r="Q3708" s="107"/>
      <c r="R3708" s="100"/>
      <c r="S3708" s="101"/>
      <c r="T3708" s="99"/>
      <c r="U3708" s="99"/>
      <c r="V3708" s="100"/>
      <c r="W3708" s="101"/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1711</v>
      </c>
      <c r="B3709" s="105" t="s">
        <v>797</v>
      </c>
      <c r="C3709" s="106" t="s">
        <v>798</v>
      </c>
      <c r="D3709" s="21">
        <f t="shared" si="59"/>
        <v>0</v>
      </c>
      <c r="E3709" s="24">
        <f t="shared" si="59"/>
        <v>0</v>
      </c>
      <c r="F3709" s="98"/>
      <c r="G3709" s="98"/>
      <c r="H3709" s="107"/>
      <c r="I3709" s="107"/>
      <c r="J3709" s="25"/>
      <c r="K3709" s="26"/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1711</v>
      </c>
      <c r="B3710" s="105" t="s">
        <v>799</v>
      </c>
      <c r="C3710" s="106" t="s">
        <v>800</v>
      </c>
      <c r="D3710" s="21">
        <f t="shared" si="59"/>
        <v>0</v>
      </c>
      <c r="E3710" s="24">
        <f t="shared" si="59"/>
        <v>0</v>
      </c>
      <c r="F3710" s="98"/>
      <c r="G3710" s="98"/>
      <c r="H3710" s="107"/>
      <c r="I3710" s="107"/>
      <c r="J3710" s="25"/>
      <c r="K3710" s="26"/>
      <c r="L3710" s="107"/>
      <c r="M3710" s="107"/>
      <c r="N3710" s="25"/>
      <c r="O3710" s="26"/>
      <c r="P3710" s="107"/>
      <c r="Q3710" s="107"/>
      <c r="R3710" s="25"/>
      <c r="S3710" s="26"/>
      <c r="T3710" s="107"/>
      <c r="U3710" s="107"/>
      <c r="V3710" s="25"/>
      <c r="W3710" s="26"/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1711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1711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1711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1711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1711</v>
      </c>
      <c r="B3715" s="105" t="s">
        <v>809</v>
      </c>
      <c r="C3715" s="106" t="s">
        <v>1679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1711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1711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1711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0</v>
      </c>
      <c r="F3718" s="98"/>
      <c r="G3718" s="98"/>
      <c r="H3718" s="107"/>
      <c r="I3718" s="107"/>
      <c r="J3718" s="25"/>
      <c r="K3718" s="26"/>
      <c r="L3718" s="107"/>
      <c r="M3718" s="107"/>
      <c r="N3718" s="25"/>
      <c r="O3718" s="26"/>
      <c r="P3718" s="99"/>
      <c r="Q3718" s="99"/>
      <c r="R3718" s="25"/>
      <c r="S3718" s="26"/>
      <c r="T3718" s="107"/>
      <c r="U3718" s="107"/>
      <c r="V3718" s="25"/>
      <c r="W3718" s="26"/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1711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0</v>
      </c>
      <c r="F3719" s="98"/>
      <c r="G3719" s="98"/>
      <c r="H3719" s="107"/>
      <c r="I3719" s="107"/>
      <c r="J3719" s="25"/>
      <c r="K3719" s="26"/>
      <c r="L3719" s="107"/>
      <c r="M3719" s="107"/>
      <c r="N3719" s="25"/>
      <c r="O3719" s="26"/>
      <c r="P3719" s="107"/>
      <c r="Q3719" s="107"/>
      <c r="R3719" s="25"/>
      <c r="S3719" s="26"/>
      <c r="T3719" s="107"/>
      <c r="U3719" s="107"/>
      <c r="V3719" s="25"/>
      <c r="W3719" s="26"/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1711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1711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0</v>
      </c>
      <c r="F3721" s="98"/>
      <c r="G3721" s="98"/>
      <c r="H3721" s="107"/>
      <c r="I3721" s="107"/>
      <c r="J3721" s="25"/>
      <c r="K3721" s="26"/>
      <c r="L3721" s="107"/>
      <c r="M3721" s="107"/>
      <c r="N3721" s="25"/>
      <c r="O3721" s="26"/>
      <c r="P3721" s="107"/>
      <c r="Q3721" s="107"/>
      <c r="R3721" s="25"/>
      <c r="S3721" s="26"/>
      <c r="T3721" s="107"/>
      <c r="U3721" s="107"/>
      <c r="V3721" s="25"/>
      <c r="W3721" s="26"/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1711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1711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1711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1711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3794192.26</v>
      </c>
      <c r="F3725" s="98">
        <v>0</v>
      </c>
      <c r="G3725" s="98">
        <v>1898832.26</v>
      </c>
      <c r="H3725" s="107">
        <v>0</v>
      </c>
      <c r="I3725" s="107">
        <v>1895360</v>
      </c>
      <c r="J3725" s="25"/>
      <c r="K3725" s="26"/>
      <c r="L3725" s="107"/>
      <c r="M3725" s="107"/>
      <c r="N3725" s="25"/>
      <c r="O3725" s="26"/>
      <c r="P3725" s="107"/>
      <c r="Q3725" s="107"/>
      <c r="R3725" s="25"/>
      <c r="S3725" s="26"/>
      <c r="T3725" s="107"/>
      <c r="U3725" s="107"/>
      <c r="V3725" s="25"/>
      <c r="W3725" s="26"/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1711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1711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1711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1711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1711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160753.22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/>
      <c r="K3730" s="26"/>
      <c r="L3730" s="107"/>
      <c r="M3730" s="107"/>
      <c r="N3730" s="25"/>
      <c r="O3730" s="26"/>
      <c r="P3730" s="107"/>
      <c r="Q3730" s="107"/>
      <c r="R3730" s="25"/>
      <c r="S3730" s="26"/>
      <c r="T3730" s="107"/>
      <c r="U3730" s="107"/>
      <c r="V3730" s="25"/>
      <c r="W3730" s="26"/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1711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1711</v>
      </c>
      <c r="B3732" s="105" t="s">
        <v>1611</v>
      </c>
      <c r="C3732" s="106" t="s">
        <v>1612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1711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1711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1711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1711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1711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1711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1711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1711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1711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1711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1711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7750</v>
      </c>
      <c r="F3743" s="98">
        <v>0</v>
      </c>
      <c r="G3743" s="98">
        <v>3150</v>
      </c>
      <c r="H3743" s="107">
        <v>0</v>
      </c>
      <c r="I3743" s="107">
        <v>4600</v>
      </c>
      <c r="J3743" s="25"/>
      <c r="K3743" s="26"/>
      <c r="L3743" s="107"/>
      <c r="M3743" s="107"/>
      <c r="N3743" s="25"/>
      <c r="O3743" s="26"/>
      <c r="P3743" s="107"/>
      <c r="Q3743" s="107"/>
      <c r="R3743" s="25"/>
      <c r="S3743" s="26"/>
      <c r="T3743" s="107"/>
      <c r="U3743" s="107"/>
      <c r="V3743" s="25"/>
      <c r="W3743" s="26"/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1711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1711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1711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1900</v>
      </c>
      <c r="F3746" s="98">
        <v>0</v>
      </c>
      <c r="G3746" s="98">
        <v>1200</v>
      </c>
      <c r="H3746" s="107">
        <v>0</v>
      </c>
      <c r="I3746" s="107">
        <v>700</v>
      </c>
      <c r="J3746" s="25"/>
      <c r="K3746" s="26"/>
      <c r="L3746" s="107"/>
      <c r="M3746" s="107"/>
      <c r="N3746" s="25"/>
      <c r="O3746" s="26"/>
      <c r="P3746" s="107"/>
      <c r="Q3746" s="107"/>
      <c r="R3746" s="25"/>
      <c r="S3746" s="26"/>
      <c r="T3746" s="107"/>
      <c r="U3746" s="107"/>
      <c r="V3746" s="25"/>
      <c r="W3746" s="26"/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1711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1711</v>
      </c>
      <c r="B3748" s="105" t="s">
        <v>870</v>
      </c>
      <c r="C3748" s="106" t="s">
        <v>1680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1711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1711</v>
      </c>
      <c r="B3750" s="105" t="s">
        <v>873</v>
      </c>
      <c r="C3750" s="106" t="s">
        <v>1681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1711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1711</v>
      </c>
      <c r="B3752" s="105" t="s">
        <v>876</v>
      </c>
      <c r="C3752" s="106" t="s">
        <v>1682</v>
      </c>
      <c r="D3752" s="21">
        <f t="shared" si="60"/>
        <v>0</v>
      </c>
      <c r="E3752" s="24">
        <f t="shared" si="60"/>
        <v>245000</v>
      </c>
      <c r="F3752" s="98">
        <v>0</v>
      </c>
      <c r="G3752" s="98">
        <v>245000</v>
      </c>
      <c r="H3752" s="99">
        <v>0</v>
      </c>
      <c r="I3752" s="99">
        <v>0</v>
      </c>
      <c r="J3752" s="100"/>
      <c r="K3752" s="101"/>
      <c r="L3752" s="99"/>
      <c r="M3752" s="99"/>
      <c r="N3752" s="100"/>
      <c r="O3752" s="101"/>
      <c r="P3752" s="107"/>
      <c r="Q3752" s="107"/>
      <c r="R3752" s="100"/>
      <c r="S3752" s="101"/>
      <c r="T3752" s="99"/>
      <c r="U3752" s="99"/>
      <c r="V3752" s="100"/>
      <c r="W3752" s="101"/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1711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2352</v>
      </c>
      <c r="F3753" s="98">
        <v>0</v>
      </c>
      <c r="G3753" s="98">
        <v>1176</v>
      </c>
      <c r="H3753" s="99">
        <v>0</v>
      </c>
      <c r="I3753" s="99">
        <v>1176</v>
      </c>
      <c r="J3753" s="100"/>
      <c r="K3753" s="101"/>
      <c r="L3753" s="99"/>
      <c r="M3753" s="99"/>
      <c r="N3753" s="100"/>
      <c r="O3753" s="101"/>
      <c r="P3753" s="99"/>
      <c r="Q3753" s="99"/>
      <c r="R3753" s="100"/>
      <c r="S3753" s="101"/>
      <c r="T3753" s="99"/>
      <c r="U3753" s="99"/>
      <c r="V3753" s="100"/>
      <c r="W3753" s="101"/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1711</v>
      </c>
      <c r="B3754" s="105" t="s">
        <v>879</v>
      </c>
      <c r="C3754" s="106" t="s">
        <v>1683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1711</v>
      </c>
      <c r="B3755" s="105" t="s">
        <v>880</v>
      </c>
      <c r="C3755" s="106" t="s">
        <v>1684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1711</v>
      </c>
      <c r="B3756" s="105" t="s">
        <v>881</v>
      </c>
      <c r="C3756" s="106" t="s">
        <v>1685</v>
      </c>
      <c r="D3756" s="21">
        <f t="shared" si="60"/>
        <v>0</v>
      </c>
      <c r="E3756" s="24">
        <f t="shared" si="60"/>
        <v>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/>
      <c r="S3756" s="101"/>
      <c r="T3756" s="99"/>
      <c r="U3756" s="99"/>
      <c r="V3756" s="100"/>
      <c r="W3756" s="101"/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1711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18390</v>
      </c>
      <c r="F3757" s="98">
        <v>0</v>
      </c>
      <c r="G3757" s="98">
        <v>9840</v>
      </c>
      <c r="H3757" s="107">
        <v>0</v>
      </c>
      <c r="I3757" s="107">
        <v>8550</v>
      </c>
      <c r="J3757" s="25"/>
      <c r="K3757" s="26"/>
      <c r="L3757" s="107"/>
      <c r="M3757" s="107"/>
      <c r="N3757" s="25"/>
      <c r="O3757" s="26"/>
      <c r="P3757" s="99"/>
      <c r="Q3757" s="99"/>
      <c r="R3757" s="25"/>
      <c r="S3757" s="26"/>
      <c r="T3757" s="107"/>
      <c r="U3757" s="107"/>
      <c r="V3757" s="25"/>
      <c r="W3757" s="26"/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1711</v>
      </c>
      <c r="B3758" s="105" t="s">
        <v>884</v>
      </c>
      <c r="C3758" s="106" t="s">
        <v>885</v>
      </c>
      <c r="D3758" s="21">
        <f t="shared" si="60"/>
        <v>3215512.26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/>
      <c r="K3758" s="26"/>
      <c r="L3758" s="107"/>
      <c r="M3758" s="107"/>
      <c r="N3758" s="25"/>
      <c r="O3758" s="26"/>
      <c r="P3758" s="107"/>
      <c r="Q3758" s="107"/>
      <c r="R3758" s="25"/>
      <c r="S3758" s="26"/>
      <c r="T3758" s="107"/>
      <c r="U3758" s="107"/>
      <c r="V3758" s="25"/>
      <c r="W3758" s="26"/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1711</v>
      </c>
      <c r="B3759" s="105" t="s">
        <v>886</v>
      </c>
      <c r="C3759" s="106" t="s">
        <v>887</v>
      </c>
      <c r="D3759" s="21">
        <f t="shared" si="60"/>
        <v>41720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/>
      <c r="K3759" s="26"/>
      <c r="L3759" s="107"/>
      <c r="M3759" s="107"/>
      <c r="N3759" s="25"/>
      <c r="O3759" s="26"/>
      <c r="P3759" s="107"/>
      <c r="Q3759" s="107"/>
      <c r="R3759" s="25"/>
      <c r="S3759" s="26"/>
      <c r="T3759" s="107"/>
      <c r="U3759" s="107"/>
      <c r="V3759" s="25"/>
      <c r="W3759" s="26"/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1711</v>
      </c>
      <c r="B3760" s="105" t="s">
        <v>888</v>
      </c>
      <c r="C3760" s="106" t="s">
        <v>1686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1711</v>
      </c>
      <c r="B3761" s="105" t="s">
        <v>889</v>
      </c>
      <c r="C3761" s="106" t="s">
        <v>890</v>
      </c>
      <c r="D3761" s="21">
        <f t="shared" si="60"/>
        <v>144200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/>
      <c r="K3761" s="26"/>
      <c r="L3761" s="107"/>
      <c r="M3761" s="107"/>
      <c r="N3761" s="25"/>
      <c r="O3761" s="26"/>
      <c r="P3761" s="107"/>
      <c r="Q3761" s="107"/>
      <c r="R3761" s="25"/>
      <c r="S3761" s="26"/>
      <c r="T3761" s="107"/>
      <c r="U3761" s="107"/>
      <c r="V3761" s="25"/>
      <c r="W3761" s="26"/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1711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1711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1711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1711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1711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1711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1711</v>
      </c>
      <c r="B3768" s="105" t="s">
        <v>903</v>
      </c>
      <c r="C3768" s="106" t="s">
        <v>904</v>
      </c>
      <c r="D3768" s="21">
        <f t="shared" si="60"/>
        <v>208760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/>
      <c r="K3768" s="26"/>
      <c r="L3768" s="107"/>
      <c r="M3768" s="107"/>
      <c r="N3768" s="25"/>
      <c r="O3768" s="26"/>
      <c r="P3768" s="107"/>
      <c r="Q3768" s="107"/>
      <c r="R3768" s="25"/>
      <c r="S3768" s="26"/>
      <c r="T3768" s="107"/>
      <c r="U3768" s="107"/>
      <c r="V3768" s="25"/>
      <c r="W3768" s="26"/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1711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1711</v>
      </c>
      <c r="B3770" s="105" t="s">
        <v>907</v>
      </c>
      <c r="C3770" s="106" t="s">
        <v>908</v>
      </c>
      <c r="D3770" s="21">
        <f t="shared" si="60"/>
        <v>269716</v>
      </c>
      <c r="E3770" s="24">
        <f t="shared" si="60"/>
        <v>0</v>
      </c>
      <c r="F3770" s="98">
        <v>116332</v>
      </c>
      <c r="G3770" s="98">
        <v>0</v>
      </c>
      <c r="H3770" s="99">
        <v>153384</v>
      </c>
      <c r="I3770" s="99">
        <v>0</v>
      </c>
      <c r="J3770" s="100"/>
      <c r="K3770" s="101"/>
      <c r="L3770" s="99"/>
      <c r="M3770" s="99"/>
      <c r="N3770" s="100"/>
      <c r="O3770" s="101"/>
      <c r="P3770" s="107"/>
      <c r="Q3770" s="107"/>
      <c r="R3770" s="100"/>
      <c r="S3770" s="101"/>
      <c r="T3770" s="99"/>
      <c r="U3770" s="99"/>
      <c r="V3770" s="100"/>
      <c r="W3770" s="101"/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1711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1711</v>
      </c>
      <c r="B3772" s="105" t="s">
        <v>911</v>
      </c>
      <c r="C3772" s="106" t="s">
        <v>912</v>
      </c>
      <c r="D3772" s="21">
        <f t="shared" si="60"/>
        <v>505256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/>
      <c r="K3772" s="26"/>
      <c r="L3772" s="107"/>
      <c r="M3772" s="107"/>
      <c r="N3772" s="25"/>
      <c r="O3772" s="26"/>
      <c r="P3772" s="107"/>
      <c r="Q3772" s="107"/>
      <c r="R3772" s="25"/>
      <c r="S3772" s="26"/>
      <c r="T3772" s="107"/>
      <c r="U3772" s="107"/>
      <c r="V3772" s="25"/>
      <c r="W3772" s="26"/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1711</v>
      </c>
      <c r="B3773" s="105" t="s">
        <v>913</v>
      </c>
      <c r="C3773" s="106" t="s">
        <v>914</v>
      </c>
      <c r="D3773" s="21">
        <f t="shared" si="60"/>
        <v>105120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/>
      <c r="K3773" s="26"/>
      <c r="L3773" s="107"/>
      <c r="M3773" s="107"/>
      <c r="N3773" s="25"/>
      <c r="O3773" s="26"/>
      <c r="P3773" s="107"/>
      <c r="Q3773" s="107"/>
      <c r="R3773" s="25"/>
      <c r="S3773" s="26"/>
      <c r="T3773" s="107"/>
      <c r="U3773" s="107"/>
      <c r="V3773" s="25"/>
      <c r="W3773" s="26"/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1711</v>
      </c>
      <c r="B3774" s="105" t="s">
        <v>915</v>
      </c>
      <c r="C3774" s="106" t="s">
        <v>916</v>
      </c>
      <c r="D3774" s="21">
        <f t="shared" si="60"/>
        <v>293445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/>
      <c r="K3774" s="26"/>
      <c r="L3774" s="107"/>
      <c r="M3774" s="107"/>
      <c r="N3774" s="25"/>
      <c r="O3774" s="26"/>
      <c r="P3774" s="107"/>
      <c r="Q3774" s="107"/>
      <c r="R3774" s="25"/>
      <c r="S3774" s="26"/>
      <c r="T3774" s="107"/>
      <c r="U3774" s="107"/>
      <c r="V3774" s="25"/>
      <c r="W3774" s="26"/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1711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1711</v>
      </c>
      <c r="B3776" s="105" t="s">
        <v>919</v>
      </c>
      <c r="C3776" s="106" t="s">
        <v>920</v>
      </c>
      <c r="D3776" s="21">
        <f t="shared" si="60"/>
        <v>22750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/>
      <c r="K3776" s="101"/>
      <c r="L3776" s="99"/>
      <c r="M3776" s="99"/>
      <c r="N3776" s="100"/>
      <c r="O3776" s="101"/>
      <c r="P3776" s="107"/>
      <c r="Q3776" s="107"/>
      <c r="R3776" s="100"/>
      <c r="S3776" s="101"/>
      <c r="T3776" s="99"/>
      <c r="U3776" s="99"/>
      <c r="V3776" s="100"/>
      <c r="W3776" s="101"/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1711</v>
      </c>
      <c r="B3777" s="105" t="s">
        <v>921</v>
      </c>
      <c r="C3777" s="106" t="s">
        <v>922</v>
      </c>
      <c r="D3777" s="21">
        <f t="shared" si="60"/>
        <v>150050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/>
      <c r="K3777" s="26"/>
      <c r="L3777" s="107"/>
      <c r="M3777" s="107"/>
      <c r="N3777" s="25"/>
      <c r="O3777" s="26"/>
      <c r="P3777" s="99"/>
      <c r="Q3777" s="99"/>
      <c r="R3777" s="25"/>
      <c r="S3777" s="26"/>
      <c r="T3777" s="107"/>
      <c r="U3777" s="107"/>
      <c r="V3777" s="25"/>
      <c r="W3777" s="26"/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1711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1711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1711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1711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1711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1711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1711</v>
      </c>
      <c r="B3784" s="105" t="s">
        <v>935</v>
      </c>
      <c r="C3784" s="106" t="s">
        <v>936</v>
      </c>
      <c r="D3784" s="21">
        <f t="shared" si="60"/>
        <v>11200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/>
      <c r="K3784" s="37"/>
      <c r="L3784" s="109"/>
      <c r="M3784" s="109"/>
      <c r="N3784" s="36"/>
      <c r="O3784" s="37"/>
      <c r="P3784" s="109"/>
      <c r="Q3784" s="109"/>
      <c r="R3784" s="36"/>
      <c r="S3784" s="37"/>
      <c r="T3784" s="109"/>
      <c r="U3784" s="109"/>
      <c r="V3784" s="36"/>
      <c r="W3784" s="37"/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1711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1711</v>
      </c>
      <c r="B3786" s="105" t="s">
        <v>939</v>
      </c>
      <c r="C3786" s="106" t="s">
        <v>940</v>
      </c>
      <c r="D3786" s="21">
        <f t="shared" si="60"/>
        <v>87240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/>
      <c r="K3786" s="101"/>
      <c r="L3786" s="99"/>
      <c r="M3786" s="99"/>
      <c r="N3786" s="100"/>
      <c r="O3786" s="101"/>
      <c r="P3786" s="99"/>
      <c r="Q3786" s="99"/>
      <c r="R3786" s="100"/>
      <c r="S3786" s="101"/>
      <c r="T3786" s="99"/>
      <c r="U3786" s="99"/>
      <c r="V3786" s="100"/>
      <c r="W3786" s="101"/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1711</v>
      </c>
      <c r="B3787" s="105" t="s">
        <v>941</v>
      </c>
      <c r="C3787" s="106" t="s">
        <v>1613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1711</v>
      </c>
      <c r="B3788" s="105" t="s">
        <v>1614</v>
      </c>
      <c r="C3788" s="106" t="s">
        <v>1615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1711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1711</v>
      </c>
      <c r="B3790" s="105" t="s">
        <v>944</v>
      </c>
      <c r="C3790" s="106" t="s">
        <v>945</v>
      </c>
      <c r="D3790" s="21">
        <f t="shared" si="60"/>
        <v>92694.37</v>
      </c>
      <c r="E3790" s="24">
        <f t="shared" si="60"/>
        <v>0</v>
      </c>
      <c r="F3790" s="98">
        <v>46503.67</v>
      </c>
      <c r="G3790" s="98">
        <v>0</v>
      </c>
      <c r="H3790" s="99">
        <v>46190.7</v>
      </c>
      <c r="I3790" s="99">
        <v>0</v>
      </c>
      <c r="J3790" s="100"/>
      <c r="K3790" s="101"/>
      <c r="L3790" s="99"/>
      <c r="M3790" s="99"/>
      <c r="N3790" s="100"/>
      <c r="O3790" s="101"/>
      <c r="P3790" s="107"/>
      <c r="Q3790" s="107"/>
      <c r="R3790" s="100"/>
      <c r="S3790" s="101"/>
      <c r="T3790" s="99"/>
      <c r="U3790" s="99"/>
      <c r="V3790" s="100"/>
      <c r="W3790" s="101"/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1711</v>
      </c>
      <c r="B3791" s="105" t="s">
        <v>946</v>
      </c>
      <c r="C3791" s="106" t="s">
        <v>947</v>
      </c>
      <c r="D3791" s="21">
        <f t="shared" si="60"/>
        <v>61796.05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/>
      <c r="K3791" s="26"/>
      <c r="L3791" s="107"/>
      <c r="M3791" s="107"/>
      <c r="N3791" s="25"/>
      <c r="O3791" s="26"/>
      <c r="P3791" s="99"/>
      <c r="Q3791" s="99"/>
      <c r="R3791" s="25"/>
      <c r="S3791" s="26"/>
      <c r="T3791" s="107"/>
      <c r="U3791" s="107"/>
      <c r="V3791" s="25"/>
      <c r="W3791" s="26"/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1711</v>
      </c>
      <c r="B3792" s="105" t="s">
        <v>948</v>
      </c>
      <c r="C3792" s="106" t="s">
        <v>949</v>
      </c>
      <c r="D3792" s="21">
        <f t="shared" si="60"/>
        <v>6262.8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/>
      <c r="K3792" s="101"/>
      <c r="L3792" s="99"/>
      <c r="M3792" s="99"/>
      <c r="N3792" s="100"/>
      <c r="O3792" s="101"/>
      <c r="P3792" s="107"/>
      <c r="Q3792" s="107"/>
      <c r="R3792" s="100"/>
      <c r="S3792" s="101"/>
      <c r="T3792" s="99"/>
      <c r="U3792" s="99"/>
      <c r="V3792" s="100"/>
      <c r="W3792" s="101"/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1711</v>
      </c>
      <c r="B3793" s="105" t="s">
        <v>950</v>
      </c>
      <c r="C3793" s="106" t="s">
        <v>951</v>
      </c>
      <c r="D3793" s="21">
        <f t="shared" si="60"/>
        <v>2352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/>
      <c r="K3793" s="101"/>
      <c r="L3793" s="99"/>
      <c r="M3793" s="99"/>
      <c r="N3793" s="100"/>
      <c r="O3793" s="101"/>
      <c r="P3793" s="99"/>
      <c r="Q3793" s="99"/>
      <c r="R3793" s="100"/>
      <c r="S3793" s="101"/>
      <c r="T3793" s="99"/>
      <c r="U3793" s="99"/>
      <c r="V3793" s="100"/>
      <c r="W3793" s="101"/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1711</v>
      </c>
      <c r="B3794" s="105" t="s">
        <v>952</v>
      </c>
      <c r="C3794" s="106" t="s">
        <v>953</v>
      </c>
      <c r="D3794" s="21">
        <f t="shared" si="60"/>
        <v>16683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/>
      <c r="K3794" s="26"/>
      <c r="L3794" s="107"/>
      <c r="M3794" s="107"/>
      <c r="N3794" s="25"/>
      <c r="O3794" s="26"/>
      <c r="P3794" s="99"/>
      <c r="Q3794" s="99"/>
      <c r="R3794" s="25"/>
      <c r="S3794" s="26"/>
      <c r="T3794" s="107"/>
      <c r="U3794" s="107"/>
      <c r="V3794" s="25"/>
      <c r="W3794" s="26"/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1711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1711</v>
      </c>
      <c r="B3796" s="105" t="s">
        <v>956</v>
      </c>
      <c r="C3796" s="106" t="s">
        <v>1616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1711</v>
      </c>
      <c r="B3797" s="105" t="s">
        <v>957</v>
      </c>
      <c r="C3797" s="106" t="s">
        <v>1687</v>
      </c>
      <c r="D3797" s="21">
        <f t="shared" si="60"/>
        <v>0</v>
      </c>
      <c r="E3797" s="24">
        <f t="shared" si="60"/>
        <v>0</v>
      </c>
      <c r="F3797" s="98"/>
      <c r="G3797" s="98"/>
      <c r="H3797" s="99"/>
      <c r="I3797" s="99"/>
      <c r="J3797" s="100"/>
      <c r="K3797" s="101"/>
      <c r="L3797" s="99"/>
      <c r="M3797" s="99"/>
      <c r="N3797" s="100"/>
      <c r="O3797" s="101"/>
      <c r="P3797" s="107"/>
      <c r="Q3797" s="107"/>
      <c r="R3797" s="100"/>
      <c r="S3797" s="101"/>
      <c r="T3797" s="99"/>
      <c r="U3797" s="99"/>
      <c r="V3797" s="100"/>
      <c r="W3797" s="101"/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1711</v>
      </c>
      <c r="B3798" s="105" t="s">
        <v>958</v>
      </c>
      <c r="C3798" s="106" t="s">
        <v>1688</v>
      </c>
      <c r="D3798" s="21">
        <f t="shared" si="60"/>
        <v>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/>
      <c r="M3798" s="107"/>
      <c r="N3798" s="25"/>
      <c r="O3798" s="26"/>
      <c r="P3798" s="99"/>
      <c r="Q3798" s="99"/>
      <c r="R3798" s="25"/>
      <c r="S3798" s="26"/>
      <c r="T3798" s="107"/>
      <c r="U3798" s="107"/>
      <c r="V3798" s="25"/>
      <c r="W3798" s="26"/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1711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1711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1711</v>
      </c>
      <c r="B3801" s="105" t="s">
        <v>963</v>
      </c>
      <c r="C3801" s="106" t="s">
        <v>1689</v>
      </c>
      <c r="D3801" s="21">
        <f t="shared" si="60"/>
        <v>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/>
      <c r="U3801" s="107"/>
      <c r="V3801" s="25"/>
      <c r="W3801" s="26"/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1711</v>
      </c>
      <c r="B3802" s="105" t="s">
        <v>964</v>
      </c>
      <c r="C3802" s="106" t="s">
        <v>1690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1711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1711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1711</v>
      </c>
      <c r="B3805" s="105" t="s">
        <v>969</v>
      </c>
      <c r="C3805" s="106" t="s">
        <v>970</v>
      </c>
      <c r="D3805" s="21">
        <f t="shared" si="60"/>
        <v>282300</v>
      </c>
      <c r="E3805" s="24">
        <f t="shared" si="60"/>
        <v>0</v>
      </c>
      <c r="F3805" s="98">
        <v>17300</v>
      </c>
      <c r="G3805" s="98">
        <v>0</v>
      </c>
      <c r="H3805" s="107">
        <v>265000</v>
      </c>
      <c r="I3805" s="107">
        <v>0</v>
      </c>
      <c r="J3805" s="25"/>
      <c r="K3805" s="26"/>
      <c r="L3805" s="107"/>
      <c r="M3805" s="107"/>
      <c r="N3805" s="25"/>
      <c r="O3805" s="26"/>
      <c r="P3805" s="107"/>
      <c r="Q3805" s="107"/>
      <c r="R3805" s="25"/>
      <c r="S3805" s="26"/>
      <c r="T3805" s="107"/>
      <c r="U3805" s="107"/>
      <c r="V3805" s="25"/>
      <c r="W3805" s="26"/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1711</v>
      </c>
      <c r="B3806" s="105" t="s">
        <v>971</v>
      </c>
      <c r="C3806" s="106" t="s">
        <v>972</v>
      </c>
      <c r="D3806" s="21">
        <f t="shared" si="60"/>
        <v>120600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/>
      <c r="K3806" s="26"/>
      <c r="L3806" s="107"/>
      <c r="M3806" s="107"/>
      <c r="N3806" s="25"/>
      <c r="O3806" s="26"/>
      <c r="P3806" s="107"/>
      <c r="Q3806" s="107"/>
      <c r="R3806" s="25"/>
      <c r="S3806" s="26"/>
      <c r="T3806" s="107"/>
      <c r="U3806" s="107"/>
      <c r="V3806" s="25"/>
      <c r="W3806" s="26"/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1711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1711</v>
      </c>
      <c r="B3808" s="105" t="s">
        <v>975</v>
      </c>
      <c r="C3808" s="106" t="s">
        <v>1617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1711</v>
      </c>
      <c r="B3809" s="105" t="s">
        <v>976</v>
      </c>
      <c r="C3809" s="106" t="s">
        <v>1618</v>
      </c>
      <c r="D3809" s="21">
        <f t="shared" si="60"/>
        <v>0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/>
      <c r="M3809" s="99"/>
      <c r="N3809" s="100"/>
      <c r="O3809" s="101"/>
      <c r="P3809" s="107"/>
      <c r="Q3809" s="107"/>
      <c r="R3809" s="100"/>
      <c r="S3809" s="101"/>
      <c r="T3809" s="99"/>
      <c r="U3809" s="99"/>
      <c r="V3809" s="100"/>
      <c r="W3809" s="101"/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1711</v>
      </c>
      <c r="B3810" s="105" t="s">
        <v>977</v>
      </c>
      <c r="C3810" s="106" t="s">
        <v>978</v>
      </c>
      <c r="D3810" s="21">
        <f t="shared" si="60"/>
        <v>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/>
      <c r="S3810" s="26"/>
      <c r="T3810" s="107"/>
      <c r="U3810" s="107"/>
      <c r="V3810" s="25"/>
      <c r="W3810" s="26"/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1711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1711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1711</v>
      </c>
      <c r="B3813" s="105" t="s">
        <v>983</v>
      </c>
      <c r="C3813" s="106" t="s">
        <v>1619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1711</v>
      </c>
      <c r="B3814" s="105" t="s">
        <v>984</v>
      </c>
      <c r="C3814" s="106" t="s">
        <v>1620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1711</v>
      </c>
      <c r="B3815" s="105" t="s">
        <v>985</v>
      </c>
      <c r="C3815" s="106" t="s">
        <v>1621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1711</v>
      </c>
      <c r="B3816" s="105" t="s">
        <v>986</v>
      </c>
      <c r="C3816" s="106" t="s">
        <v>1622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1711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1711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1711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1711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1711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1711</v>
      </c>
      <c r="B3822" s="105" t="s">
        <v>996</v>
      </c>
      <c r="C3822" s="106" t="s">
        <v>1691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1711</v>
      </c>
      <c r="B3823" s="105" t="s">
        <v>997</v>
      </c>
      <c r="C3823" s="106" t="s">
        <v>1692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1711</v>
      </c>
      <c r="B3824" s="105" t="s">
        <v>998</v>
      </c>
      <c r="C3824" s="106" t="s">
        <v>1693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1711</v>
      </c>
      <c r="B3825" s="105" t="s">
        <v>999</v>
      </c>
      <c r="C3825" s="106" t="s">
        <v>1694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1711</v>
      </c>
      <c r="B3826" s="105" t="s">
        <v>1000</v>
      </c>
      <c r="C3826" s="106" t="s">
        <v>1623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1711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1711</v>
      </c>
      <c r="B3828" s="105" t="s">
        <v>1003</v>
      </c>
      <c r="C3828" s="106" t="s">
        <v>1624</v>
      </c>
      <c r="D3828" s="21">
        <f t="shared" si="61"/>
        <v>97682</v>
      </c>
      <c r="E3828" s="24">
        <f t="shared" si="61"/>
        <v>0</v>
      </c>
      <c r="F3828" s="98">
        <v>3056</v>
      </c>
      <c r="G3828" s="98">
        <v>0</v>
      </c>
      <c r="H3828" s="107">
        <v>94626</v>
      </c>
      <c r="I3828" s="107">
        <v>0</v>
      </c>
      <c r="J3828" s="25"/>
      <c r="K3828" s="26"/>
      <c r="L3828" s="107"/>
      <c r="M3828" s="107"/>
      <c r="N3828" s="25"/>
      <c r="O3828" s="26"/>
      <c r="P3828" s="107"/>
      <c r="Q3828" s="107"/>
      <c r="R3828" s="25"/>
      <c r="S3828" s="26"/>
      <c r="T3828" s="107"/>
      <c r="U3828" s="107"/>
      <c r="V3828" s="25"/>
      <c r="W3828" s="26"/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1711</v>
      </c>
      <c r="B3829" s="105" t="s">
        <v>1004</v>
      </c>
      <c r="C3829" s="106" t="s">
        <v>1625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1711</v>
      </c>
      <c r="B3830" s="105" t="s">
        <v>1005</v>
      </c>
      <c r="C3830" s="106" t="s">
        <v>1626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1711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1711</v>
      </c>
      <c r="B3832" s="105" t="s">
        <v>1008</v>
      </c>
      <c r="C3832" s="106" t="s">
        <v>1009</v>
      </c>
      <c r="D3832" s="21">
        <f t="shared" si="61"/>
        <v>480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/>
      <c r="K3832" s="26"/>
      <c r="L3832" s="107"/>
      <c r="M3832" s="107"/>
      <c r="N3832" s="25"/>
      <c r="O3832" s="26"/>
      <c r="P3832" s="99"/>
      <c r="Q3832" s="99"/>
      <c r="R3832" s="25"/>
      <c r="S3832" s="26"/>
      <c r="T3832" s="107"/>
      <c r="U3832" s="107"/>
      <c r="V3832" s="25"/>
      <c r="W3832" s="26"/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1711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1711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1711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1711</v>
      </c>
      <c r="B3836" s="105" t="s">
        <v>1016</v>
      </c>
      <c r="C3836" s="106" t="s">
        <v>1017</v>
      </c>
      <c r="D3836" s="21">
        <f t="shared" si="61"/>
        <v>0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/>
      <c r="Q3836" s="107"/>
      <c r="R3836" s="25"/>
      <c r="S3836" s="26"/>
      <c r="T3836" s="107"/>
      <c r="U3836" s="107"/>
      <c r="V3836" s="25"/>
      <c r="W3836" s="26"/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1711</v>
      </c>
      <c r="B3837" s="105" t="s">
        <v>1018</v>
      </c>
      <c r="C3837" s="106" t="s">
        <v>1019</v>
      </c>
      <c r="D3837" s="21">
        <f t="shared" si="61"/>
        <v>29640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/>
      <c r="K3837" s="26"/>
      <c r="L3837" s="107"/>
      <c r="M3837" s="107"/>
      <c r="N3837" s="25"/>
      <c r="O3837" s="26"/>
      <c r="P3837" s="107"/>
      <c r="Q3837" s="107"/>
      <c r="R3837" s="25"/>
      <c r="S3837" s="26"/>
      <c r="T3837" s="107"/>
      <c r="U3837" s="107"/>
      <c r="V3837" s="25"/>
      <c r="W3837" s="26"/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1711</v>
      </c>
      <c r="B3838" s="105" t="s">
        <v>1020</v>
      </c>
      <c r="C3838" s="106" t="s">
        <v>1021</v>
      </c>
      <c r="D3838" s="21">
        <f t="shared" si="61"/>
        <v>20680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/>
      <c r="K3838" s="26"/>
      <c r="L3838" s="107"/>
      <c r="M3838" s="107"/>
      <c r="N3838" s="25"/>
      <c r="O3838" s="26"/>
      <c r="P3838" s="107"/>
      <c r="Q3838" s="107"/>
      <c r="R3838" s="25"/>
      <c r="S3838" s="26"/>
      <c r="T3838" s="107"/>
      <c r="U3838" s="107"/>
      <c r="V3838" s="25"/>
      <c r="W3838" s="26"/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1711</v>
      </c>
      <c r="B3839" s="105" t="s">
        <v>1022</v>
      </c>
      <c r="C3839" s="106" t="s">
        <v>1023</v>
      </c>
      <c r="D3839" s="21">
        <f t="shared" si="61"/>
        <v>3145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/>
      <c r="K3839" s="101"/>
      <c r="L3839" s="99"/>
      <c r="M3839" s="99"/>
      <c r="N3839" s="100"/>
      <c r="O3839" s="101"/>
      <c r="P3839" s="107"/>
      <c r="Q3839" s="107"/>
      <c r="R3839" s="100"/>
      <c r="S3839" s="101"/>
      <c r="T3839" s="99"/>
      <c r="U3839" s="99"/>
      <c r="V3839" s="100"/>
      <c r="W3839" s="101"/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1711</v>
      </c>
      <c r="B3840" s="105" t="s">
        <v>1024</v>
      </c>
      <c r="C3840" s="106" t="s">
        <v>1025</v>
      </c>
      <c r="D3840" s="21">
        <f t="shared" si="61"/>
        <v>51873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/>
      <c r="K3840" s="26"/>
      <c r="L3840" s="107"/>
      <c r="M3840" s="107"/>
      <c r="N3840" s="25"/>
      <c r="O3840" s="26"/>
      <c r="P3840" s="99"/>
      <c r="Q3840" s="99"/>
      <c r="R3840" s="25"/>
      <c r="S3840" s="26"/>
      <c r="T3840" s="107"/>
      <c r="U3840" s="107"/>
      <c r="V3840" s="25"/>
      <c r="W3840" s="26"/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1711</v>
      </c>
      <c r="B3841" s="105" t="s">
        <v>1026</v>
      </c>
      <c r="C3841" s="106" t="s">
        <v>1027</v>
      </c>
      <c r="D3841" s="21">
        <f t="shared" si="61"/>
        <v>29340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/>
      <c r="K3841" s="26"/>
      <c r="L3841" s="107"/>
      <c r="M3841" s="107"/>
      <c r="N3841" s="25"/>
      <c r="O3841" s="26"/>
      <c r="P3841" s="107"/>
      <c r="Q3841" s="107"/>
      <c r="R3841" s="25"/>
      <c r="S3841" s="26"/>
      <c r="T3841" s="107"/>
      <c r="U3841" s="107"/>
      <c r="V3841" s="25"/>
      <c r="W3841" s="26"/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1711</v>
      </c>
      <c r="B3842" s="105" t="s">
        <v>1028</v>
      </c>
      <c r="C3842" s="106" t="s">
        <v>1029</v>
      </c>
      <c r="D3842" s="21">
        <f t="shared" si="61"/>
        <v>155711.97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/>
      <c r="K3842" s="26"/>
      <c r="L3842" s="107"/>
      <c r="M3842" s="107"/>
      <c r="N3842" s="25"/>
      <c r="O3842" s="26"/>
      <c r="P3842" s="107"/>
      <c r="Q3842" s="107"/>
      <c r="R3842" s="25"/>
      <c r="S3842" s="26"/>
      <c r="T3842" s="107"/>
      <c r="U3842" s="107"/>
      <c r="V3842" s="25"/>
      <c r="W3842" s="26"/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1711</v>
      </c>
      <c r="B3843" s="105" t="s">
        <v>1030</v>
      </c>
      <c r="C3843" s="106" t="s">
        <v>1031</v>
      </c>
      <c r="D3843" s="21">
        <f t="shared" si="61"/>
        <v>46740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/>
      <c r="K3843" s="26"/>
      <c r="L3843" s="107"/>
      <c r="M3843" s="107"/>
      <c r="N3843" s="25"/>
      <c r="O3843" s="26"/>
      <c r="P3843" s="107"/>
      <c r="Q3843" s="107"/>
      <c r="R3843" s="25"/>
      <c r="S3843" s="26"/>
      <c r="T3843" s="107"/>
      <c r="U3843" s="107"/>
      <c r="V3843" s="25"/>
      <c r="W3843" s="26"/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1711</v>
      </c>
      <c r="B3844" s="105" t="s">
        <v>1032</v>
      </c>
      <c r="C3844" s="106" t="s">
        <v>1033</v>
      </c>
      <c r="D3844" s="21">
        <f t="shared" si="61"/>
        <v>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/>
      <c r="M3844" s="107"/>
      <c r="N3844" s="25"/>
      <c r="O3844" s="26"/>
      <c r="P3844" s="107"/>
      <c r="Q3844" s="107"/>
      <c r="R3844" s="25"/>
      <c r="S3844" s="26"/>
      <c r="T3844" s="107"/>
      <c r="U3844" s="107"/>
      <c r="V3844" s="25"/>
      <c r="W3844" s="26"/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1711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1711</v>
      </c>
      <c r="B3846" s="105" t="s">
        <v>1036</v>
      </c>
      <c r="C3846" s="106" t="s">
        <v>1037</v>
      </c>
      <c r="D3846" s="21">
        <f t="shared" si="61"/>
        <v>0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/>
      <c r="Q3846" s="107"/>
      <c r="R3846" s="25"/>
      <c r="S3846" s="26"/>
      <c r="T3846" s="107"/>
      <c r="U3846" s="107"/>
      <c r="V3846" s="25"/>
      <c r="W3846" s="26"/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1711</v>
      </c>
      <c r="B3847" s="105" t="s">
        <v>1038</v>
      </c>
      <c r="C3847" s="106" t="s">
        <v>1039</v>
      </c>
      <c r="D3847" s="21">
        <f t="shared" si="61"/>
        <v>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/>
      <c r="U3847" s="99"/>
      <c r="V3847" s="100"/>
      <c r="W3847" s="101"/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1711</v>
      </c>
      <c r="B3848" s="105" t="s">
        <v>1040</v>
      </c>
      <c r="C3848" s="106" t="s">
        <v>1041</v>
      </c>
      <c r="D3848" s="21">
        <f t="shared" si="61"/>
        <v>20700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/>
      <c r="K3848" s="26"/>
      <c r="L3848" s="107"/>
      <c r="M3848" s="107"/>
      <c r="N3848" s="25"/>
      <c r="O3848" s="26"/>
      <c r="P3848" s="99"/>
      <c r="Q3848" s="99"/>
      <c r="R3848" s="25"/>
      <c r="S3848" s="26"/>
      <c r="T3848" s="107"/>
      <c r="U3848" s="107"/>
      <c r="V3848" s="25"/>
      <c r="W3848" s="26"/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1711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1711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1711</v>
      </c>
      <c r="B3851" s="105" t="s">
        <v>1046</v>
      </c>
      <c r="C3851" s="106" t="s">
        <v>1047</v>
      </c>
      <c r="D3851" s="21">
        <f t="shared" si="61"/>
        <v>13500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/>
      <c r="K3851" s="26"/>
      <c r="L3851" s="107"/>
      <c r="M3851" s="107"/>
      <c r="N3851" s="25"/>
      <c r="O3851" s="26"/>
      <c r="P3851" s="107"/>
      <c r="Q3851" s="107"/>
      <c r="R3851" s="25"/>
      <c r="S3851" s="26"/>
      <c r="T3851" s="107"/>
      <c r="U3851" s="107"/>
      <c r="V3851" s="25"/>
      <c r="W3851" s="26"/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1711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1711</v>
      </c>
      <c r="B3853" s="105" t="s">
        <v>1050</v>
      </c>
      <c r="C3853" s="106" t="s">
        <v>1051</v>
      </c>
      <c r="D3853" s="21">
        <f t="shared" si="61"/>
        <v>0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/>
      <c r="Q3853" s="107"/>
      <c r="R3853" s="25"/>
      <c r="S3853" s="26"/>
      <c r="T3853" s="107"/>
      <c r="U3853" s="107"/>
      <c r="V3853" s="25"/>
      <c r="W3853" s="26"/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1711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1711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1711</v>
      </c>
      <c r="B3856" s="105" t="s">
        <v>1056</v>
      </c>
      <c r="C3856" s="106" t="s">
        <v>1057</v>
      </c>
      <c r="D3856" s="21">
        <f t="shared" si="61"/>
        <v>0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/>
      <c r="Q3856" s="107"/>
      <c r="R3856" s="25"/>
      <c r="S3856" s="26"/>
      <c r="T3856" s="107"/>
      <c r="U3856" s="107"/>
      <c r="V3856" s="25"/>
      <c r="W3856" s="26"/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1711</v>
      </c>
      <c r="B3857" s="105" t="s">
        <v>1058</v>
      </c>
      <c r="C3857" s="106" t="s">
        <v>1059</v>
      </c>
      <c r="D3857" s="21">
        <f t="shared" si="61"/>
        <v>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/>
      <c r="S3857" s="101"/>
      <c r="T3857" s="99"/>
      <c r="U3857" s="99"/>
      <c r="V3857" s="100"/>
      <c r="W3857" s="101"/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1711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1711</v>
      </c>
      <c r="B3859" s="105" t="s">
        <v>1062</v>
      </c>
      <c r="C3859" s="106" t="s">
        <v>1063</v>
      </c>
      <c r="D3859" s="21">
        <f t="shared" si="61"/>
        <v>71648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/>
      <c r="K3859" s="26"/>
      <c r="L3859" s="107"/>
      <c r="M3859" s="107"/>
      <c r="N3859" s="25"/>
      <c r="O3859" s="26"/>
      <c r="P3859" s="107"/>
      <c r="Q3859" s="107"/>
      <c r="R3859" s="25"/>
      <c r="S3859" s="26"/>
      <c r="T3859" s="107"/>
      <c r="U3859" s="107"/>
      <c r="V3859" s="25"/>
      <c r="W3859" s="26"/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1711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1711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1711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1711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1711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1711</v>
      </c>
      <c r="B3865" s="105" t="s">
        <v>1074</v>
      </c>
      <c r="C3865" s="106" t="s">
        <v>1075</v>
      </c>
      <c r="D3865" s="21">
        <f t="shared" si="61"/>
        <v>11220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/>
      <c r="K3865" s="101"/>
      <c r="L3865" s="99"/>
      <c r="M3865" s="99"/>
      <c r="N3865" s="100"/>
      <c r="O3865" s="101"/>
      <c r="P3865" s="99"/>
      <c r="Q3865" s="99"/>
      <c r="R3865" s="100"/>
      <c r="S3865" s="101"/>
      <c r="T3865" s="99"/>
      <c r="U3865" s="99"/>
      <c r="V3865" s="100"/>
      <c r="W3865" s="101"/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1711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1711</v>
      </c>
      <c r="B3867" s="105" t="s">
        <v>1078</v>
      </c>
      <c r="C3867" s="106" t="s">
        <v>1079</v>
      </c>
      <c r="D3867" s="21">
        <f t="shared" si="61"/>
        <v>56555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/>
      <c r="K3867" s="101"/>
      <c r="L3867" s="99"/>
      <c r="M3867" s="99"/>
      <c r="N3867" s="100"/>
      <c r="O3867" s="101"/>
      <c r="P3867" s="99"/>
      <c r="Q3867" s="99"/>
      <c r="R3867" s="100"/>
      <c r="S3867" s="101"/>
      <c r="T3867" s="99"/>
      <c r="U3867" s="99"/>
      <c r="V3867" s="100"/>
      <c r="W3867" s="101"/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1711</v>
      </c>
      <c r="B3868" s="105" t="s">
        <v>1080</v>
      </c>
      <c r="C3868" s="106" t="s">
        <v>1081</v>
      </c>
      <c r="D3868" s="21">
        <f t="shared" si="61"/>
        <v>188550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/>
      <c r="K3868" s="26"/>
      <c r="L3868" s="107"/>
      <c r="M3868" s="107"/>
      <c r="N3868" s="25"/>
      <c r="O3868" s="26"/>
      <c r="P3868" s="99"/>
      <c r="Q3868" s="99"/>
      <c r="R3868" s="25"/>
      <c r="S3868" s="26"/>
      <c r="T3868" s="107"/>
      <c r="U3868" s="107"/>
      <c r="V3868" s="25"/>
      <c r="W3868" s="26"/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1711</v>
      </c>
      <c r="B3869" s="105" t="s">
        <v>1082</v>
      </c>
      <c r="C3869" s="106" t="s">
        <v>1083</v>
      </c>
      <c r="D3869" s="21">
        <f t="shared" si="61"/>
        <v>80650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/>
      <c r="K3869" s="26"/>
      <c r="L3869" s="107"/>
      <c r="M3869" s="107"/>
      <c r="N3869" s="25"/>
      <c r="O3869" s="26"/>
      <c r="P3869" s="107"/>
      <c r="Q3869" s="107"/>
      <c r="R3869" s="25"/>
      <c r="S3869" s="26"/>
      <c r="T3869" s="107"/>
      <c r="U3869" s="107"/>
      <c r="V3869" s="25"/>
      <c r="W3869" s="26"/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1711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1711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1711</v>
      </c>
      <c r="B3872" s="105" t="s">
        <v>1088</v>
      </c>
      <c r="C3872" s="106" t="s">
        <v>1089</v>
      </c>
      <c r="D3872" s="21">
        <f t="shared" si="61"/>
        <v>193455.35999999999</v>
      </c>
      <c r="E3872" s="24">
        <f t="shared" si="61"/>
        <v>6565.1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/>
      <c r="K3872" s="101"/>
      <c r="L3872" s="99"/>
      <c r="M3872" s="99"/>
      <c r="N3872" s="100"/>
      <c r="O3872" s="101"/>
      <c r="P3872" s="99"/>
      <c r="Q3872" s="99"/>
      <c r="R3872" s="100"/>
      <c r="S3872" s="101"/>
      <c r="T3872" s="99"/>
      <c r="U3872" s="99"/>
      <c r="V3872" s="100"/>
      <c r="W3872" s="101"/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1711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1711</v>
      </c>
      <c r="B3874" s="105" t="s">
        <v>1092</v>
      </c>
      <c r="C3874" s="106" t="s">
        <v>1093</v>
      </c>
      <c r="D3874" s="21">
        <f t="shared" si="61"/>
        <v>5250.97</v>
      </c>
      <c r="E3874" s="24">
        <f t="shared" si="61"/>
        <v>301.85000000000002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/>
      <c r="K3874" s="26"/>
      <c r="L3874" s="107"/>
      <c r="M3874" s="107"/>
      <c r="N3874" s="25"/>
      <c r="O3874" s="26"/>
      <c r="P3874" s="99"/>
      <c r="Q3874" s="99"/>
      <c r="R3874" s="25"/>
      <c r="S3874" s="26"/>
      <c r="T3874" s="107"/>
      <c r="U3874" s="107"/>
      <c r="V3874" s="25"/>
      <c r="W3874" s="26"/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1711</v>
      </c>
      <c r="B3875" s="105" t="s">
        <v>1094</v>
      </c>
      <c r="C3875" s="106" t="s">
        <v>1095</v>
      </c>
      <c r="D3875" s="21">
        <f t="shared" si="61"/>
        <v>2996</v>
      </c>
      <c r="E3875" s="24">
        <f t="shared" si="61"/>
        <v>0</v>
      </c>
      <c r="F3875" s="98">
        <v>1498</v>
      </c>
      <c r="G3875" s="98">
        <v>0</v>
      </c>
      <c r="H3875" s="107">
        <v>1498</v>
      </c>
      <c r="I3875" s="107">
        <v>0</v>
      </c>
      <c r="J3875" s="25"/>
      <c r="K3875" s="26"/>
      <c r="L3875" s="107"/>
      <c r="M3875" s="107"/>
      <c r="N3875" s="25"/>
      <c r="O3875" s="26"/>
      <c r="P3875" s="107"/>
      <c r="Q3875" s="107"/>
      <c r="R3875" s="25"/>
      <c r="S3875" s="26"/>
      <c r="T3875" s="107"/>
      <c r="U3875" s="107"/>
      <c r="V3875" s="25"/>
      <c r="W3875" s="26"/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1711</v>
      </c>
      <c r="B3876" s="105" t="s">
        <v>1096</v>
      </c>
      <c r="C3876" s="106" t="s">
        <v>1097</v>
      </c>
      <c r="D3876" s="21">
        <f t="shared" si="61"/>
        <v>478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/>
      <c r="K3876" s="26"/>
      <c r="L3876" s="107"/>
      <c r="M3876" s="107"/>
      <c r="N3876" s="25"/>
      <c r="O3876" s="26"/>
      <c r="P3876" s="107"/>
      <c r="Q3876" s="107"/>
      <c r="R3876" s="25"/>
      <c r="S3876" s="26"/>
      <c r="T3876" s="107"/>
      <c r="U3876" s="107"/>
      <c r="V3876" s="25"/>
      <c r="W3876" s="26"/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1711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1711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/>
      <c r="K3878" s="26"/>
      <c r="L3878" s="107"/>
      <c r="M3878" s="107"/>
      <c r="N3878" s="25"/>
      <c r="O3878" s="26"/>
      <c r="P3878" s="107"/>
      <c r="Q3878" s="107"/>
      <c r="R3878" s="25"/>
      <c r="S3878" s="26"/>
      <c r="T3878" s="107"/>
      <c r="U3878" s="107"/>
      <c r="V3878" s="25"/>
      <c r="W3878" s="26"/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1711</v>
      </c>
      <c r="B3879" s="105" t="s">
        <v>1102</v>
      </c>
      <c r="C3879" s="106" t="s">
        <v>1103</v>
      </c>
      <c r="D3879" s="21">
        <f t="shared" si="62"/>
        <v>679865.33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/>
      <c r="K3879" s="26"/>
      <c r="L3879" s="107"/>
      <c r="M3879" s="107"/>
      <c r="N3879" s="25"/>
      <c r="O3879" s="26"/>
      <c r="P3879" s="107"/>
      <c r="Q3879" s="107"/>
      <c r="R3879" s="25"/>
      <c r="S3879" s="26"/>
      <c r="T3879" s="107"/>
      <c r="U3879" s="107"/>
      <c r="V3879" s="25"/>
      <c r="W3879" s="26"/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1711</v>
      </c>
      <c r="B3880" s="105" t="s">
        <v>1104</v>
      </c>
      <c r="C3880" s="106" t="s">
        <v>1105</v>
      </c>
      <c r="D3880" s="21">
        <f t="shared" si="62"/>
        <v>0</v>
      </c>
      <c r="E3880" s="24">
        <f t="shared" si="62"/>
        <v>0</v>
      </c>
      <c r="F3880" s="98"/>
      <c r="G3880" s="98"/>
      <c r="H3880" s="107"/>
      <c r="I3880" s="107"/>
      <c r="J3880" s="25"/>
      <c r="K3880" s="26"/>
      <c r="L3880" s="107"/>
      <c r="M3880" s="107"/>
      <c r="N3880" s="25"/>
      <c r="O3880" s="26"/>
      <c r="P3880" s="107"/>
      <c r="Q3880" s="107"/>
      <c r="R3880" s="25"/>
      <c r="S3880" s="26"/>
      <c r="T3880" s="107"/>
      <c r="U3880" s="107"/>
      <c r="V3880" s="25"/>
      <c r="W3880" s="26"/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1711</v>
      </c>
      <c r="B3881" s="105" t="s">
        <v>1106</v>
      </c>
      <c r="C3881" s="106" t="s">
        <v>1107</v>
      </c>
      <c r="D3881" s="21">
        <f t="shared" si="62"/>
        <v>363705.59999999998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/>
      <c r="K3881" s="26"/>
      <c r="L3881" s="107"/>
      <c r="M3881" s="107"/>
      <c r="N3881" s="25"/>
      <c r="O3881" s="26"/>
      <c r="P3881" s="107"/>
      <c r="Q3881" s="107"/>
      <c r="R3881" s="25"/>
      <c r="S3881" s="26"/>
      <c r="T3881" s="107"/>
      <c r="U3881" s="107"/>
      <c r="V3881" s="25"/>
      <c r="W3881" s="26"/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1711</v>
      </c>
      <c r="B3882" s="105" t="s">
        <v>1108</v>
      </c>
      <c r="C3882" s="106" t="s">
        <v>1109</v>
      </c>
      <c r="D3882" s="21">
        <f t="shared" si="62"/>
        <v>356967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/>
      <c r="K3882" s="26"/>
      <c r="L3882" s="107"/>
      <c r="M3882" s="107"/>
      <c r="N3882" s="25"/>
      <c r="O3882" s="26"/>
      <c r="P3882" s="107"/>
      <c r="Q3882" s="107"/>
      <c r="R3882" s="25"/>
      <c r="S3882" s="26"/>
      <c r="T3882" s="107"/>
      <c r="U3882" s="107"/>
      <c r="V3882" s="25"/>
      <c r="W3882" s="26"/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1711</v>
      </c>
      <c r="B3883" s="105" t="s">
        <v>1110</v>
      </c>
      <c r="C3883" s="106" t="s">
        <v>1111</v>
      </c>
      <c r="D3883" s="21">
        <f t="shared" si="62"/>
        <v>47653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/>
      <c r="K3883" s="26"/>
      <c r="L3883" s="107"/>
      <c r="M3883" s="107"/>
      <c r="N3883" s="25"/>
      <c r="O3883" s="26"/>
      <c r="P3883" s="107"/>
      <c r="Q3883" s="107"/>
      <c r="R3883" s="25"/>
      <c r="S3883" s="26"/>
      <c r="T3883" s="107"/>
      <c r="U3883" s="107"/>
      <c r="V3883" s="25"/>
      <c r="W3883" s="26"/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1711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1711</v>
      </c>
      <c r="B3885" s="105" t="s">
        <v>1114</v>
      </c>
      <c r="C3885" s="106" t="s">
        <v>1115</v>
      </c>
      <c r="D3885" s="21">
        <f t="shared" si="62"/>
        <v>46072.22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/>
      <c r="K3885" s="26"/>
      <c r="L3885" s="107"/>
      <c r="M3885" s="107"/>
      <c r="N3885" s="25"/>
      <c r="O3885" s="26"/>
      <c r="P3885" s="107"/>
      <c r="Q3885" s="107"/>
      <c r="R3885" s="25"/>
      <c r="S3885" s="26"/>
      <c r="T3885" s="107"/>
      <c r="U3885" s="107"/>
      <c r="V3885" s="25"/>
      <c r="W3885" s="26"/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1711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1711</v>
      </c>
      <c r="B3887" s="105" t="s">
        <v>1118</v>
      </c>
      <c r="C3887" s="106" t="s">
        <v>1119</v>
      </c>
      <c r="D3887" s="21">
        <f t="shared" si="62"/>
        <v>205310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/>
      <c r="K3887" s="26"/>
      <c r="L3887" s="107"/>
      <c r="M3887" s="107"/>
      <c r="N3887" s="25"/>
      <c r="O3887" s="26"/>
      <c r="P3887" s="107"/>
      <c r="Q3887" s="107"/>
      <c r="R3887" s="25"/>
      <c r="S3887" s="26"/>
      <c r="T3887" s="107"/>
      <c r="U3887" s="107"/>
      <c r="V3887" s="25"/>
      <c r="W3887" s="26"/>
      <c r="X3887" s="107"/>
      <c r="Y3887" s="107"/>
      <c r="Z3887" s="25"/>
      <c r="AA3887" s="26"/>
      <c r="AB3887" s="107"/>
      <c r="AC3887" s="107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1711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1711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1711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1711</v>
      </c>
      <c r="B3891" s="105" t="s">
        <v>1126</v>
      </c>
      <c r="C3891" s="106" t="s">
        <v>1127</v>
      </c>
      <c r="D3891" s="21">
        <f t="shared" si="62"/>
        <v>13300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/>
      <c r="K3891" s="26"/>
      <c r="L3891" s="107"/>
      <c r="M3891" s="107"/>
      <c r="N3891" s="25"/>
      <c r="O3891" s="26"/>
      <c r="P3891" s="107"/>
      <c r="Q3891" s="107"/>
      <c r="R3891" s="25"/>
      <c r="S3891" s="26"/>
      <c r="T3891" s="107"/>
      <c r="U3891" s="107"/>
      <c r="V3891" s="25"/>
      <c r="W3891" s="26"/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1711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1711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1711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1711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1711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1711</v>
      </c>
      <c r="B3897" s="105" t="s">
        <v>1138</v>
      </c>
      <c r="C3897" s="106" t="s">
        <v>1627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1711</v>
      </c>
      <c r="B3898" s="105" t="s">
        <v>1139</v>
      </c>
      <c r="C3898" s="106" t="s">
        <v>1140</v>
      </c>
      <c r="D3898" s="21">
        <f t="shared" si="62"/>
        <v>600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/>
      <c r="K3898" s="26"/>
      <c r="L3898" s="107"/>
      <c r="M3898" s="107"/>
      <c r="N3898" s="25"/>
      <c r="O3898" s="26"/>
      <c r="P3898" s="107"/>
      <c r="Q3898" s="107"/>
      <c r="R3898" s="25"/>
      <c r="S3898" s="26"/>
      <c r="T3898" s="107"/>
      <c r="U3898" s="107"/>
      <c r="V3898" s="25"/>
      <c r="W3898" s="26"/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1711</v>
      </c>
      <c r="B3899" s="105" t="s">
        <v>1141</v>
      </c>
      <c r="C3899" s="106" t="s">
        <v>1628</v>
      </c>
      <c r="D3899" s="21">
        <f t="shared" si="62"/>
        <v>3125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/>
      <c r="K3899" s="26"/>
      <c r="L3899" s="107"/>
      <c r="M3899" s="107"/>
      <c r="N3899" s="25"/>
      <c r="O3899" s="26"/>
      <c r="P3899" s="107"/>
      <c r="Q3899" s="107"/>
      <c r="R3899" s="25"/>
      <c r="S3899" s="26"/>
      <c r="T3899" s="107"/>
      <c r="U3899" s="107"/>
      <c r="V3899" s="25"/>
      <c r="W3899" s="26"/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1711</v>
      </c>
      <c r="B3900" s="105" t="s">
        <v>1142</v>
      </c>
      <c r="C3900" s="106" t="s">
        <v>1143</v>
      </c>
      <c r="D3900" s="21">
        <f t="shared" si="62"/>
        <v>354488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/>
      <c r="K3900" s="26"/>
      <c r="L3900" s="107"/>
      <c r="M3900" s="107"/>
      <c r="N3900" s="25"/>
      <c r="O3900" s="26"/>
      <c r="P3900" s="107"/>
      <c r="Q3900" s="107"/>
      <c r="R3900" s="25"/>
      <c r="S3900" s="26"/>
      <c r="T3900" s="107"/>
      <c r="U3900" s="107"/>
      <c r="V3900" s="25"/>
      <c r="W3900" s="26"/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1711</v>
      </c>
      <c r="B3901" s="105" t="s">
        <v>1144</v>
      </c>
      <c r="C3901" s="106" t="s">
        <v>1629</v>
      </c>
      <c r="D3901" s="21">
        <f t="shared" si="62"/>
        <v>28771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/>
      <c r="K3901" s="26"/>
      <c r="L3901" s="107"/>
      <c r="M3901" s="107"/>
      <c r="N3901" s="25"/>
      <c r="O3901" s="26"/>
      <c r="P3901" s="107"/>
      <c r="Q3901" s="107"/>
      <c r="R3901" s="25"/>
      <c r="S3901" s="26"/>
      <c r="T3901" s="107"/>
      <c r="U3901" s="107"/>
      <c r="V3901" s="25"/>
      <c r="W3901" s="26"/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1711</v>
      </c>
      <c r="B3902" s="105" t="s">
        <v>1145</v>
      </c>
      <c r="C3902" s="106" t="s">
        <v>1630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1711</v>
      </c>
      <c r="B3903" s="105" t="s">
        <v>1631</v>
      </c>
      <c r="C3903" s="106" t="s">
        <v>1632</v>
      </c>
      <c r="D3903" s="21">
        <f t="shared" si="62"/>
        <v>350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/>
      <c r="K3903" s="26"/>
      <c r="L3903" s="107"/>
      <c r="M3903" s="107"/>
      <c r="N3903" s="25"/>
      <c r="O3903" s="26"/>
      <c r="P3903" s="107"/>
      <c r="Q3903" s="107"/>
      <c r="R3903" s="25"/>
      <c r="S3903" s="26"/>
      <c r="T3903" s="107"/>
      <c r="U3903" s="107"/>
      <c r="V3903" s="25"/>
      <c r="W3903" s="26"/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1711</v>
      </c>
      <c r="B3904" s="105" t="s">
        <v>1146</v>
      </c>
      <c r="C3904" s="106" t="s">
        <v>1633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1711</v>
      </c>
      <c r="B3905" s="105" t="s">
        <v>1147</v>
      </c>
      <c r="C3905" s="106" t="s">
        <v>1634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1711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1711</v>
      </c>
      <c r="B3907" s="105" t="s">
        <v>1150</v>
      </c>
      <c r="C3907" s="106" t="s">
        <v>1635</v>
      </c>
      <c r="D3907" s="21">
        <f t="shared" si="62"/>
        <v>848305</v>
      </c>
      <c r="E3907" s="24">
        <f t="shared" si="62"/>
        <v>0</v>
      </c>
      <c r="F3907" s="98">
        <v>424282.5</v>
      </c>
      <c r="G3907" s="98">
        <v>0</v>
      </c>
      <c r="H3907" s="107">
        <v>424022.5</v>
      </c>
      <c r="I3907" s="107">
        <v>0</v>
      </c>
      <c r="J3907" s="25"/>
      <c r="K3907" s="26"/>
      <c r="L3907" s="107"/>
      <c r="M3907" s="107"/>
      <c r="N3907" s="25"/>
      <c r="O3907" s="26"/>
      <c r="P3907" s="107"/>
      <c r="Q3907" s="107"/>
      <c r="R3907" s="25"/>
      <c r="S3907" s="26"/>
      <c r="T3907" s="107"/>
      <c r="U3907" s="107"/>
      <c r="V3907" s="25"/>
      <c r="W3907" s="26"/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1711</v>
      </c>
      <c r="B3908" s="105" t="s">
        <v>1151</v>
      </c>
      <c r="C3908" s="106" t="s">
        <v>1636</v>
      </c>
      <c r="D3908" s="21">
        <f t="shared" si="62"/>
        <v>22300</v>
      </c>
      <c r="E3908" s="24">
        <f t="shared" si="62"/>
        <v>0</v>
      </c>
      <c r="F3908" s="98">
        <v>10180</v>
      </c>
      <c r="G3908" s="98">
        <v>0</v>
      </c>
      <c r="H3908" s="107">
        <v>12120</v>
      </c>
      <c r="I3908" s="107">
        <v>0</v>
      </c>
      <c r="J3908" s="25"/>
      <c r="K3908" s="26"/>
      <c r="L3908" s="107"/>
      <c r="M3908" s="107"/>
      <c r="N3908" s="25"/>
      <c r="O3908" s="26"/>
      <c r="P3908" s="107"/>
      <c r="Q3908" s="107"/>
      <c r="R3908" s="25"/>
      <c r="S3908" s="26"/>
      <c r="T3908" s="107"/>
      <c r="U3908" s="107"/>
      <c r="V3908" s="25"/>
      <c r="W3908" s="26"/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1711</v>
      </c>
      <c r="B3909" s="105" t="s">
        <v>1152</v>
      </c>
      <c r="C3909" s="106" t="s">
        <v>1637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1711</v>
      </c>
      <c r="B3910" s="105" t="s">
        <v>1153</v>
      </c>
      <c r="C3910" s="106" t="s">
        <v>1638</v>
      </c>
      <c r="D3910" s="21">
        <f t="shared" si="62"/>
        <v>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/>
      <c r="U3910" s="107"/>
      <c r="V3910" s="25"/>
      <c r="W3910" s="26"/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1711</v>
      </c>
      <c r="B3911" s="105" t="s">
        <v>1154</v>
      </c>
      <c r="C3911" s="106" t="s">
        <v>1639</v>
      </c>
      <c r="D3911" s="21">
        <f t="shared" si="62"/>
        <v>10000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/>
      <c r="K3911" s="26"/>
      <c r="L3911" s="107"/>
      <c r="M3911" s="107"/>
      <c r="N3911" s="25"/>
      <c r="O3911" s="26"/>
      <c r="P3911" s="107"/>
      <c r="Q3911" s="107"/>
      <c r="R3911" s="25"/>
      <c r="S3911" s="26"/>
      <c r="T3911" s="107"/>
      <c r="U3911" s="107"/>
      <c r="V3911" s="25"/>
      <c r="W3911" s="26"/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1711</v>
      </c>
      <c r="B3912" s="105" t="s">
        <v>1155</v>
      </c>
      <c r="C3912" s="106" t="s">
        <v>1156</v>
      </c>
      <c r="D3912" s="21">
        <f t="shared" si="62"/>
        <v>80000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/>
      <c r="K3912" s="26"/>
      <c r="L3912" s="107"/>
      <c r="M3912" s="107"/>
      <c r="N3912" s="25"/>
      <c r="O3912" s="26"/>
      <c r="P3912" s="107"/>
      <c r="Q3912" s="107"/>
      <c r="R3912" s="25"/>
      <c r="S3912" s="26"/>
      <c r="T3912" s="107"/>
      <c r="U3912" s="107"/>
      <c r="V3912" s="25"/>
      <c r="W3912" s="26"/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1711</v>
      </c>
      <c r="B3913" s="105" t="s">
        <v>1157</v>
      </c>
      <c r="C3913" s="106" t="s">
        <v>1158</v>
      </c>
      <c r="D3913" s="21">
        <f t="shared" si="62"/>
        <v>40000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/>
      <c r="K3913" s="26"/>
      <c r="L3913" s="107"/>
      <c r="M3913" s="107"/>
      <c r="N3913" s="25"/>
      <c r="O3913" s="26"/>
      <c r="P3913" s="107"/>
      <c r="Q3913" s="107"/>
      <c r="R3913" s="25"/>
      <c r="S3913" s="26"/>
      <c r="T3913" s="107"/>
      <c r="U3913" s="107"/>
      <c r="V3913" s="25"/>
      <c r="W3913" s="26"/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1711</v>
      </c>
      <c r="B3914" s="105" t="s">
        <v>1159</v>
      </c>
      <c r="C3914" s="106" t="s">
        <v>1160</v>
      </c>
      <c r="D3914" s="21">
        <f t="shared" si="62"/>
        <v>15000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/>
      <c r="K3914" s="26"/>
      <c r="L3914" s="107"/>
      <c r="M3914" s="107"/>
      <c r="N3914" s="25"/>
      <c r="O3914" s="26"/>
      <c r="P3914" s="107"/>
      <c r="Q3914" s="107"/>
      <c r="R3914" s="25"/>
      <c r="S3914" s="26"/>
      <c r="T3914" s="107"/>
      <c r="U3914" s="107"/>
      <c r="V3914" s="25"/>
      <c r="W3914" s="26"/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1711</v>
      </c>
      <c r="B3915" s="105" t="s">
        <v>1161</v>
      </c>
      <c r="C3915" s="106" t="s">
        <v>1640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1711</v>
      </c>
      <c r="B3916" s="105" t="s">
        <v>1162</v>
      </c>
      <c r="C3916" s="106" t="s">
        <v>1163</v>
      </c>
      <c r="D3916" s="21">
        <f t="shared" si="62"/>
        <v>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/>
      <c r="S3916" s="26"/>
      <c r="T3916" s="107"/>
      <c r="U3916" s="107"/>
      <c r="V3916" s="25"/>
      <c r="W3916" s="26"/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1711</v>
      </c>
      <c r="B3917" s="105" t="s">
        <v>1164</v>
      </c>
      <c r="C3917" s="106" t="s">
        <v>1641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1711</v>
      </c>
      <c r="B3918" s="105" t="s">
        <v>1165</v>
      </c>
      <c r="C3918" s="106" t="s">
        <v>1166</v>
      </c>
      <c r="D3918" s="21">
        <f t="shared" si="62"/>
        <v>14051.720000000001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/>
      <c r="K3918" s="26"/>
      <c r="L3918" s="107"/>
      <c r="M3918" s="107"/>
      <c r="N3918" s="25"/>
      <c r="O3918" s="26"/>
      <c r="P3918" s="107"/>
      <c r="Q3918" s="107"/>
      <c r="R3918" s="25"/>
      <c r="S3918" s="26"/>
      <c r="T3918" s="107"/>
      <c r="U3918" s="107"/>
      <c r="V3918" s="25"/>
      <c r="W3918" s="26"/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1711</v>
      </c>
      <c r="B3919" s="105" t="s">
        <v>1167</v>
      </c>
      <c r="C3919" s="106" t="s">
        <v>1642</v>
      </c>
      <c r="D3919" s="21">
        <f t="shared" si="62"/>
        <v>43973.479999999996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/>
      <c r="K3919" s="26"/>
      <c r="L3919" s="107"/>
      <c r="M3919" s="107"/>
      <c r="N3919" s="25"/>
      <c r="O3919" s="26"/>
      <c r="P3919" s="107"/>
      <c r="Q3919" s="107"/>
      <c r="R3919" s="25"/>
      <c r="S3919" s="26"/>
      <c r="T3919" s="107"/>
      <c r="U3919" s="107"/>
      <c r="V3919" s="25"/>
      <c r="W3919" s="26"/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1711</v>
      </c>
      <c r="B3920" s="105" t="s">
        <v>1168</v>
      </c>
      <c r="C3920" s="106" t="s">
        <v>1643</v>
      </c>
      <c r="D3920" s="21">
        <f t="shared" si="62"/>
        <v>42758.38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/>
      <c r="K3920" s="26"/>
      <c r="L3920" s="107"/>
      <c r="M3920" s="107"/>
      <c r="N3920" s="25"/>
      <c r="O3920" s="26"/>
      <c r="P3920" s="107"/>
      <c r="Q3920" s="107"/>
      <c r="R3920" s="25"/>
      <c r="S3920" s="26"/>
      <c r="T3920" s="107"/>
      <c r="U3920" s="107"/>
      <c r="V3920" s="25"/>
      <c r="W3920" s="26"/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1711</v>
      </c>
      <c r="B3921" s="105" t="s">
        <v>1169</v>
      </c>
      <c r="C3921" s="106" t="s">
        <v>1644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1711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1711</v>
      </c>
      <c r="B3923" s="105" t="s">
        <v>1172</v>
      </c>
      <c r="C3923" s="106" t="s">
        <v>1645</v>
      </c>
      <c r="D3923" s="21">
        <f t="shared" si="62"/>
        <v>20054.79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/>
      <c r="K3923" s="26"/>
      <c r="L3923" s="107"/>
      <c r="M3923" s="107"/>
      <c r="N3923" s="25"/>
      <c r="O3923" s="26"/>
      <c r="P3923" s="107"/>
      <c r="Q3923" s="107"/>
      <c r="R3923" s="25"/>
      <c r="S3923" s="26"/>
      <c r="T3923" s="107"/>
      <c r="U3923" s="107"/>
      <c r="V3923" s="25"/>
      <c r="W3923" s="26"/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1711</v>
      </c>
      <c r="B3924" s="105" t="s">
        <v>1173</v>
      </c>
      <c r="C3924" s="106" t="s">
        <v>1646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1711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1711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1711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1711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1711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1711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1711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1711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1711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1711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1711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1711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1711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1711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1711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1711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1711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1711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1711</v>
      </c>
      <c r="B3943" s="105" t="s">
        <v>1210</v>
      </c>
      <c r="C3943" s="106" t="s">
        <v>1647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1711</v>
      </c>
      <c r="B3944" s="105" t="s">
        <v>1211</v>
      </c>
      <c r="C3944" s="106" t="s">
        <v>1212</v>
      </c>
      <c r="D3944" s="21">
        <f t="shared" si="63"/>
        <v>54382.58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/>
      <c r="K3944" s="26"/>
      <c r="L3944" s="107"/>
      <c r="M3944" s="107"/>
      <c r="N3944" s="25"/>
      <c r="O3944" s="26"/>
      <c r="P3944" s="107"/>
      <c r="Q3944" s="107"/>
      <c r="R3944" s="25"/>
      <c r="S3944" s="26"/>
      <c r="T3944" s="107"/>
      <c r="U3944" s="107"/>
      <c r="V3944" s="25"/>
      <c r="W3944" s="26"/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1711</v>
      </c>
      <c r="B3945" s="105" t="s">
        <v>1213</v>
      </c>
      <c r="C3945" s="106" t="s">
        <v>1214</v>
      </c>
      <c r="D3945" s="21">
        <f t="shared" si="63"/>
        <v>14606.57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/>
      <c r="K3945" s="26"/>
      <c r="L3945" s="107"/>
      <c r="M3945" s="107"/>
      <c r="N3945" s="25"/>
      <c r="O3945" s="26"/>
      <c r="P3945" s="107"/>
      <c r="Q3945" s="107"/>
      <c r="R3945" s="25"/>
      <c r="S3945" s="26"/>
      <c r="T3945" s="107"/>
      <c r="U3945" s="107"/>
      <c r="V3945" s="25"/>
      <c r="W3945" s="26"/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1711</v>
      </c>
      <c r="B3946" s="105" t="s">
        <v>1215</v>
      </c>
      <c r="C3946" s="106" t="s">
        <v>1216</v>
      </c>
      <c r="D3946" s="21">
        <f t="shared" si="63"/>
        <v>1587.67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/>
      <c r="K3946" s="101"/>
      <c r="L3946" s="99"/>
      <c r="M3946" s="99"/>
      <c r="N3946" s="100"/>
      <c r="O3946" s="101"/>
      <c r="P3946" s="107"/>
      <c r="Q3946" s="107"/>
      <c r="R3946" s="100"/>
      <c r="S3946" s="101"/>
      <c r="T3946" s="99"/>
      <c r="U3946" s="99"/>
      <c r="V3946" s="100"/>
      <c r="W3946" s="101"/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1711</v>
      </c>
      <c r="B3947" s="105" t="s">
        <v>1217</v>
      </c>
      <c r="C3947" s="106" t="s">
        <v>1218</v>
      </c>
      <c r="D3947" s="21">
        <f t="shared" si="63"/>
        <v>1891.67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/>
      <c r="K3947" s="26"/>
      <c r="L3947" s="107"/>
      <c r="M3947" s="107"/>
      <c r="N3947" s="25"/>
      <c r="O3947" s="26"/>
      <c r="P3947" s="99"/>
      <c r="Q3947" s="99"/>
      <c r="R3947" s="25"/>
      <c r="S3947" s="26"/>
      <c r="T3947" s="107"/>
      <c r="U3947" s="107"/>
      <c r="V3947" s="25"/>
      <c r="W3947" s="26"/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1711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1711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1711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1711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1711</v>
      </c>
      <c r="B3952" s="105" t="s">
        <v>1227</v>
      </c>
      <c r="C3952" s="106" t="s">
        <v>1228</v>
      </c>
      <c r="D3952" s="21">
        <f t="shared" si="63"/>
        <v>2785.66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/>
      <c r="K3952" s="26"/>
      <c r="L3952" s="107"/>
      <c r="M3952" s="107"/>
      <c r="N3952" s="25"/>
      <c r="O3952" s="26"/>
      <c r="P3952" s="107"/>
      <c r="Q3952" s="107"/>
      <c r="R3952" s="25"/>
      <c r="S3952" s="26"/>
      <c r="T3952" s="107"/>
      <c r="U3952" s="107"/>
      <c r="V3952" s="25"/>
      <c r="W3952" s="26"/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1711</v>
      </c>
      <c r="B3953" s="105" t="s">
        <v>1229</v>
      </c>
      <c r="C3953" s="106" t="s">
        <v>1230</v>
      </c>
      <c r="D3953" s="21">
        <f t="shared" si="63"/>
        <v>8275.25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/>
      <c r="K3953" s="26"/>
      <c r="L3953" s="107"/>
      <c r="M3953" s="107"/>
      <c r="N3953" s="25"/>
      <c r="O3953" s="26"/>
      <c r="P3953" s="107"/>
      <c r="Q3953" s="107"/>
      <c r="R3953" s="25"/>
      <c r="S3953" s="26"/>
      <c r="T3953" s="107"/>
      <c r="U3953" s="107"/>
      <c r="V3953" s="25"/>
      <c r="W3953" s="26"/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1711</v>
      </c>
      <c r="B3954" s="105" t="s">
        <v>1231</v>
      </c>
      <c r="C3954" s="106" t="s">
        <v>1232</v>
      </c>
      <c r="D3954" s="21">
        <f t="shared" si="63"/>
        <v>23664.66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/>
      <c r="K3954" s="101"/>
      <c r="L3954" s="99"/>
      <c r="M3954" s="99"/>
      <c r="N3954" s="100"/>
      <c r="O3954" s="101"/>
      <c r="P3954" s="107"/>
      <c r="Q3954" s="107"/>
      <c r="R3954" s="100"/>
      <c r="S3954" s="101"/>
      <c r="T3954" s="99"/>
      <c r="U3954" s="99"/>
      <c r="V3954" s="100"/>
      <c r="W3954" s="101"/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1711</v>
      </c>
      <c r="B3955" s="105" t="s">
        <v>1233</v>
      </c>
      <c r="C3955" s="106" t="s">
        <v>1234</v>
      </c>
      <c r="D3955" s="21">
        <f t="shared" si="63"/>
        <v>13089.09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/>
      <c r="K3955" s="101"/>
      <c r="L3955" s="99"/>
      <c r="M3955" s="99"/>
      <c r="N3955" s="100"/>
      <c r="O3955" s="101"/>
      <c r="P3955" s="99"/>
      <c r="Q3955" s="99"/>
      <c r="R3955" s="100"/>
      <c r="S3955" s="101"/>
      <c r="T3955" s="99"/>
      <c r="U3955" s="99"/>
      <c r="V3955" s="100"/>
      <c r="W3955" s="101"/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1711</v>
      </c>
      <c r="B3956" s="105" t="s">
        <v>1235</v>
      </c>
      <c r="C3956" s="106" t="s">
        <v>1236</v>
      </c>
      <c r="D3956" s="21">
        <f t="shared" si="63"/>
        <v>7487.83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/>
      <c r="K3956" s="101"/>
      <c r="L3956" s="99"/>
      <c r="M3956" s="99"/>
      <c r="N3956" s="100"/>
      <c r="O3956" s="101"/>
      <c r="P3956" s="99"/>
      <c r="Q3956" s="99"/>
      <c r="R3956" s="100"/>
      <c r="S3956" s="101"/>
      <c r="T3956" s="99"/>
      <c r="U3956" s="99"/>
      <c r="V3956" s="100"/>
      <c r="W3956" s="101"/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1711</v>
      </c>
      <c r="B3957" s="105" t="s">
        <v>1237</v>
      </c>
      <c r="C3957" s="106" t="s">
        <v>1238</v>
      </c>
      <c r="D3957" s="21">
        <f t="shared" si="63"/>
        <v>1541.88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/>
      <c r="K3957" s="101"/>
      <c r="L3957" s="99"/>
      <c r="M3957" s="99"/>
      <c r="N3957" s="100"/>
      <c r="O3957" s="101"/>
      <c r="P3957" s="99"/>
      <c r="Q3957" s="99"/>
      <c r="R3957" s="100"/>
      <c r="S3957" s="101"/>
      <c r="T3957" s="99"/>
      <c r="U3957" s="99"/>
      <c r="V3957" s="100"/>
      <c r="W3957" s="101"/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1711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1711</v>
      </c>
      <c r="B3959" s="105" t="s">
        <v>1241</v>
      </c>
      <c r="C3959" s="106" t="s">
        <v>1242</v>
      </c>
      <c r="D3959" s="21">
        <f t="shared" si="63"/>
        <v>122279.67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/>
      <c r="K3959" s="26"/>
      <c r="L3959" s="107"/>
      <c r="M3959" s="107"/>
      <c r="N3959" s="25"/>
      <c r="O3959" s="26"/>
      <c r="P3959" s="107"/>
      <c r="Q3959" s="107"/>
      <c r="R3959" s="25"/>
      <c r="S3959" s="26"/>
      <c r="T3959" s="107"/>
      <c r="U3959" s="107"/>
      <c r="V3959" s="25"/>
      <c r="W3959" s="26"/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1711</v>
      </c>
      <c r="B3960" s="105" t="s">
        <v>1243</v>
      </c>
      <c r="C3960" s="106" t="s">
        <v>1244</v>
      </c>
      <c r="D3960" s="21">
        <f t="shared" si="63"/>
        <v>20429.300000000003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/>
      <c r="K3960" s="26"/>
      <c r="L3960" s="107"/>
      <c r="M3960" s="107"/>
      <c r="N3960" s="25"/>
      <c r="O3960" s="26"/>
      <c r="P3960" s="107"/>
      <c r="Q3960" s="107"/>
      <c r="R3960" s="25"/>
      <c r="S3960" s="26"/>
      <c r="T3960" s="107"/>
      <c r="U3960" s="107"/>
      <c r="V3960" s="25"/>
      <c r="W3960" s="26"/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1711</v>
      </c>
      <c r="B3961" s="105" t="s">
        <v>1245</v>
      </c>
      <c r="C3961" s="106" t="s">
        <v>1246</v>
      </c>
      <c r="D3961" s="21">
        <f t="shared" si="63"/>
        <v>7338.92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/>
      <c r="K3961" s="101"/>
      <c r="L3961" s="99"/>
      <c r="M3961" s="99"/>
      <c r="N3961" s="100"/>
      <c r="O3961" s="101"/>
      <c r="P3961" s="107"/>
      <c r="Q3961" s="107"/>
      <c r="R3961" s="100"/>
      <c r="S3961" s="101"/>
      <c r="T3961" s="99"/>
      <c r="U3961" s="99"/>
      <c r="V3961" s="100"/>
      <c r="W3961" s="101"/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1711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1711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1711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1711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1711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1711</v>
      </c>
      <c r="B3967" s="105" t="s">
        <v>1648</v>
      </c>
      <c r="C3967" s="106" t="s">
        <v>1649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1711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1711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1711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1711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1711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1711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1711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1711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1711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1711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1711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1711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1711</v>
      </c>
      <c r="B3980" s="105" t="s">
        <v>1650</v>
      </c>
      <c r="C3980" s="106" t="s">
        <v>1651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1711</v>
      </c>
      <c r="B3981" s="105" t="s">
        <v>1281</v>
      </c>
      <c r="C3981" s="106" t="s">
        <v>1282</v>
      </c>
      <c r="D3981" s="21">
        <f t="shared" si="63"/>
        <v>220316.39</v>
      </c>
      <c r="E3981" s="24">
        <f t="shared" si="63"/>
        <v>209105.44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/>
      <c r="K3981" s="26"/>
      <c r="L3981" s="107"/>
      <c r="M3981" s="107"/>
      <c r="N3981" s="25"/>
      <c r="O3981" s="26"/>
      <c r="P3981" s="107"/>
      <c r="Q3981" s="107"/>
      <c r="R3981" s="25"/>
      <c r="S3981" s="26"/>
      <c r="T3981" s="107"/>
      <c r="U3981" s="107"/>
      <c r="V3981" s="25"/>
      <c r="W3981" s="26"/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1711</v>
      </c>
      <c r="B3982" s="105" t="s">
        <v>1283</v>
      </c>
      <c r="C3982" s="106" t="s">
        <v>1652</v>
      </c>
      <c r="D3982" s="21">
        <f t="shared" si="63"/>
        <v>101595.85</v>
      </c>
      <c r="E3982" s="24">
        <f t="shared" si="63"/>
        <v>82584.450000000012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/>
      <c r="K3982" s="26"/>
      <c r="L3982" s="107"/>
      <c r="M3982" s="107"/>
      <c r="N3982" s="25"/>
      <c r="O3982" s="26"/>
      <c r="P3982" s="107"/>
      <c r="Q3982" s="107"/>
      <c r="R3982" s="25"/>
      <c r="S3982" s="26"/>
      <c r="T3982" s="107"/>
      <c r="U3982" s="107"/>
      <c r="V3982" s="25"/>
      <c r="W3982" s="26"/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1711</v>
      </c>
      <c r="B3983" s="105" t="s">
        <v>1653</v>
      </c>
      <c r="C3983" s="106" t="s">
        <v>1654</v>
      </c>
      <c r="D3983" s="21">
        <f t="shared" si="63"/>
        <v>0</v>
      </c>
      <c r="E3983" s="24">
        <f t="shared" si="63"/>
        <v>0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/>
      <c r="U3983" s="107"/>
      <c r="V3983" s="25"/>
      <c r="W3983" s="26"/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1711</v>
      </c>
      <c r="B3984" s="105" t="s">
        <v>1655</v>
      </c>
      <c r="C3984" s="106" t="s">
        <v>1656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1711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1711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1711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1711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1711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1711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1711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1711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1711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1711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1711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1711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1711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1711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1711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1711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1711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1711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1711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1711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1711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1711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1711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1711</v>
      </c>
      <c r="B4008" s="105" t="s">
        <v>1330</v>
      </c>
      <c r="C4008" s="106" t="s">
        <v>1657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1711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1711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1711</v>
      </c>
      <c r="B4011" s="105" t="s">
        <v>1335</v>
      </c>
      <c r="C4011" s="106" t="s">
        <v>1658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1711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1711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1711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1711</v>
      </c>
      <c r="B4015" s="105" t="s">
        <v>1342</v>
      </c>
      <c r="C4015" s="106" t="s">
        <v>1695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1711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1711</v>
      </c>
      <c r="B4017" s="105" t="s">
        <v>1345</v>
      </c>
      <c r="C4017" s="106" t="s">
        <v>1346</v>
      </c>
      <c r="D4017" s="21">
        <f t="shared" si="64"/>
        <v>60800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/>
      <c r="K4017" s="26"/>
      <c r="L4017" s="107"/>
      <c r="M4017" s="107"/>
      <c r="N4017" s="25"/>
      <c r="O4017" s="26"/>
      <c r="P4017" s="107"/>
      <c r="Q4017" s="107"/>
      <c r="R4017" s="25"/>
      <c r="S4017" s="26"/>
      <c r="T4017" s="107"/>
      <c r="U4017" s="107"/>
      <c r="V4017" s="25"/>
      <c r="W4017" s="26"/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1711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1711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1711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1711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1711</v>
      </c>
      <c r="B4022" s="105" t="s">
        <v>1355</v>
      </c>
      <c r="C4022" s="106" t="s">
        <v>1659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1711</v>
      </c>
      <c r="B4023" s="105" t="s">
        <v>1356</v>
      </c>
      <c r="C4023" s="106" t="s">
        <v>1660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1711</v>
      </c>
      <c r="B4024" s="105" t="s">
        <v>1357</v>
      </c>
      <c r="C4024" s="106" t="s">
        <v>1661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1711</v>
      </c>
      <c r="B4025" s="105" t="s">
        <v>1358</v>
      </c>
      <c r="C4025" s="106" t="s">
        <v>1662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1711</v>
      </c>
      <c r="B4026" s="105" t="s">
        <v>1359</v>
      </c>
      <c r="C4026" s="106" t="s">
        <v>1663</v>
      </c>
      <c r="D4026" s="21">
        <f t="shared" si="64"/>
        <v>315600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/>
      <c r="K4026" s="26"/>
      <c r="L4026" s="107"/>
      <c r="M4026" s="107"/>
      <c r="N4026" s="25"/>
      <c r="O4026" s="26"/>
      <c r="P4026" s="107"/>
      <c r="Q4026" s="107"/>
      <c r="R4026" s="25"/>
      <c r="S4026" s="26"/>
      <c r="T4026" s="107"/>
      <c r="U4026" s="107"/>
      <c r="V4026" s="25"/>
      <c r="W4026" s="26"/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1711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1712</v>
      </c>
      <c r="B4028" s="105" t="s">
        <v>3</v>
      </c>
      <c r="C4028" s="106" t="s">
        <v>4</v>
      </c>
      <c r="D4028" s="21">
        <f t="shared" si="64"/>
        <v>743432.46</v>
      </c>
      <c r="E4028" s="24">
        <f t="shared" si="64"/>
        <v>743112.46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/>
      <c r="K4028" s="101"/>
      <c r="L4028" s="99"/>
      <c r="M4028" s="99"/>
      <c r="N4028" s="100"/>
      <c r="O4028" s="101"/>
      <c r="P4028" s="99"/>
      <c r="Q4028" s="99"/>
      <c r="R4028" s="100"/>
      <c r="S4028" s="101"/>
      <c r="T4028" s="99"/>
      <c r="U4028" s="99"/>
      <c r="V4028" s="100"/>
      <c r="W4028" s="101"/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1712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1712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1712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1712</v>
      </c>
      <c r="B4032" s="105" t="s">
        <v>11</v>
      </c>
      <c r="C4032" s="106" t="s">
        <v>1438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1712</v>
      </c>
      <c r="B4033" s="105" t="s">
        <v>12</v>
      </c>
      <c r="C4033" s="106" t="s">
        <v>1439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1712</v>
      </c>
      <c r="B4034" s="105" t="s">
        <v>1440</v>
      </c>
      <c r="C4034" s="106" t="s">
        <v>1441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1712</v>
      </c>
      <c r="B4035" s="105" t="s">
        <v>1442</v>
      </c>
      <c r="C4035" s="106" t="s">
        <v>1443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1712</v>
      </c>
      <c r="B4036" s="105" t="s">
        <v>13</v>
      </c>
      <c r="C4036" s="106" t="s">
        <v>1444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1712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1712</v>
      </c>
      <c r="B4038" s="105" t="s">
        <v>16</v>
      </c>
      <c r="C4038" s="106" t="s">
        <v>1445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1712</v>
      </c>
      <c r="B4039" s="105" t="s">
        <v>17</v>
      </c>
      <c r="C4039" s="106" t="s">
        <v>1446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1712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1712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1712</v>
      </c>
      <c r="B4042" s="105" t="s">
        <v>22</v>
      </c>
      <c r="C4042" s="106" t="s">
        <v>1447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1712</v>
      </c>
      <c r="B4043" s="105" t="s">
        <v>23</v>
      </c>
      <c r="C4043" s="106" t="s">
        <v>1699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1712</v>
      </c>
      <c r="B4044" s="105" t="s">
        <v>24</v>
      </c>
      <c r="C4044" s="106" t="s">
        <v>1448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1712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1712</v>
      </c>
      <c r="B4046" s="105" t="s">
        <v>27</v>
      </c>
      <c r="C4046" s="106" t="s">
        <v>1449</v>
      </c>
      <c r="D4046" s="21">
        <f t="shared" si="64"/>
        <v>20122773.109999999</v>
      </c>
      <c r="E4046" s="24">
        <f t="shared" si="64"/>
        <v>16196710.57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/>
      <c r="K4046" s="101"/>
      <c r="L4046" s="99"/>
      <c r="M4046" s="99"/>
      <c r="N4046" s="100"/>
      <c r="O4046" s="101"/>
      <c r="P4046" s="107"/>
      <c r="Q4046" s="107"/>
      <c r="R4046" s="100"/>
      <c r="S4046" s="101"/>
      <c r="T4046" s="99"/>
      <c r="U4046" s="99"/>
      <c r="V4046" s="100"/>
      <c r="W4046" s="101"/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1712</v>
      </c>
      <c r="B4047" s="105" t="s">
        <v>28</v>
      </c>
      <c r="C4047" s="106" t="s">
        <v>1450</v>
      </c>
      <c r="D4047" s="21">
        <f t="shared" si="64"/>
        <v>6207864.0599999996</v>
      </c>
      <c r="E4047" s="24">
        <f t="shared" si="64"/>
        <v>1750044.98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/>
      <c r="K4047" s="101"/>
      <c r="L4047" s="99"/>
      <c r="M4047" s="99"/>
      <c r="N4047" s="100"/>
      <c r="O4047" s="101"/>
      <c r="P4047" s="99"/>
      <c r="Q4047" s="99"/>
      <c r="R4047" s="100"/>
      <c r="S4047" s="101"/>
      <c r="T4047" s="99"/>
      <c r="U4047" s="99"/>
      <c r="V4047" s="100"/>
      <c r="W4047" s="101"/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1712</v>
      </c>
      <c r="B4048" s="105" t="s">
        <v>29</v>
      </c>
      <c r="C4048" s="106" t="s">
        <v>1451</v>
      </c>
      <c r="D4048" s="21">
        <f t="shared" si="64"/>
        <v>241322.65</v>
      </c>
      <c r="E4048" s="24">
        <f t="shared" si="64"/>
        <v>63884</v>
      </c>
      <c r="F4048" s="98">
        <v>241322.65</v>
      </c>
      <c r="G4048" s="98">
        <v>34909</v>
      </c>
      <c r="H4048" s="107">
        <v>0</v>
      </c>
      <c r="I4048" s="107">
        <v>28975</v>
      </c>
      <c r="J4048" s="25"/>
      <c r="K4048" s="26"/>
      <c r="L4048" s="107"/>
      <c r="M4048" s="107"/>
      <c r="N4048" s="25"/>
      <c r="O4048" s="26"/>
      <c r="P4048" s="99"/>
      <c r="Q4048" s="99"/>
      <c r="R4048" s="25"/>
      <c r="S4048" s="26"/>
      <c r="T4048" s="107"/>
      <c r="U4048" s="107"/>
      <c r="V4048" s="25"/>
      <c r="W4048" s="26"/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1712</v>
      </c>
      <c r="B4049" s="105" t="s">
        <v>30</v>
      </c>
      <c r="C4049" s="106" t="s">
        <v>1452</v>
      </c>
      <c r="D4049" s="21">
        <f t="shared" si="64"/>
        <v>7973.26</v>
      </c>
      <c r="E4049" s="24">
        <f t="shared" si="64"/>
        <v>0</v>
      </c>
      <c r="F4049" s="98">
        <v>0</v>
      </c>
      <c r="G4049" s="98">
        <v>0</v>
      </c>
      <c r="H4049" s="99">
        <v>7973.26</v>
      </c>
      <c r="I4049" s="99">
        <v>0</v>
      </c>
      <c r="J4049" s="100"/>
      <c r="K4049" s="101"/>
      <c r="L4049" s="99"/>
      <c r="M4049" s="99"/>
      <c r="N4049" s="100"/>
      <c r="O4049" s="101"/>
      <c r="P4049" s="107"/>
      <c r="Q4049" s="107"/>
      <c r="R4049" s="100"/>
      <c r="S4049" s="101"/>
      <c r="T4049" s="99"/>
      <c r="U4049" s="99"/>
      <c r="V4049" s="100"/>
      <c r="W4049" s="101"/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1712</v>
      </c>
      <c r="B4050" s="105" t="s">
        <v>31</v>
      </c>
      <c r="C4050" s="106" t="s">
        <v>1664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1712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1712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1712</v>
      </c>
      <c r="B4053" s="105" t="s">
        <v>36</v>
      </c>
      <c r="C4053" s="106" t="s">
        <v>1453</v>
      </c>
      <c r="D4053" s="21">
        <f t="shared" si="64"/>
        <v>131388</v>
      </c>
      <c r="E4053" s="24">
        <f t="shared" si="64"/>
        <v>218523</v>
      </c>
      <c r="F4053" s="98">
        <v>64988</v>
      </c>
      <c r="G4053" s="98">
        <v>160725</v>
      </c>
      <c r="H4053" s="99">
        <v>66400</v>
      </c>
      <c r="I4053" s="99">
        <v>57798</v>
      </c>
      <c r="J4053" s="100"/>
      <c r="K4053" s="101"/>
      <c r="L4053" s="99"/>
      <c r="M4053" s="99"/>
      <c r="N4053" s="100"/>
      <c r="O4053" s="101"/>
      <c r="P4053" s="107"/>
      <c r="Q4053" s="107"/>
      <c r="R4053" s="100"/>
      <c r="S4053" s="101"/>
      <c r="T4053" s="99"/>
      <c r="U4053" s="99"/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1712</v>
      </c>
      <c r="B4054" s="105" t="s">
        <v>37</v>
      </c>
      <c r="C4054" s="106" t="s">
        <v>1454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1712</v>
      </c>
      <c r="B4055" s="105" t="s">
        <v>38</v>
      </c>
      <c r="C4055" s="106" t="s">
        <v>1455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1712</v>
      </c>
      <c r="B4056" s="105" t="s">
        <v>39</v>
      </c>
      <c r="C4056" s="106" t="s">
        <v>1456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1712</v>
      </c>
      <c r="B4057" s="105" t="s">
        <v>40</v>
      </c>
      <c r="C4057" s="106" t="s">
        <v>1457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1712</v>
      </c>
      <c r="B4058" s="105" t="s">
        <v>1458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1712</v>
      </c>
      <c r="B4059" s="105" t="s">
        <v>1459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1712</v>
      </c>
      <c r="B4060" s="105" t="s">
        <v>1460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1712</v>
      </c>
      <c r="B4061" s="105" t="s">
        <v>1461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1712</v>
      </c>
      <c r="B4062" s="105" t="s">
        <v>1462</v>
      </c>
      <c r="C4062" s="106" t="s">
        <v>1463</v>
      </c>
      <c r="D4062" s="21">
        <f t="shared" si="64"/>
        <v>15450</v>
      </c>
      <c r="E4062" s="24">
        <f t="shared" si="64"/>
        <v>35450</v>
      </c>
      <c r="F4062" s="98">
        <v>0</v>
      </c>
      <c r="G4062" s="98">
        <v>0</v>
      </c>
      <c r="H4062" s="99">
        <v>15450</v>
      </c>
      <c r="I4062" s="99">
        <v>35450</v>
      </c>
      <c r="J4062" s="100"/>
      <c r="K4062" s="101"/>
      <c r="L4062" s="99"/>
      <c r="M4062" s="99"/>
      <c r="N4062" s="100"/>
      <c r="O4062" s="101"/>
      <c r="P4062" s="107"/>
      <c r="Q4062" s="107"/>
      <c r="R4062" s="100"/>
      <c r="S4062" s="101"/>
      <c r="T4062" s="99"/>
      <c r="U4062" s="99"/>
      <c r="V4062" s="100"/>
      <c r="W4062" s="101"/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1712</v>
      </c>
      <c r="B4063" s="105" t="s">
        <v>1464</v>
      </c>
      <c r="C4063" s="106" t="s">
        <v>67</v>
      </c>
      <c r="D4063" s="21">
        <f t="shared" si="64"/>
        <v>5906000.5</v>
      </c>
      <c r="E4063" s="24">
        <f t="shared" si="64"/>
        <v>5906000.5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/>
      <c r="K4063" s="26"/>
      <c r="L4063" s="107"/>
      <c r="M4063" s="107"/>
      <c r="N4063" s="25"/>
      <c r="O4063" s="26"/>
      <c r="P4063" s="99"/>
      <c r="Q4063" s="99"/>
      <c r="R4063" s="25"/>
      <c r="S4063" s="26"/>
      <c r="T4063" s="107"/>
      <c r="U4063" s="107"/>
      <c r="V4063" s="25"/>
      <c r="W4063" s="26"/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1712</v>
      </c>
      <c r="B4064" s="105" t="s">
        <v>1465</v>
      </c>
      <c r="C4064" s="106" t="s">
        <v>1466</v>
      </c>
      <c r="D4064" s="21">
        <f t="shared" si="64"/>
        <v>1546999.5</v>
      </c>
      <c r="E4064" s="24">
        <f t="shared" si="64"/>
        <v>1356763.02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/>
      <c r="K4064" s="26"/>
      <c r="L4064" s="107"/>
      <c r="M4064" s="107"/>
      <c r="N4064" s="25"/>
      <c r="O4064" s="26"/>
      <c r="P4064" s="107"/>
      <c r="Q4064" s="107"/>
      <c r="R4064" s="25"/>
      <c r="S4064" s="26"/>
      <c r="T4064" s="107"/>
      <c r="U4064" s="107"/>
      <c r="V4064" s="25"/>
      <c r="W4064" s="26"/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1712</v>
      </c>
      <c r="B4065" s="105" t="s">
        <v>1467</v>
      </c>
      <c r="C4065" s="106" t="s">
        <v>1468</v>
      </c>
      <c r="D4065" s="21">
        <f t="shared" si="64"/>
        <v>102906</v>
      </c>
      <c r="E4065" s="24">
        <f t="shared" si="64"/>
        <v>260</v>
      </c>
      <c r="F4065" s="98">
        <v>41164.75</v>
      </c>
      <c r="G4065" s="98">
        <v>0</v>
      </c>
      <c r="H4065" s="107">
        <v>61741.25</v>
      </c>
      <c r="I4065" s="107">
        <v>260</v>
      </c>
      <c r="J4065" s="25"/>
      <c r="K4065" s="26"/>
      <c r="L4065" s="107"/>
      <c r="M4065" s="107"/>
      <c r="N4065" s="25"/>
      <c r="O4065" s="26"/>
      <c r="P4065" s="107"/>
      <c r="Q4065" s="107"/>
      <c r="R4065" s="25"/>
      <c r="S4065" s="26"/>
      <c r="T4065" s="107"/>
      <c r="U4065" s="107"/>
      <c r="V4065" s="25"/>
      <c r="W4065" s="26"/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1712</v>
      </c>
      <c r="B4066" s="105" t="s">
        <v>1469</v>
      </c>
      <c r="C4066" s="106" t="s">
        <v>1470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1712</v>
      </c>
      <c r="B4067" s="105" t="s">
        <v>1471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1712</v>
      </c>
      <c r="B4068" s="105" t="s">
        <v>1472</v>
      </c>
      <c r="C4068" s="106" t="s">
        <v>1473</v>
      </c>
      <c r="D4068" s="21">
        <f t="shared" si="64"/>
        <v>1257189</v>
      </c>
      <c r="E4068" s="24">
        <f t="shared" si="64"/>
        <v>1097951.4100000001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/>
      <c r="K4068" s="101"/>
      <c r="L4068" s="99"/>
      <c r="M4068" s="99"/>
      <c r="N4068" s="100"/>
      <c r="O4068" s="101"/>
      <c r="P4068" s="107"/>
      <c r="Q4068" s="107"/>
      <c r="R4068" s="100"/>
      <c r="S4068" s="101"/>
      <c r="T4068" s="99"/>
      <c r="U4068" s="99"/>
      <c r="V4068" s="100"/>
      <c r="W4068" s="101"/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1712</v>
      </c>
      <c r="B4069" s="105" t="s">
        <v>1474</v>
      </c>
      <c r="C4069" s="106" t="s">
        <v>1475</v>
      </c>
      <c r="D4069" s="21">
        <f t="shared" ref="D4069:E4132" si="65">F4069+H4069+J4069+L4069+N4069+P4069+R4069+T4069+V4069+X4069+Z4069+AB4069</f>
        <v>33665</v>
      </c>
      <c r="E4069" s="24">
        <f t="shared" si="65"/>
        <v>0</v>
      </c>
      <c r="F4069" s="98">
        <v>24980</v>
      </c>
      <c r="G4069" s="98">
        <v>0</v>
      </c>
      <c r="H4069" s="99">
        <v>8685</v>
      </c>
      <c r="I4069" s="99">
        <v>0</v>
      </c>
      <c r="J4069" s="100"/>
      <c r="K4069" s="101"/>
      <c r="L4069" s="99"/>
      <c r="M4069" s="99"/>
      <c r="N4069" s="100"/>
      <c r="O4069" s="101"/>
      <c r="P4069" s="99"/>
      <c r="Q4069" s="99"/>
      <c r="R4069" s="100"/>
      <c r="S4069" s="101"/>
      <c r="T4069" s="99"/>
      <c r="U4069" s="99"/>
      <c r="V4069" s="100"/>
      <c r="W4069" s="101"/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1712</v>
      </c>
      <c r="B4070" s="105" t="s">
        <v>1476</v>
      </c>
      <c r="C4070" s="106" t="s">
        <v>1477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1712</v>
      </c>
      <c r="B4071" s="105" t="s">
        <v>1478</v>
      </c>
      <c r="C4071" s="106" t="s">
        <v>1479</v>
      </c>
      <c r="D4071" s="21">
        <f t="shared" si="65"/>
        <v>0</v>
      </c>
      <c r="E4071" s="24">
        <f t="shared" si="65"/>
        <v>0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/>
      <c r="U4071" s="99"/>
      <c r="V4071" s="100"/>
      <c r="W4071" s="101"/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1712</v>
      </c>
      <c r="B4072" s="105" t="s">
        <v>1480</v>
      </c>
      <c r="C4072" s="106" t="s">
        <v>1481</v>
      </c>
      <c r="D4072" s="21">
        <f t="shared" si="65"/>
        <v>0</v>
      </c>
      <c r="E4072" s="24">
        <f t="shared" si="65"/>
        <v>0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/>
      <c r="U4072" s="107"/>
      <c r="V4072" s="25"/>
      <c r="W4072" s="26"/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1712</v>
      </c>
      <c r="B4073" s="105" t="s">
        <v>1482</v>
      </c>
      <c r="C4073" s="106" t="s">
        <v>1483</v>
      </c>
      <c r="D4073" s="21">
        <f t="shared" si="65"/>
        <v>191687</v>
      </c>
      <c r="E4073" s="24">
        <f t="shared" si="65"/>
        <v>478914.69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/>
      <c r="K4073" s="101"/>
      <c r="L4073" s="99"/>
      <c r="M4073" s="99"/>
      <c r="N4073" s="100"/>
      <c r="O4073" s="101"/>
      <c r="P4073" s="107"/>
      <c r="Q4073" s="107"/>
      <c r="R4073" s="100"/>
      <c r="S4073" s="101"/>
      <c r="T4073" s="99"/>
      <c r="U4073" s="99"/>
      <c r="V4073" s="100"/>
      <c r="W4073" s="101"/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1712</v>
      </c>
      <c r="B4074" s="105" t="s">
        <v>1484</v>
      </c>
      <c r="C4074" s="106" t="s">
        <v>1485</v>
      </c>
      <c r="D4074" s="21">
        <f t="shared" si="65"/>
        <v>55511</v>
      </c>
      <c r="E4074" s="24">
        <f t="shared" si="65"/>
        <v>85049.239999999991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/>
      <c r="K4074" s="101"/>
      <c r="L4074" s="99"/>
      <c r="M4074" s="99"/>
      <c r="N4074" s="100"/>
      <c r="O4074" s="101"/>
      <c r="P4074" s="99"/>
      <c r="Q4074" s="99"/>
      <c r="R4074" s="100"/>
      <c r="S4074" s="101"/>
      <c r="T4074" s="99"/>
      <c r="U4074" s="99"/>
      <c r="V4074" s="100"/>
      <c r="W4074" s="101"/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1712</v>
      </c>
      <c r="B4075" s="105" t="s">
        <v>1486</v>
      </c>
      <c r="C4075" s="106" t="s">
        <v>1487</v>
      </c>
      <c r="D4075" s="21">
        <f t="shared" si="65"/>
        <v>0</v>
      </c>
      <c r="E4075" s="24">
        <f t="shared" si="65"/>
        <v>0</v>
      </c>
      <c r="F4075" s="98"/>
      <c r="G4075" s="98"/>
      <c r="H4075" s="99"/>
      <c r="I4075" s="99"/>
      <c r="J4075" s="100"/>
      <c r="K4075" s="101"/>
      <c r="L4075" s="99"/>
      <c r="M4075" s="99"/>
      <c r="N4075" s="100"/>
      <c r="O4075" s="101"/>
      <c r="P4075" s="99"/>
      <c r="Q4075" s="99"/>
      <c r="R4075" s="100"/>
      <c r="S4075" s="101"/>
      <c r="T4075" s="99"/>
      <c r="U4075" s="99"/>
      <c r="V4075" s="100"/>
      <c r="W4075" s="101"/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1712</v>
      </c>
      <c r="B4076" s="105" t="s">
        <v>1488</v>
      </c>
      <c r="C4076" s="106" t="s">
        <v>1489</v>
      </c>
      <c r="D4076" s="21">
        <f t="shared" si="65"/>
        <v>33212</v>
      </c>
      <c r="E4076" s="24">
        <f t="shared" si="65"/>
        <v>13215.25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/>
      <c r="K4076" s="26"/>
      <c r="L4076" s="107"/>
      <c r="M4076" s="107"/>
      <c r="N4076" s="25"/>
      <c r="O4076" s="26"/>
      <c r="P4076" s="99"/>
      <c r="Q4076" s="99"/>
      <c r="R4076" s="25"/>
      <c r="S4076" s="26"/>
      <c r="T4076" s="107"/>
      <c r="U4076" s="107"/>
      <c r="V4076" s="25"/>
      <c r="W4076" s="26"/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1712</v>
      </c>
      <c r="B4077" s="105" t="s">
        <v>1490</v>
      </c>
      <c r="C4077" s="106" t="s">
        <v>1491</v>
      </c>
      <c r="D4077" s="21">
        <f t="shared" si="65"/>
        <v>28841</v>
      </c>
      <c r="E4077" s="24">
        <f t="shared" si="65"/>
        <v>19905</v>
      </c>
      <c r="F4077" s="98">
        <v>23284</v>
      </c>
      <c r="G4077" s="98">
        <v>11828</v>
      </c>
      <c r="H4077" s="99">
        <v>5557</v>
      </c>
      <c r="I4077" s="99">
        <v>8077</v>
      </c>
      <c r="J4077" s="100"/>
      <c r="K4077" s="101"/>
      <c r="L4077" s="99"/>
      <c r="M4077" s="99"/>
      <c r="N4077" s="100"/>
      <c r="O4077" s="101"/>
      <c r="P4077" s="107"/>
      <c r="Q4077" s="107"/>
      <c r="R4077" s="100"/>
      <c r="S4077" s="101"/>
      <c r="T4077" s="99"/>
      <c r="U4077" s="99"/>
      <c r="V4077" s="100"/>
      <c r="W4077" s="101"/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1712</v>
      </c>
      <c r="B4078" s="105" t="s">
        <v>1492</v>
      </c>
      <c r="C4078" s="106" t="s">
        <v>70</v>
      </c>
      <c r="D4078" s="21">
        <f t="shared" si="65"/>
        <v>23618.75</v>
      </c>
      <c r="E4078" s="24">
        <f t="shared" si="65"/>
        <v>0</v>
      </c>
      <c r="F4078" s="98">
        <v>0</v>
      </c>
      <c r="G4078" s="98">
        <v>0</v>
      </c>
      <c r="H4078" s="107">
        <v>23618.75</v>
      </c>
      <c r="I4078" s="107">
        <v>0</v>
      </c>
      <c r="J4078" s="25"/>
      <c r="K4078" s="26"/>
      <c r="L4078" s="107"/>
      <c r="M4078" s="107"/>
      <c r="N4078" s="25"/>
      <c r="O4078" s="26"/>
      <c r="P4078" s="99"/>
      <c r="Q4078" s="99"/>
      <c r="R4078" s="25"/>
      <c r="S4078" s="26"/>
      <c r="T4078" s="107"/>
      <c r="U4078" s="107"/>
      <c r="V4078" s="25"/>
      <c r="W4078" s="26"/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1712</v>
      </c>
      <c r="B4079" s="105" t="s">
        <v>1493</v>
      </c>
      <c r="C4079" s="106" t="s">
        <v>1494</v>
      </c>
      <c r="D4079" s="21">
        <f t="shared" si="65"/>
        <v>312063</v>
      </c>
      <c r="E4079" s="24">
        <f t="shared" si="65"/>
        <v>183250</v>
      </c>
      <c r="F4079" s="98">
        <v>162867</v>
      </c>
      <c r="G4079" s="98">
        <v>183250</v>
      </c>
      <c r="H4079" s="107">
        <v>149196</v>
      </c>
      <c r="I4079" s="107">
        <v>0</v>
      </c>
      <c r="J4079" s="25"/>
      <c r="K4079" s="26"/>
      <c r="L4079" s="107"/>
      <c r="M4079" s="107"/>
      <c r="N4079" s="25"/>
      <c r="O4079" s="26"/>
      <c r="P4079" s="107"/>
      <c r="Q4079" s="107"/>
      <c r="R4079" s="25"/>
      <c r="S4079" s="26"/>
      <c r="T4079" s="107"/>
      <c r="U4079" s="107"/>
      <c r="V4079" s="25"/>
      <c r="W4079" s="26"/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1712</v>
      </c>
      <c r="B4080" s="105" t="s">
        <v>1495</v>
      </c>
      <c r="C4080" s="106" t="s">
        <v>1496</v>
      </c>
      <c r="D4080" s="21">
        <f t="shared" si="65"/>
        <v>0</v>
      </c>
      <c r="E4080" s="24">
        <f t="shared" si="65"/>
        <v>0</v>
      </c>
      <c r="F4080" s="98">
        <v>0</v>
      </c>
      <c r="G4080" s="98">
        <v>0</v>
      </c>
      <c r="H4080" s="107">
        <v>0</v>
      </c>
      <c r="I4080" s="107">
        <v>0</v>
      </c>
      <c r="J4080" s="25"/>
      <c r="K4080" s="26"/>
      <c r="L4080" s="107"/>
      <c r="M4080" s="107"/>
      <c r="N4080" s="25"/>
      <c r="O4080" s="26"/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1712</v>
      </c>
      <c r="B4081" s="105" t="s">
        <v>1497</v>
      </c>
      <c r="C4081" s="106" t="s">
        <v>71</v>
      </c>
      <c r="D4081" s="21">
        <f t="shared" si="65"/>
        <v>2431779.25</v>
      </c>
      <c r="E4081" s="24">
        <f t="shared" si="65"/>
        <v>2058726.5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/>
      <c r="K4081" s="26"/>
      <c r="L4081" s="107"/>
      <c r="M4081" s="107"/>
      <c r="N4081" s="25"/>
      <c r="O4081" s="26"/>
      <c r="P4081" s="107"/>
      <c r="Q4081" s="107"/>
      <c r="R4081" s="25"/>
      <c r="S4081" s="26"/>
      <c r="T4081" s="107"/>
      <c r="U4081" s="107"/>
      <c r="V4081" s="25"/>
      <c r="W4081" s="26"/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1712</v>
      </c>
      <c r="B4082" s="105" t="s">
        <v>1498</v>
      </c>
      <c r="C4082" s="106" t="s">
        <v>1499</v>
      </c>
      <c r="D4082" s="21">
        <f t="shared" si="65"/>
        <v>305075</v>
      </c>
      <c r="E4082" s="24">
        <f t="shared" si="65"/>
        <v>160035.07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/>
      <c r="K4082" s="26"/>
      <c r="L4082" s="107"/>
      <c r="M4082" s="107"/>
      <c r="N4082" s="25"/>
      <c r="O4082" s="26"/>
      <c r="P4082" s="107"/>
      <c r="Q4082" s="107"/>
      <c r="R4082" s="25"/>
      <c r="S4082" s="26"/>
      <c r="T4082" s="107"/>
      <c r="U4082" s="107"/>
      <c r="V4082" s="25"/>
      <c r="W4082" s="26"/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1712</v>
      </c>
      <c r="B4083" s="105" t="s">
        <v>1500</v>
      </c>
      <c r="C4083" s="106" t="s">
        <v>1501</v>
      </c>
      <c r="D4083" s="21">
        <f t="shared" si="65"/>
        <v>28581</v>
      </c>
      <c r="E4083" s="24">
        <f t="shared" si="65"/>
        <v>28581</v>
      </c>
      <c r="F4083" s="98">
        <v>11656</v>
      </c>
      <c r="G4083" s="98">
        <v>11656</v>
      </c>
      <c r="H4083" s="107">
        <v>16925</v>
      </c>
      <c r="I4083" s="107">
        <v>16925</v>
      </c>
      <c r="J4083" s="25"/>
      <c r="K4083" s="26"/>
      <c r="L4083" s="107"/>
      <c r="M4083" s="107"/>
      <c r="N4083" s="25"/>
      <c r="O4083" s="26"/>
      <c r="P4083" s="107"/>
      <c r="Q4083" s="107"/>
      <c r="R4083" s="25"/>
      <c r="S4083" s="26"/>
      <c r="T4083" s="107"/>
      <c r="U4083" s="107"/>
      <c r="V4083" s="25"/>
      <c r="W4083" s="26"/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1712</v>
      </c>
      <c r="B4084" s="105" t="s">
        <v>1502</v>
      </c>
      <c r="C4084" s="106" t="s">
        <v>1503</v>
      </c>
      <c r="D4084" s="21">
        <f t="shared" si="65"/>
        <v>8191</v>
      </c>
      <c r="E4084" s="24">
        <f t="shared" si="65"/>
        <v>8191</v>
      </c>
      <c r="F4084" s="98">
        <v>3117</v>
      </c>
      <c r="G4084" s="98">
        <v>3117</v>
      </c>
      <c r="H4084" s="107">
        <v>5074</v>
      </c>
      <c r="I4084" s="107">
        <v>5074</v>
      </c>
      <c r="J4084" s="25"/>
      <c r="K4084" s="26"/>
      <c r="L4084" s="107"/>
      <c r="M4084" s="107"/>
      <c r="N4084" s="25"/>
      <c r="O4084" s="26"/>
      <c r="P4084" s="107"/>
      <c r="Q4084" s="107"/>
      <c r="R4084" s="25"/>
      <c r="S4084" s="26"/>
      <c r="T4084" s="107"/>
      <c r="U4084" s="107"/>
      <c r="V4084" s="25"/>
      <c r="W4084" s="26"/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1712</v>
      </c>
      <c r="B4085" s="105" t="s">
        <v>1504</v>
      </c>
      <c r="C4085" s="106" t="s">
        <v>1505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1712</v>
      </c>
      <c r="B4086" s="105" t="s">
        <v>1506</v>
      </c>
      <c r="C4086" s="106" t="s">
        <v>1507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1712</v>
      </c>
      <c r="B4087" s="105" t="s">
        <v>1508</v>
      </c>
      <c r="C4087" s="106" t="s">
        <v>1665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1712</v>
      </c>
      <c r="B4088" s="105" t="s">
        <v>1509</v>
      </c>
      <c r="C4088" s="106" t="s">
        <v>1510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1712</v>
      </c>
      <c r="B4089" s="105" t="s">
        <v>1511</v>
      </c>
      <c r="C4089" s="106" t="s">
        <v>1512</v>
      </c>
      <c r="D4089" s="21">
        <f t="shared" si="65"/>
        <v>0</v>
      </c>
      <c r="E4089" s="24">
        <f t="shared" si="65"/>
        <v>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/>
      <c r="W4089" s="101"/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1712</v>
      </c>
      <c r="B4090" s="105" t="s">
        <v>1513</v>
      </c>
      <c r="C4090" s="106" t="s">
        <v>1514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1712</v>
      </c>
      <c r="B4091" s="105" t="s">
        <v>1515</v>
      </c>
      <c r="C4091" s="106" t="s">
        <v>1516</v>
      </c>
      <c r="D4091" s="21">
        <f t="shared" si="65"/>
        <v>0</v>
      </c>
      <c r="E4091" s="24">
        <f t="shared" si="65"/>
        <v>0</v>
      </c>
      <c r="F4091" s="98">
        <v>0</v>
      </c>
      <c r="G4091" s="98">
        <v>0</v>
      </c>
      <c r="H4091" s="107">
        <v>0</v>
      </c>
      <c r="I4091" s="107">
        <v>0</v>
      </c>
      <c r="J4091" s="25"/>
      <c r="K4091" s="26"/>
      <c r="L4091" s="107"/>
      <c r="M4091" s="107"/>
      <c r="N4091" s="25"/>
      <c r="O4091" s="26"/>
      <c r="P4091" s="99"/>
      <c r="Q4091" s="99"/>
      <c r="R4091" s="25"/>
      <c r="S4091" s="26"/>
      <c r="T4091" s="107"/>
      <c r="U4091" s="107"/>
      <c r="V4091" s="25"/>
      <c r="W4091" s="26"/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1712</v>
      </c>
      <c r="B4092" s="105" t="s">
        <v>1517</v>
      </c>
      <c r="C4092" s="106" t="s">
        <v>1518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1712</v>
      </c>
      <c r="B4093" s="105" t="s">
        <v>1519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1712</v>
      </c>
      <c r="B4094" s="105" t="s">
        <v>1520</v>
      </c>
      <c r="C4094" s="106" t="s">
        <v>1521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1712</v>
      </c>
      <c r="B4095" s="105" t="s">
        <v>1522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1712</v>
      </c>
      <c r="B4096" s="105" t="s">
        <v>1523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1712</v>
      </c>
      <c r="B4097" s="105" t="s">
        <v>1524</v>
      </c>
      <c r="C4097" s="106" t="s">
        <v>1525</v>
      </c>
      <c r="D4097" s="21">
        <f t="shared" si="65"/>
        <v>121219</v>
      </c>
      <c r="E4097" s="24">
        <f t="shared" si="65"/>
        <v>419038.4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/>
      <c r="K4097" s="26"/>
      <c r="L4097" s="107"/>
      <c r="M4097" s="107"/>
      <c r="N4097" s="25"/>
      <c r="O4097" s="26"/>
      <c r="P4097" s="107"/>
      <c r="Q4097" s="107"/>
      <c r="R4097" s="25"/>
      <c r="S4097" s="26"/>
      <c r="T4097" s="107"/>
      <c r="U4097" s="107"/>
      <c r="V4097" s="25"/>
      <c r="W4097" s="26"/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1712</v>
      </c>
      <c r="B4098" s="105" t="s">
        <v>1526</v>
      </c>
      <c r="C4098" s="106" t="s">
        <v>1527</v>
      </c>
      <c r="D4098" s="21">
        <f t="shared" si="65"/>
        <v>2389</v>
      </c>
      <c r="E4098" s="24">
        <f t="shared" si="65"/>
        <v>14163.55</v>
      </c>
      <c r="F4098" s="98">
        <v>2389</v>
      </c>
      <c r="G4098" s="98">
        <v>14163.55</v>
      </c>
      <c r="H4098" s="99">
        <v>0</v>
      </c>
      <c r="I4098" s="99">
        <v>0</v>
      </c>
      <c r="J4098" s="100"/>
      <c r="K4098" s="101"/>
      <c r="L4098" s="99"/>
      <c r="M4098" s="99"/>
      <c r="N4098" s="100"/>
      <c r="O4098" s="101"/>
      <c r="P4098" s="107"/>
      <c r="Q4098" s="107"/>
      <c r="R4098" s="100"/>
      <c r="S4098" s="101"/>
      <c r="T4098" s="99"/>
      <c r="U4098" s="99"/>
      <c r="V4098" s="100"/>
      <c r="W4098" s="101"/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1712</v>
      </c>
      <c r="B4099" s="105" t="s">
        <v>1528</v>
      </c>
      <c r="C4099" s="106" t="s">
        <v>1529</v>
      </c>
      <c r="D4099" s="21">
        <f t="shared" si="65"/>
        <v>80118</v>
      </c>
      <c r="E4099" s="24">
        <f t="shared" si="65"/>
        <v>40792</v>
      </c>
      <c r="F4099" s="98">
        <v>0</v>
      </c>
      <c r="G4099" s="98">
        <v>0</v>
      </c>
      <c r="H4099" s="99">
        <v>80118</v>
      </c>
      <c r="I4099" s="99">
        <v>40792</v>
      </c>
      <c r="J4099" s="100"/>
      <c r="K4099" s="101"/>
      <c r="L4099" s="99"/>
      <c r="M4099" s="99"/>
      <c r="N4099" s="100"/>
      <c r="O4099" s="101"/>
      <c r="P4099" s="99"/>
      <c r="Q4099" s="99"/>
      <c r="R4099" s="100"/>
      <c r="S4099" s="101"/>
      <c r="T4099" s="99"/>
      <c r="U4099" s="99"/>
      <c r="V4099" s="100"/>
      <c r="W4099" s="101"/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1712</v>
      </c>
      <c r="B4100" s="105" t="s">
        <v>1530</v>
      </c>
      <c r="C4100" s="106" t="s">
        <v>1531</v>
      </c>
      <c r="D4100" s="21">
        <f t="shared" si="65"/>
        <v>29582</v>
      </c>
      <c r="E4100" s="24">
        <f t="shared" si="65"/>
        <v>15262</v>
      </c>
      <c r="F4100" s="98">
        <v>20612</v>
      </c>
      <c r="G4100" s="98">
        <v>15262</v>
      </c>
      <c r="H4100" s="107">
        <v>8970</v>
      </c>
      <c r="I4100" s="107">
        <v>0</v>
      </c>
      <c r="J4100" s="25"/>
      <c r="K4100" s="26"/>
      <c r="L4100" s="107"/>
      <c r="M4100" s="107"/>
      <c r="N4100" s="25"/>
      <c r="O4100" s="26"/>
      <c r="P4100" s="99"/>
      <c r="Q4100" s="99"/>
      <c r="R4100" s="25"/>
      <c r="S4100" s="26"/>
      <c r="T4100" s="107"/>
      <c r="U4100" s="107"/>
      <c r="V4100" s="25"/>
      <c r="W4100" s="26"/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1712</v>
      </c>
      <c r="B4101" s="105" t="s">
        <v>1532</v>
      </c>
      <c r="C4101" s="106" t="s">
        <v>1533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1712</v>
      </c>
      <c r="B4102" s="105" t="s">
        <v>1534</v>
      </c>
      <c r="C4102" s="106" t="s">
        <v>1535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1712</v>
      </c>
      <c r="B4103" s="105" t="s">
        <v>1536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1712</v>
      </c>
      <c r="B4104" s="105" t="s">
        <v>1537</v>
      </c>
      <c r="C4104" s="106" t="s">
        <v>1538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1712</v>
      </c>
      <c r="B4105" s="105" t="s">
        <v>1539</v>
      </c>
      <c r="C4105" s="106" t="s">
        <v>1540</v>
      </c>
      <c r="D4105" s="21">
        <f t="shared" si="65"/>
        <v>0</v>
      </c>
      <c r="E4105" s="24">
        <f t="shared" si="65"/>
        <v>10403.5</v>
      </c>
      <c r="F4105" s="98">
        <v>0</v>
      </c>
      <c r="G4105" s="98">
        <v>0</v>
      </c>
      <c r="H4105" s="107">
        <v>0</v>
      </c>
      <c r="I4105" s="107">
        <v>10403.5</v>
      </c>
      <c r="J4105" s="25"/>
      <c r="K4105" s="26"/>
      <c r="L4105" s="107"/>
      <c r="M4105" s="107"/>
      <c r="N4105" s="25"/>
      <c r="O4105" s="26"/>
      <c r="P4105" s="99"/>
      <c r="Q4105" s="99"/>
      <c r="R4105" s="25"/>
      <c r="S4105" s="26"/>
      <c r="T4105" s="107"/>
      <c r="U4105" s="107"/>
      <c r="V4105" s="25"/>
      <c r="W4105" s="26"/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1712</v>
      </c>
      <c r="B4106" s="105" t="s">
        <v>1541</v>
      </c>
      <c r="C4106" s="106" t="s">
        <v>1542</v>
      </c>
      <c r="D4106" s="21">
        <f t="shared" si="65"/>
        <v>51642</v>
      </c>
      <c r="E4106" s="24">
        <f t="shared" si="65"/>
        <v>42344</v>
      </c>
      <c r="F4106" s="98">
        <v>14956</v>
      </c>
      <c r="G4106" s="98">
        <v>18007</v>
      </c>
      <c r="H4106" s="107">
        <v>36686</v>
      </c>
      <c r="I4106" s="107">
        <v>24337</v>
      </c>
      <c r="J4106" s="25"/>
      <c r="K4106" s="26"/>
      <c r="L4106" s="107"/>
      <c r="M4106" s="107"/>
      <c r="N4106" s="25"/>
      <c r="O4106" s="26"/>
      <c r="P4106" s="107"/>
      <c r="Q4106" s="107"/>
      <c r="R4106" s="25"/>
      <c r="S4106" s="26"/>
      <c r="T4106" s="107"/>
      <c r="U4106" s="107"/>
      <c r="V4106" s="25"/>
      <c r="W4106" s="26"/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1712</v>
      </c>
      <c r="B4107" s="105" t="s">
        <v>1543</v>
      </c>
      <c r="C4107" s="106" t="s">
        <v>1544</v>
      </c>
      <c r="D4107" s="21">
        <f t="shared" si="65"/>
        <v>51079.75</v>
      </c>
      <c r="E4107" s="24">
        <f t="shared" si="65"/>
        <v>17932</v>
      </c>
      <c r="F4107" s="98">
        <v>32011</v>
      </c>
      <c r="G4107" s="98">
        <v>0</v>
      </c>
      <c r="H4107" s="99">
        <v>19068.75</v>
      </c>
      <c r="I4107" s="99">
        <v>17932</v>
      </c>
      <c r="J4107" s="100"/>
      <c r="K4107" s="101"/>
      <c r="L4107" s="99"/>
      <c r="M4107" s="99"/>
      <c r="N4107" s="100"/>
      <c r="O4107" s="101"/>
      <c r="P4107" s="107"/>
      <c r="Q4107" s="107"/>
      <c r="R4107" s="100"/>
      <c r="S4107" s="101"/>
      <c r="T4107" s="99"/>
      <c r="U4107" s="99"/>
      <c r="V4107" s="100"/>
      <c r="W4107" s="101"/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1712</v>
      </c>
      <c r="B4108" s="105" t="s">
        <v>1545</v>
      </c>
      <c r="C4108" s="106" t="s">
        <v>1546</v>
      </c>
      <c r="D4108" s="21">
        <f t="shared" si="65"/>
        <v>322460</v>
      </c>
      <c r="E4108" s="24">
        <f t="shared" si="65"/>
        <v>64855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/>
      <c r="K4108" s="26"/>
      <c r="L4108" s="107"/>
      <c r="M4108" s="107"/>
      <c r="N4108" s="25"/>
      <c r="O4108" s="26"/>
      <c r="P4108" s="99"/>
      <c r="Q4108" s="99"/>
      <c r="R4108" s="25"/>
      <c r="S4108" s="26"/>
      <c r="T4108" s="107"/>
      <c r="U4108" s="107"/>
      <c r="V4108" s="25"/>
      <c r="W4108" s="26"/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1712</v>
      </c>
      <c r="B4109" s="105" t="s">
        <v>1547</v>
      </c>
      <c r="C4109" s="106" t="s">
        <v>1548</v>
      </c>
      <c r="D4109" s="21">
        <f t="shared" si="65"/>
        <v>4555</v>
      </c>
      <c r="E4109" s="24">
        <f t="shared" si="65"/>
        <v>14773.44</v>
      </c>
      <c r="F4109" s="98">
        <v>620</v>
      </c>
      <c r="G4109" s="98">
        <v>14773.44</v>
      </c>
      <c r="H4109" s="107">
        <v>3935</v>
      </c>
      <c r="I4109" s="107">
        <v>0</v>
      </c>
      <c r="J4109" s="25"/>
      <c r="K4109" s="26"/>
      <c r="L4109" s="107"/>
      <c r="M4109" s="107"/>
      <c r="N4109" s="25"/>
      <c r="O4109" s="26"/>
      <c r="P4109" s="107"/>
      <c r="Q4109" s="107"/>
      <c r="R4109" s="25"/>
      <c r="S4109" s="26"/>
      <c r="T4109" s="107"/>
      <c r="U4109" s="107"/>
      <c r="V4109" s="25"/>
      <c r="W4109" s="26"/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1712</v>
      </c>
      <c r="B4110" s="105" t="s">
        <v>1549</v>
      </c>
      <c r="C4110" s="106" t="s">
        <v>1550</v>
      </c>
      <c r="D4110" s="21">
        <f t="shared" si="65"/>
        <v>0</v>
      </c>
      <c r="E4110" s="24">
        <f t="shared" si="65"/>
        <v>0</v>
      </c>
      <c r="F4110" s="98">
        <v>0</v>
      </c>
      <c r="G4110" s="98">
        <v>0</v>
      </c>
      <c r="H4110" s="99">
        <v>0</v>
      </c>
      <c r="I4110" s="99">
        <v>0</v>
      </c>
      <c r="J4110" s="100"/>
      <c r="K4110" s="101"/>
      <c r="L4110" s="99"/>
      <c r="M4110" s="99"/>
      <c r="N4110" s="100"/>
      <c r="O4110" s="101"/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1712</v>
      </c>
      <c r="B4111" s="105" t="s">
        <v>1551</v>
      </c>
      <c r="C4111" s="106" t="s">
        <v>1552</v>
      </c>
      <c r="D4111" s="21">
        <f t="shared" si="65"/>
        <v>0</v>
      </c>
      <c r="E4111" s="24">
        <f t="shared" si="65"/>
        <v>0</v>
      </c>
      <c r="F4111" s="98">
        <v>0</v>
      </c>
      <c r="G4111" s="98">
        <v>0</v>
      </c>
      <c r="H4111" s="107">
        <v>0</v>
      </c>
      <c r="I4111" s="107">
        <v>0</v>
      </c>
      <c r="J4111" s="25"/>
      <c r="K4111" s="26"/>
      <c r="L4111" s="107"/>
      <c r="M4111" s="107"/>
      <c r="N4111" s="25"/>
      <c r="O4111" s="26"/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1712</v>
      </c>
      <c r="B4112" s="105" t="s">
        <v>41</v>
      </c>
      <c r="C4112" s="106" t="s">
        <v>1553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1712</v>
      </c>
      <c r="B4113" s="105" t="s">
        <v>42</v>
      </c>
      <c r="C4113" s="106" t="s">
        <v>1554</v>
      </c>
      <c r="D4113" s="21">
        <f t="shared" si="65"/>
        <v>438959.06</v>
      </c>
      <c r="E4113" s="24">
        <f t="shared" si="65"/>
        <v>608553.62</v>
      </c>
      <c r="F4113" s="98">
        <v>0</v>
      </c>
      <c r="G4113" s="98">
        <v>608553.62</v>
      </c>
      <c r="H4113" s="99">
        <v>438959.06</v>
      </c>
      <c r="I4113" s="99">
        <v>0</v>
      </c>
      <c r="J4113" s="100"/>
      <c r="K4113" s="101"/>
      <c r="L4113" s="99"/>
      <c r="M4113" s="99"/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1712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1712</v>
      </c>
      <c r="B4115" s="105" t="s">
        <v>45</v>
      </c>
      <c r="C4115" s="106" t="s">
        <v>1555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1712</v>
      </c>
      <c r="B4116" s="105" t="s">
        <v>46</v>
      </c>
      <c r="C4116" s="106" t="s">
        <v>1556</v>
      </c>
      <c r="D4116" s="21">
        <f t="shared" si="65"/>
        <v>86971.81</v>
      </c>
      <c r="E4116" s="24">
        <f t="shared" si="65"/>
        <v>37849.549999999996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/>
      <c r="K4116" s="101"/>
      <c r="L4116" s="99"/>
      <c r="M4116" s="99"/>
      <c r="N4116" s="100"/>
      <c r="O4116" s="101"/>
      <c r="P4116" s="99"/>
      <c r="Q4116" s="99"/>
      <c r="R4116" s="100"/>
      <c r="S4116" s="101"/>
      <c r="T4116" s="99"/>
      <c r="U4116" s="99"/>
      <c r="V4116" s="100"/>
      <c r="W4116" s="101"/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1712</v>
      </c>
      <c r="B4117" s="105" t="s">
        <v>47</v>
      </c>
      <c r="C4117" s="106" t="s">
        <v>1557</v>
      </c>
      <c r="D4117" s="21">
        <f t="shared" si="65"/>
        <v>0</v>
      </c>
      <c r="E4117" s="24">
        <f t="shared" si="65"/>
        <v>0</v>
      </c>
      <c r="F4117" s="98">
        <v>0</v>
      </c>
      <c r="G4117" s="98">
        <v>0</v>
      </c>
      <c r="H4117" s="107">
        <v>0</v>
      </c>
      <c r="I4117" s="107">
        <v>0</v>
      </c>
      <c r="J4117" s="25"/>
      <c r="K4117" s="26"/>
      <c r="L4117" s="107"/>
      <c r="M4117" s="107"/>
      <c r="N4117" s="25"/>
      <c r="O4117" s="26"/>
      <c r="P4117" s="99"/>
      <c r="Q4117" s="99"/>
      <c r="R4117" s="25"/>
      <c r="S4117" s="26"/>
      <c r="T4117" s="107"/>
      <c r="U4117" s="107"/>
      <c r="V4117" s="25"/>
      <c r="W4117" s="26"/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1712</v>
      </c>
      <c r="B4118" s="105" t="s">
        <v>48</v>
      </c>
      <c r="C4118" s="106" t="s">
        <v>1558</v>
      </c>
      <c r="D4118" s="21">
        <f t="shared" si="65"/>
        <v>679782.53</v>
      </c>
      <c r="E4118" s="24">
        <f t="shared" si="65"/>
        <v>541546.48</v>
      </c>
      <c r="F4118" s="98">
        <v>0</v>
      </c>
      <c r="G4118" s="98">
        <v>0</v>
      </c>
      <c r="H4118" s="99">
        <v>679782.53</v>
      </c>
      <c r="I4118" s="99">
        <v>541546.48</v>
      </c>
      <c r="J4118" s="100"/>
      <c r="K4118" s="101"/>
      <c r="L4118" s="99"/>
      <c r="M4118" s="99"/>
      <c r="N4118" s="100"/>
      <c r="O4118" s="101"/>
      <c r="P4118" s="107"/>
      <c r="Q4118" s="107"/>
      <c r="R4118" s="100"/>
      <c r="S4118" s="101"/>
      <c r="T4118" s="99"/>
      <c r="U4118" s="99"/>
      <c r="V4118" s="100"/>
      <c r="W4118" s="101"/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1712</v>
      </c>
      <c r="B4119" s="105" t="s">
        <v>49</v>
      </c>
      <c r="C4119" s="106" t="s">
        <v>1559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1712</v>
      </c>
      <c r="B4120" s="105" t="s">
        <v>50</v>
      </c>
      <c r="C4120" s="106" t="s">
        <v>1560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1712</v>
      </c>
      <c r="B4121" s="105" t="s">
        <v>1561</v>
      </c>
      <c r="C4121" s="106" t="s">
        <v>1562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1712</v>
      </c>
      <c r="B4122" s="105" t="s">
        <v>51</v>
      </c>
      <c r="C4122" s="106" t="s">
        <v>1563</v>
      </c>
      <c r="D4122" s="21">
        <f t="shared" si="65"/>
        <v>357390.2</v>
      </c>
      <c r="E4122" s="24">
        <f t="shared" si="65"/>
        <v>74461.77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/>
      <c r="K4122" s="101"/>
      <c r="L4122" s="99"/>
      <c r="M4122" s="99"/>
      <c r="N4122" s="100"/>
      <c r="O4122" s="101"/>
      <c r="P4122" s="99"/>
      <c r="Q4122" s="99"/>
      <c r="R4122" s="100"/>
      <c r="S4122" s="101"/>
      <c r="T4122" s="99"/>
      <c r="U4122" s="99"/>
      <c r="V4122" s="100"/>
      <c r="W4122" s="101"/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1712</v>
      </c>
      <c r="B4123" s="105" t="s">
        <v>52</v>
      </c>
      <c r="C4123" s="106" t="s">
        <v>1564</v>
      </c>
      <c r="D4123" s="21">
        <f t="shared" si="65"/>
        <v>14163.55</v>
      </c>
      <c r="E4123" s="24">
        <f t="shared" si="65"/>
        <v>2977.73</v>
      </c>
      <c r="F4123" s="98">
        <v>14163.55</v>
      </c>
      <c r="G4123" s="98">
        <v>2977.73</v>
      </c>
      <c r="H4123" s="107">
        <v>0</v>
      </c>
      <c r="I4123" s="107">
        <v>0</v>
      </c>
      <c r="J4123" s="25"/>
      <c r="K4123" s="26"/>
      <c r="L4123" s="107"/>
      <c r="M4123" s="107"/>
      <c r="N4123" s="25"/>
      <c r="O4123" s="26"/>
      <c r="P4123" s="99"/>
      <c r="Q4123" s="99"/>
      <c r="R4123" s="25"/>
      <c r="S4123" s="26"/>
      <c r="T4123" s="107"/>
      <c r="U4123" s="107"/>
      <c r="V4123" s="25"/>
      <c r="W4123" s="26"/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1712</v>
      </c>
      <c r="B4124" s="105" t="s">
        <v>1700</v>
      </c>
      <c r="C4124" s="106" t="s">
        <v>1565</v>
      </c>
      <c r="D4124" s="21">
        <f t="shared" si="65"/>
        <v>0</v>
      </c>
      <c r="E4124" s="24">
        <f t="shared" si="65"/>
        <v>0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/>
      <c r="U4124" s="99"/>
      <c r="V4124" s="100"/>
      <c r="W4124" s="101"/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1712</v>
      </c>
      <c r="B4125" s="105" t="s">
        <v>1701</v>
      </c>
      <c r="C4125" s="106" t="s">
        <v>1666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1712</v>
      </c>
      <c r="B4126" s="105" t="s">
        <v>53</v>
      </c>
      <c r="C4126" s="106" t="s">
        <v>1566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1712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1712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1712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1712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1712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1712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1712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1712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1712</v>
      </c>
      <c r="B4135" s="105" t="s">
        <v>82</v>
      </c>
      <c r="C4135" s="106" t="s">
        <v>83</v>
      </c>
      <c r="D4135" s="21">
        <f t="shared" si="66"/>
        <v>2291339.65</v>
      </c>
      <c r="E4135" s="24">
        <f t="shared" si="66"/>
        <v>2984359.92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/>
      <c r="K4135" s="26"/>
      <c r="L4135" s="107"/>
      <c r="M4135" s="107"/>
      <c r="N4135" s="25"/>
      <c r="O4135" s="26"/>
      <c r="P4135" s="107"/>
      <c r="Q4135" s="107"/>
      <c r="R4135" s="25"/>
      <c r="S4135" s="26"/>
      <c r="T4135" s="107"/>
      <c r="U4135" s="107"/>
      <c r="V4135" s="25"/>
      <c r="W4135" s="26"/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1712</v>
      </c>
      <c r="B4136" s="105" t="s">
        <v>84</v>
      </c>
      <c r="C4136" s="106" t="s">
        <v>85</v>
      </c>
      <c r="D4136" s="21">
        <f t="shared" si="66"/>
        <v>1967809.4</v>
      </c>
      <c r="E4136" s="24">
        <f t="shared" si="66"/>
        <v>1257740.03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/>
      <c r="K4136" s="26"/>
      <c r="L4136" s="107"/>
      <c r="M4136" s="107"/>
      <c r="N4136" s="25"/>
      <c r="O4136" s="26"/>
      <c r="P4136" s="107"/>
      <c r="Q4136" s="107"/>
      <c r="R4136" s="25"/>
      <c r="S4136" s="26"/>
      <c r="T4136" s="107"/>
      <c r="U4136" s="107"/>
      <c r="V4136" s="25"/>
      <c r="W4136" s="26"/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1712</v>
      </c>
      <c r="B4137" s="105" t="s">
        <v>86</v>
      </c>
      <c r="C4137" s="106" t="s">
        <v>87</v>
      </c>
      <c r="D4137" s="21">
        <f t="shared" si="66"/>
        <v>132238.75</v>
      </c>
      <c r="E4137" s="24">
        <f t="shared" si="66"/>
        <v>202239.78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/>
      <c r="K4137" s="101"/>
      <c r="L4137" s="99"/>
      <c r="M4137" s="99"/>
      <c r="N4137" s="100"/>
      <c r="O4137" s="101"/>
      <c r="P4137" s="107"/>
      <c r="Q4137" s="107"/>
      <c r="R4137" s="100"/>
      <c r="S4137" s="101"/>
      <c r="T4137" s="99"/>
      <c r="U4137" s="99"/>
      <c r="V4137" s="100"/>
      <c r="W4137" s="101"/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1712</v>
      </c>
      <c r="B4138" s="105" t="s">
        <v>88</v>
      </c>
      <c r="C4138" s="106" t="s">
        <v>89</v>
      </c>
      <c r="D4138" s="21">
        <f t="shared" si="66"/>
        <v>845680</v>
      </c>
      <c r="E4138" s="24">
        <f t="shared" si="66"/>
        <v>800032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/>
      <c r="K4138" s="26"/>
      <c r="L4138" s="107"/>
      <c r="M4138" s="107"/>
      <c r="N4138" s="25"/>
      <c r="O4138" s="26"/>
      <c r="P4138" s="99"/>
      <c r="Q4138" s="99"/>
      <c r="R4138" s="25"/>
      <c r="S4138" s="26"/>
      <c r="T4138" s="107"/>
      <c r="U4138" s="107"/>
      <c r="V4138" s="25"/>
      <c r="W4138" s="26"/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1712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1712</v>
      </c>
      <c r="B4140" s="105" t="s">
        <v>92</v>
      </c>
      <c r="C4140" s="106" t="s">
        <v>93</v>
      </c>
      <c r="D4140" s="21">
        <f t="shared" si="66"/>
        <v>35791.759999999995</v>
      </c>
      <c r="E4140" s="24">
        <f t="shared" si="66"/>
        <v>96381.25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/>
      <c r="K4140" s="26"/>
      <c r="L4140" s="107"/>
      <c r="M4140" s="107"/>
      <c r="N4140" s="25"/>
      <c r="O4140" s="26"/>
      <c r="P4140" s="99"/>
      <c r="Q4140" s="99"/>
      <c r="R4140" s="25"/>
      <c r="S4140" s="26"/>
      <c r="T4140" s="107"/>
      <c r="U4140" s="107"/>
      <c r="V4140" s="25"/>
      <c r="W4140" s="26"/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1712</v>
      </c>
      <c r="B4141" s="105" t="s">
        <v>94</v>
      </c>
      <c r="C4141" s="106" t="s">
        <v>95</v>
      </c>
      <c r="D4141" s="21">
        <f t="shared" si="66"/>
        <v>43844</v>
      </c>
      <c r="E4141" s="24">
        <f t="shared" si="66"/>
        <v>43844</v>
      </c>
      <c r="F4141" s="98">
        <v>12089</v>
      </c>
      <c r="G4141" s="98">
        <v>12089</v>
      </c>
      <c r="H4141" s="107">
        <v>31755</v>
      </c>
      <c r="I4141" s="107">
        <v>31755</v>
      </c>
      <c r="J4141" s="25"/>
      <c r="K4141" s="26"/>
      <c r="L4141" s="107"/>
      <c r="M4141" s="107"/>
      <c r="N4141" s="25"/>
      <c r="O4141" s="26"/>
      <c r="P4141" s="107"/>
      <c r="Q4141" s="107"/>
      <c r="R4141" s="25"/>
      <c r="S4141" s="26"/>
      <c r="T4141" s="107"/>
      <c r="U4141" s="107"/>
      <c r="V4141" s="25"/>
      <c r="W4141" s="26"/>
      <c r="X4141" s="107"/>
      <c r="Y4141" s="107"/>
      <c r="Z4141" s="25"/>
      <c r="AA4141" s="26"/>
      <c r="AB4141" s="107"/>
      <c r="AC4141" s="107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1712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1712</v>
      </c>
      <c r="B4143" s="105" t="s">
        <v>98</v>
      </c>
      <c r="C4143" s="106" t="s">
        <v>99</v>
      </c>
      <c r="D4143" s="21">
        <f t="shared" si="66"/>
        <v>41480</v>
      </c>
      <c r="E4143" s="24">
        <f t="shared" si="66"/>
        <v>38929</v>
      </c>
      <c r="F4143" s="98">
        <v>36180</v>
      </c>
      <c r="G4143" s="98">
        <v>19437</v>
      </c>
      <c r="H4143" s="107">
        <v>5300</v>
      </c>
      <c r="I4143" s="107">
        <v>19492</v>
      </c>
      <c r="J4143" s="25"/>
      <c r="K4143" s="26"/>
      <c r="L4143" s="107"/>
      <c r="M4143" s="107"/>
      <c r="N4143" s="25"/>
      <c r="O4143" s="26"/>
      <c r="P4143" s="107"/>
      <c r="Q4143" s="107"/>
      <c r="R4143" s="25"/>
      <c r="S4143" s="26"/>
      <c r="T4143" s="107"/>
      <c r="U4143" s="107"/>
      <c r="V4143" s="25"/>
      <c r="W4143" s="26"/>
      <c r="X4143" s="107"/>
      <c r="Y4143" s="107"/>
      <c r="Z4143" s="25"/>
      <c r="AA4143" s="26"/>
      <c r="AB4143" s="107"/>
      <c r="AC4143" s="107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1712</v>
      </c>
      <c r="B4144" s="105" t="s">
        <v>100</v>
      </c>
      <c r="C4144" s="106" t="s">
        <v>101</v>
      </c>
      <c r="D4144" s="21">
        <f t="shared" si="66"/>
        <v>0</v>
      </c>
      <c r="E4144" s="24">
        <f t="shared" si="66"/>
        <v>0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/>
      <c r="S4144" s="26"/>
      <c r="T4144" s="107"/>
      <c r="U4144" s="107"/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1712</v>
      </c>
      <c r="B4145" s="105" t="s">
        <v>102</v>
      </c>
      <c r="C4145" s="106" t="s">
        <v>103</v>
      </c>
      <c r="D4145" s="21">
        <f t="shared" si="66"/>
        <v>75493.81</v>
      </c>
      <c r="E4145" s="24">
        <f t="shared" si="66"/>
        <v>75493.81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/>
      <c r="K4145" s="26"/>
      <c r="L4145" s="107"/>
      <c r="M4145" s="107"/>
      <c r="N4145" s="25"/>
      <c r="O4145" s="26"/>
      <c r="P4145" s="107"/>
      <c r="Q4145" s="107"/>
      <c r="R4145" s="25"/>
      <c r="S4145" s="26"/>
      <c r="T4145" s="107"/>
      <c r="U4145" s="107"/>
      <c r="V4145" s="25"/>
      <c r="W4145" s="26"/>
      <c r="X4145" s="107"/>
      <c r="Y4145" s="107"/>
      <c r="Z4145" s="25"/>
      <c r="AA4145" s="26"/>
      <c r="AB4145" s="107"/>
      <c r="AC4145" s="107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1712</v>
      </c>
      <c r="B4146" s="105" t="s">
        <v>104</v>
      </c>
      <c r="C4146" s="106" t="s">
        <v>105</v>
      </c>
      <c r="D4146" s="21">
        <f t="shared" si="66"/>
        <v>35046</v>
      </c>
      <c r="E4146" s="24">
        <f t="shared" si="66"/>
        <v>37093</v>
      </c>
      <c r="F4146" s="98">
        <v>33246</v>
      </c>
      <c r="G4146" s="98">
        <v>35293</v>
      </c>
      <c r="H4146" s="107">
        <v>1800</v>
      </c>
      <c r="I4146" s="107">
        <v>1800</v>
      </c>
      <c r="J4146" s="25"/>
      <c r="K4146" s="26"/>
      <c r="L4146" s="107"/>
      <c r="M4146" s="107"/>
      <c r="N4146" s="25"/>
      <c r="O4146" s="26"/>
      <c r="P4146" s="107"/>
      <c r="Q4146" s="107"/>
      <c r="R4146" s="25"/>
      <c r="S4146" s="26"/>
      <c r="T4146" s="107"/>
      <c r="U4146" s="107"/>
      <c r="V4146" s="25"/>
      <c r="W4146" s="26"/>
      <c r="X4146" s="107"/>
      <c r="Y4146" s="107"/>
      <c r="Z4146" s="25"/>
      <c r="AA4146" s="26"/>
      <c r="AB4146" s="107"/>
      <c r="AC4146" s="107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1712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1712</v>
      </c>
      <c r="B4148" s="105" t="s">
        <v>108</v>
      </c>
      <c r="C4148" s="106" t="s">
        <v>109</v>
      </c>
      <c r="D4148" s="21">
        <f t="shared" si="66"/>
        <v>21300</v>
      </c>
      <c r="E4148" s="24">
        <f t="shared" si="66"/>
        <v>30690</v>
      </c>
      <c r="F4148" s="98">
        <v>20000</v>
      </c>
      <c r="G4148" s="98">
        <v>17030</v>
      </c>
      <c r="H4148" s="107">
        <v>1300</v>
      </c>
      <c r="I4148" s="107">
        <v>13660</v>
      </c>
      <c r="J4148" s="25"/>
      <c r="K4148" s="26"/>
      <c r="L4148" s="107"/>
      <c r="M4148" s="107"/>
      <c r="N4148" s="25"/>
      <c r="O4148" s="26"/>
      <c r="P4148" s="107"/>
      <c r="Q4148" s="107"/>
      <c r="R4148" s="25"/>
      <c r="S4148" s="26"/>
      <c r="T4148" s="107"/>
      <c r="U4148" s="107"/>
      <c r="V4148" s="25"/>
      <c r="W4148" s="26"/>
      <c r="X4148" s="107"/>
      <c r="Y4148" s="107"/>
      <c r="Z4148" s="25"/>
      <c r="AA4148" s="26"/>
      <c r="AB4148" s="107"/>
      <c r="AC4148" s="107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1712</v>
      </c>
      <c r="B4149" s="105" t="s">
        <v>110</v>
      </c>
      <c r="C4149" s="106" t="s">
        <v>111</v>
      </c>
      <c r="D4149" s="21">
        <f t="shared" si="66"/>
        <v>158082</v>
      </c>
      <c r="E4149" s="24">
        <f t="shared" si="66"/>
        <v>115124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/>
      <c r="K4149" s="26"/>
      <c r="L4149" s="107"/>
      <c r="M4149" s="107"/>
      <c r="N4149" s="25"/>
      <c r="O4149" s="26"/>
      <c r="P4149" s="107"/>
      <c r="Q4149" s="107"/>
      <c r="R4149" s="25"/>
      <c r="S4149" s="26"/>
      <c r="T4149" s="107"/>
      <c r="U4149" s="107"/>
      <c r="V4149" s="25"/>
      <c r="W4149" s="26"/>
      <c r="X4149" s="107"/>
      <c r="Y4149" s="107"/>
      <c r="Z4149" s="25"/>
      <c r="AA4149" s="26"/>
      <c r="AB4149" s="107"/>
      <c r="AC4149" s="107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1712</v>
      </c>
      <c r="B4150" s="105" t="s">
        <v>112</v>
      </c>
      <c r="C4150" s="106" t="s">
        <v>113</v>
      </c>
      <c r="D4150" s="21">
        <f t="shared" si="66"/>
        <v>9743.5</v>
      </c>
      <c r="E4150" s="24">
        <f t="shared" si="66"/>
        <v>9743.5</v>
      </c>
      <c r="F4150" s="98">
        <v>9743.5</v>
      </c>
      <c r="G4150" s="98">
        <v>9743.5</v>
      </c>
      <c r="H4150" s="107"/>
      <c r="I4150" s="107"/>
      <c r="J4150" s="25"/>
      <c r="K4150" s="26"/>
      <c r="L4150" s="107"/>
      <c r="M4150" s="107"/>
      <c r="N4150" s="25"/>
      <c r="O4150" s="26"/>
      <c r="P4150" s="107"/>
      <c r="Q4150" s="107"/>
      <c r="R4150" s="25"/>
      <c r="S4150" s="26"/>
      <c r="T4150" s="107"/>
      <c r="U4150" s="107"/>
      <c r="V4150" s="25"/>
      <c r="W4150" s="26"/>
      <c r="X4150" s="107"/>
      <c r="Y4150" s="107"/>
      <c r="Z4150" s="25"/>
      <c r="AA4150" s="26"/>
      <c r="AB4150" s="107"/>
      <c r="AC4150" s="107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1712</v>
      </c>
      <c r="B4151" s="105" t="s">
        <v>114</v>
      </c>
      <c r="C4151" s="106" t="s">
        <v>115</v>
      </c>
      <c r="D4151" s="21">
        <f t="shared" si="66"/>
        <v>0</v>
      </c>
      <c r="E4151" s="24">
        <f t="shared" si="66"/>
        <v>0</v>
      </c>
      <c r="F4151" s="98"/>
      <c r="G4151" s="98"/>
      <c r="H4151" s="107"/>
      <c r="I4151" s="107"/>
      <c r="J4151" s="25"/>
      <c r="K4151" s="26"/>
      <c r="L4151" s="107"/>
      <c r="M4151" s="107"/>
      <c r="N4151" s="25"/>
      <c r="O4151" s="26"/>
      <c r="P4151" s="107"/>
      <c r="Q4151" s="107"/>
      <c r="R4151" s="25"/>
      <c r="S4151" s="26"/>
      <c r="T4151" s="107"/>
      <c r="U4151" s="107"/>
      <c r="V4151" s="25"/>
      <c r="W4151" s="26"/>
      <c r="X4151" s="107"/>
      <c r="Y4151" s="107"/>
      <c r="Z4151" s="25"/>
      <c r="AA4151" s="26"/>
      <c r="AB4151" s="107"/>
      <c r="AC4151" s="107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1712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1712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1712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1712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1712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1712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1712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1712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/>
      <c r="K4159" s="101"/>
      <c r="L4159" s="99"/>
      <c r="M4159" s="99"/>
      <c r="N4159" s="100"/>
      <c r="O4159" s="101"/>
      <c r="P4159" s="99"/>
      <c r="Q4159" s="99"/>
      <c r="R4159" s="100"/>
      <c r="S4159" s="101"/>
      <c r="T4159" s="99"/>
      <c r="U4159" s="99"/>
      <c r="V4159" s="100"/>
      <c r="W4159" s="101"/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1712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1712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4208.74</v>
      </c>
      <c r="F4161" s="98">
        <v>0</v>
      </c>
      <c r="G4161" s="98">
        <v>2138.87</v>
      </c>
      <c r="H4161" s="99">
        <v>0</v>
      </c>
      <c r="I4161" s="99">
        <v>2069.87</v>
      </c>
      <c r="J4161" s="100"/>
      <c r="K4161" s="101"/>
      <c r="L4161" s="99"/>
      <c r="M4161" s="99"/>
      <c r="N4161" s="100"/>
      <c r="O4161" s="101"/>
      <c r="P4161" s="99"/>
      <c r="Q4161" s="99"/>
      <c r="R4161" s="100"/>
      <c r="S4161" s="101"/>
      <c r="T4161" s="99"/>
      <c r="U4161" s="99"/>
      <c r="V4161" s="100"/>
      <c r="W4161" s="101"/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1712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/>
      <c r="K4162" s="101"/>
      <c r="L4162" s="99"/>
      <c r="M4162" s="99"/>
      <c r="N4162" s="100"/>
      <c r="O4162" s="101"/>
      <c r="P4162" s="99"/>
      <c r="Q4162" s="99"/>
      <c r="R4162" s="100"/>
      <c r="S4162" s="101"/>
      <c r="T4162" s="99"/>
      <c r="U4162" s="99"/>
      <c r="V4162" s="100"/>
      <c r="W4162" s="101"/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1712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1712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185148.15</v>
      </c>
      <c r="F4164" s="98">
        <v>0</v>
      </c>
      <c r="G4164" s="98">
        <v>94091.67</v>
      </c>
      <c r="H4164" s="99">
        <v>0</v>
      </c>
      <c r="I4164" s="99">
        <v>91056.48</v>
      </c>
      <c r="J4164" s="100"/>
      <c r="K4164" s="101"/>
      <c r="L4164" s="99"/>
      <c r="M4164" s="99"/>
      <c r="N4164" s="100"/>
      <c r="O4164" s="101"/>
      <c r="P4164" s="99"/>
      <c r="Q4164" s="99"/>
      <c r="R4164" s="100"/>
      <c r="S4164" s="101"/>
      <c r="T4164" s="99"/>
      <c r="U4164" s="99"/>
      <c r="V4164" s="100"/>
      <c r="W4164" s="101"/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1712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/>
      <c r="K4165" s="101"/>
      <c r="L4165" s="99"/>
      <c r="M4165" s="99"/>
      <c r="N4165" s="100"/>
      <c r="O4165" s="101"/>
      <c r="P4165" s="99"/>
      <c r="Q4165" s="99"/>
      <c r="R4165" s="100"/>
      <c r="S4165" s="101"/>
      <c r="T4165" s="99"/>
      <c r="U4165" s="99"/>
      <c r="V4165" s="100"/>
      <c r="W4165" s="101"/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1712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1712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/>
      <c r="K4167" s="101"/>
      <c r="L4167" s="99"/>
      <c r="M4167" s="99"/>
      <c r="N4167" s="100"/>
      <c r="O4167" s="101"/>
      <c r="P4167" s="99"/>
      <c r="Q4167" s="99"/>
      <c r="R4167" s="100"/>
      <c r="S4167" s="101"/>
      <c r="T4167" s="99"/>
      <c r="U4167" s="99"/>
      <c r="V4167" s="100"/>
      <c r="W4167" s="101"/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1712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1712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1712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1712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1712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1712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1712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1712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1712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1712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1712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1712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1712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1712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1712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1712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1712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1712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1712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1712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1712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1712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/>
      <c r="K4189" s="26"/>
      <c r="L4189" s="107"/>
      <c r="M4189" s="107"/>
      <c r="N4189" s="25"/>
      <c r="O4189" s="26"/>
      <c r="P4189" s="107"/>
      <c r="Q4189" s="107"/>
      <c r="R4189" s="25"/>
      <c r="S4189" s="26"/>
      <c r="T4189" s="107"/>
      <c r="U4189" s="107"/>
      <c r="V4189" s="25"/>
      <c r="W4189" s="26"/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1712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/>
      <c r="K4190" s="26"/>
      <c r="L4190" s="107"/>
      <c r="M4190" s="107"/>
      <c r="N4190" s="25"/>
      <c r="O4190" s="26"/>
      <c r="P4190" s="107"/>
      <c r="Q4190" s="107"/>
      <c r="R4190" s="25"/>
      <c r="S4190" s="26"/>
      <c r="T4190" s="107"/>
      <c r="U4190" s="107"/>
      <c r="V4190" s="25"/>
      <c r="W4190" s="26"/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1712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/>
      <c r="K4191" s="26"/>
      <c r="L4191" s="107"/>
      <c r="M4191" s="107"/>
      <c r="N4191" s="25"/>
      <c r="O4191" s="26"/>
      <c r="P4191" s="107"/>
      <c r="Q4191" s="107"/>
      <c r="R4191" s="25"/>
      <c r="S4191" s="26"/>
      <c r="T4191" s="107"/>
      <c r="U4191" s="107"/>
      <c r="V4191" s="25"/>
      <c r="W4191" s="26"/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1712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/>
      <c r="K4192" s="26"/>
      <c r="L4192" s="107"/>
      <c r="M4192" s="107"/>
      <c r="N4192" s="25"/>
      <c r="O4192" s="26"/>
      <c r="P4192" s="107"/>
      <c r="Q4192" s="107"/>
      <c r="R4192" s="25"/>
      <c r="S4192" s="26"/>
      <c r="T4192" s="107"/>
      <c r="U4192" s="107"/>
      <c r="V4192" s="25"/>
      <c r="W4192" s="26"/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1712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1712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1712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/>
      <c r="K4195" s="26"/>
      <c r="L4195" s="107"/>
      <c r="M4195" s="107"/>
      <c r="N4195" s="25"/>
      <c r="O4195" s="26"/>
      <c r="P4195" s="107"/>
      <c r="Q4195" s="107"/>
      <c r="R4195" s="25"/>
      <c r="S4195" s="26"/>
      <c r="T4195" s="107"/>
      <c r="U4195" s="107"/>
      <c r="V4195" s="25"/>
      <c r="W4195" s="26"/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1712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1712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/>
      <c r="K4197" s="26"/>
      <c r="L4197" s="107"/>
      <c r="M4197" s="107"/>
      <c r="N4197" s="25"/>
      <c r="O4197" s="26"/>
      <c r="P4197" s="107"/>
      <c r="Q4197" s="107"/>
      <c r="R4197" s="25"/>
      <c r="S4197" s="26"/>
      <c r="T4197" s="107"/>
      <c r="U4197" s="107"/>
      <c r="V4197" s="25"/>
      <c r="W4197" s="26"/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1712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41279.039999999994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/>
      <c r="K4198" s="26"/>
      <c r="L4198" s="107"/>
      <c r="M4198" s="107"/>
      <c r="N4198" s="25"/>
      <c r="O4198" s="26"/>
      <c r="P4198" s="107"/>
      <c r="Q4198" s="107"/>
      <c r="R4198" s="25"/>
      <c r="S4198" s="26"/>
      <c r="T4198" s="107"/>
      <c r="U4198" s="107"/>
      <c r="V4198" s="25"/>
      <c r="W4198" s="26"/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1712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110135.34</v>
      </c>
      <c r="F4199" s="98">
        <v>0</v>
      </c>
      <c r="G4199" s="98">
        <v>55970.43</v>
      </c>
      <c r="H4199" s="107">
        <v>0</v>
      </c>
      <c r="I4199" s="107">
        <v>54164.91</v>
      </c>
      <c r="J4199" s="25"/>
      <c r="K4199" s="26"/>
      <c r="L4199" s="107"/>
      <c r="M4199" s="107"/>
      <c r="N4199" s="25"/>
      <c r="O4199" s="26"/>
      <c r="P4199" s="107"/>
      <c r="Q4199" s="107"/>
      <c r="R4199" s="25"/>
      <c r="S4199" s="26"/>
      <c r="T4199" s="107"/>
      <c r="U4199" s="107"/>
      <c r="V4199" s="25"/>
      <c r="W4199" s="26"/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1712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1619.75</v>
      </c>
      <c r="F4200" s="98">
        <v>0</v>
      </c>
      <c r="G4200" s="98">
        <v>823.16</v>
      </c>
      <c r="H4200" s="107">
        <v>0</v>
      </c>
      <c r="I4200" s="107">
        <v>796.59</v>
      </c>
      <c r="J4200" s="25"/>
      <c r="K4200" s="26"/>
      <c r="L4200" s="107"/>
      <c r="M4200" s="107"/>
      <c r="N4200" s="25"/>
      <c r="O4200" s="26"/>
      <c r="P4200" s="107"/>
      <c r="Q4200" s="107"/>
      <c r="R4200" s="25"/>
      <c r="S4200" s="26"/>
      <c r="T4200" s="107"/>
      <c r="U4200" s="107"/>
      <c r="V4200" s="25"/>
      <c r="W4200" s="26"/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1712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21361.54</v>
      </c>
      <c r="F4201" s="98">
        <v>0</v>
      </c>
      <c r="G4201" s="98">
        <v>10855.86</v>
      </c>
      <c r="H4201" s="107">
        <v>0</v>
      </c>
      <c r="I4201" s="107">
        <v>10505.68</v>
      </c>
      <c r="J4201" s="25"/>
      <c r="K4201" s="26"/>
      <c r="L4201" s="107"/>
      <c r="M4201" s="107"/>
      <c r="N4201" s="25"/>
      <c r="O4201" s="26"/>
      <c r="P4201" s="107"/>
      <c r="Q4201" s="107"/>
      <c r="R4201" s="25"/>
      <c r="S4201" s="26"/>
      <c r="T4201" s="107"/>
      <c r="U4201" s="107"/>
      <c r="V4201" s="25"/>
      <c r="W4201" s="26"/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1712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1712</v>
      </c>
      <c r="B4203" s="105" t="s">
        <v>218</v>
      </c>
      <c r="C4203" s="106" t="s">
        <v>1567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1712</v>
      </c>
      <c r="B4204" s="105" t="s">
        <v>219</v>
      </c>
      <c r="C4204" s="106" t="s">
        <v>1568</v>
      </c>
      <c r="D4204" s="21">
        <f t="shared" si="67"/>
        <v>0</v>
      </c>
      <c r="E4204" s="24">
        <f t="shared" si="67"/>
        <v>14342.48</v>
      </c>
      <c r="F4204" s="98">
        <v>0</v>
      </c>
      <c r="G4204" s="98">
        <v>7288.8</v>
      </c>
      <c r="H4204" s="99">
        <v>0</v>
      </c>
      <c r="I4204" s="99">
        <v>7053.68</v>
      </c>
      <c r="J4204" s="100"/>
      <c r="K4204" s="101"/>
      <c r="L4204" s="99"/>
      <c r="M4204" s="99"/>
      <c r="N4204" s="100"/>
      <c r="O4204" s="101"/>
      <c r="P4204" s="107"/>
      <c r="Q4204" s="107"/>
      <c r="R4204" s="100"/>
      <c r="S4204" s="101"/>
      <c r="T4204" s="99"/>
      <c r="U4204" s="99"/>
      <c r="V4204" s="100"/>
      <c r="W4204" s="101"/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1712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1712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1419.37</v>
      </c>
      <c r="F4206" s="98">
        <v>0</v>
      </c>
      <c r="G4206" s="98">
        <v>721.32</v>
      </c>
      <c r="H4206" s="99">
        <v>0</v>
      </c>
      <c r="I4206" s="99">
        <v>698.05</v>
      </c>
      <c r="J4206" s="100"/>
      <c r="K4206" s="101"/>
      <c r="L4206" s="99"/>
      <c r="M4206" s="99"/>
      <c r="N4206" s="100"/>
      <c r="O4206" s="101"/>
      <c r="P4206" s="99"/>
      <c r="Q4206" s="99"/>
      <c r="R4206" s="100"/>
      <c r="S4206" s="101"/>
      <c r="T4206" s="99"/>
      <c r="U4206" s="99"/>
      <c r="V4206" s="100"/>
      <c r="W4206" s="101"/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1712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1712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1712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/>
      <c r="K4209" s="101"/>
      <c r="L4209" s="99"/>
      <c r="M4209" s="99"/>
      <c r="N4209" s="100"/>
      <c r="O4209" s="101"/>
      <c r="P4209" s="99"/>
      <c r="Q4209" s="99"/>
      <c r="R4209" s="100"/>
      <c r="S4209" s="101"/>
      <c r="T4209" s="99"/>
      <c r="U4209" s="99"/>
      <c r="V4209" s="100"/>
      <c r="W4209" s="101"/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1712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1712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145.91000000000003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/>
      <c r="K4211" s="26"/>
      <c r="L4211" s="107"/>
      <c r="M4211" s="107"/>
      <c r="N4211" s="25"/>
      <c r="O4211" s="26"/>
      <c r="P4211" s="107"/>
      <c r="Q4211" s="107"/>
      <c r="R4211" s="25"/>
      <c r="S4211" s="26"/>
      <c r="T4211" s="107"/>
      <c r="U4211" s="107"/>
      <c r="V4211" s="25"/>
      <c r="W4211" s="26"/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1712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/>
      <c r="K4212" s="26"/>
      <c r="L4212" s="107"/>
      <c r="M4212" s="107"/>
      <c r="N4212" s="25"/>
      <c r="O4212" s="26"/>
      <c r="P4212" s="107"/>
      <c r="Q4212" s="107"/>
      <c r="R4212" s="25"/>
      <c r="S4212" s="26"/>
      <c r="T4212" s="107"/>
      <c r="U4212" s="107"/>
      <c r="V4212" s="25"/>
      <c r="W4212" s="26"/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1712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1712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/>
      <c r="K4214" s="101"/>
      <c r="L4214" s="99"/>
      <c r="M4214" s="99"/>
      <c r="N4214" s="100"/>
      <c r="O4214" s="101"/>
      <c r="P4214" s="107"/>
      <c r="Q4214" s="107"/>
      <c r="R4214" s="100"/>
      <c r="S4214" s="101"/>
      <c r="T4214" s="99"/>
      <c r="U4214" s="99"/>
      <c r="V4214" s="100"/>
      <c r="W4214" s="101"/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1712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/>
      <c r="K4215" s="26"/>
      <c r="L4215" s="107"/>
      <c r="M4215" s="107"/>
      <c r="N4215" s="25"/>
      <c r="O4215" s="26"/>
      <c r="P4215" s="99"/>
      <c r="Q4215" s="99"/>
      <c r="R4215" s="25"/>
      <c r="S4215" s="26"/>
      <c r="T4215" s="107"/>
      <c r="U4215" s="107"/>
      <c r="V4215" s="25"/>
      <c r="W4215" s="26"/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1712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1712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/>
      <c r="K4217" s="101"/>
      <c r="L4217" s="99"/>
      <c r="M4217" s="99"/>
      <c r="N4217" s="100"/>
      <c r="O4217" s="101"/>
      <c r="P4217" s="107"/>
      <c r="Q4217" s="107"/>
      <c r="R4217" s="100"/>
      <c r="S4217" s="101"/>
      <c r="T4217" s="99"/>
      <c r="U4217" s="99"/>
      <c r="V4217" s="100"/>
      <c r="W4217" s="101"/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1712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/>
      <c r="K4218" s="26"/>
      <c r="L4218" s="107"/>
      <c r="M4218" s="107"/>
      <c r="N4218" s="25"/>
      <c r="O4218" s="26"/>
      <c r="P4218" s="99"/>
      <c r="Q4218" s="99"/>
      <c r="R4218" s="25"/>
      <c r="S4218" s="26"/>
      <c r="T4218" s="107"/>
      <c r="U4218" s="107"/>
      <c r="V4218" s="25"/>
      <c r="W4218" s="26"/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1712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1712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/>
      <c r="K4220" s="101"/>
      <c r="L4220" s="99"/>
      <c r="M4220" s="99"/>
      <c r="N4220" s="100"/>
      <c r="O4220" s="101"/>
      <c r="P4220" s="99"/>
      <c r="Q4220" s="99"/>
      <c r="R4220" s="100"/>
      <c r="S4220" s="101"/>
      <c r="T4220" s="99"/>
      <c r="U4220" s="99"/>
      <c r="V4220" s="100"/>
      <c r="W4220" s="101"/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1712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/>
      <c r="K4221" s="26"/>
      <c r="L4221" s="107"/>
      <c r="M4221" s="107"/>
      <c r="N4221" s="25"/>
      <c r="O4221" s="26"/>
      <c r="P4221" s="99"/>
      <c r="Q4221" s="99"/>
      <c r="R4221" s="25"/>
      <c r="S4221" s="26"/>
      <c r="T4221" s="107"/>
      <c r="U4221" s="107"/>
      <c r="V4221" s="25"/>
      <c r="W4221" s="26"/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1712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1712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/>
      <c r="K4223" s="101"/>
      <c r="L4223" s="99"/>
      <c r="M4223" s="99"/>
      <c r="N4223" s="100"/>
      <c r="O4223" s="101"/>
      <c r="P4223" s="99"/>
      <c r="Q4223" s="99"/>
      <c r="R4223" s="100"/>
      <c r="S4223" s="101"/>
      <c r="T4223" s="99"/>
      <c r="U4223" s="99"/>
      <c r="V4223" s="100"/>
      <c r="W4223" s="101"/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1712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1712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1712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1712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/>
      <c r="K4227" s="26"/>
      <c r="L4227" s="107"/>
      <c r="M4227" s="107"/>
      <c r="N4227" s="25"/>
      <c r="O4227" s="26"/>
      <c r="P4227" s="107"/>
      <c r="Q4227" s="107"/>
      <c r="R4227" s="25"/>
      <c r="S4227" s="26"/>
      <c r="T4227" s="107"/>
      <c r="U4227" s="107"/>
      <c r="V4227" s="25"/>
      <c r="W4227" s="26"/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1712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1712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/>
      <c r="K4229" s="26"/>
      <c r="L4229" s="107"/>
      <c r="M4229" s="107"/>
      <c r="N4229" s="25"/>
      <c r="O4229" s="26"/>
      <c r="P4229" s="107"/>
      <c r="Q4229" s="107"/>
      <c r="R4229" s="25"/>
      <c r="S4229" s="26"/>
      <c r="T4229" s="107"/>
      <c r="U4229" s="107"/>
      <c r="V4229" s="25"/>
      <c r="W4229" s="26"/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1712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/>
      <c r="K4230" s="26"/>
      <c r="L4230" s="107"/>
      <c r="M4230" s="107"/>
      <c r="N4230" s="25"/>
      <c r="O4230" s="26"/>
      <c r="P4230" s="107"/>
      <c r="Q4230" s="107"/>
      <c r="R4230" s="25"/>
      <c r="S4230" s="26"/>
      <c r="T4230" s="107"/>
      <c r="U4230" s="107"/>
      <c r="V4230" s="25"/>
      <c r="W4230" s="26"/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1712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1712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/>
      <c r="K4232" s="26"/>
      <c r="L4232" s="107"/>
      <c r="M4232" s="107"/>
      <c r="N4232" s="25"/>
      <c r="O4232" s="26"/>
      <c r="P4232" s="107"/>
      <c r="Q4232" s="107"/>
      <c r="R4232" s="25"/>
      <c r="S4232" s="26"/>
      <c r="T4232" s="107"/>
      <c r="U4232" s="107"/>
      <c r="V4232" s="25"/>
      <c r="W4232" s="26"/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1712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1712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1712</v>
      </c>
      <c r="B4235" s="105" t="s">
        <v>280</v>
      </c>
      <c r="C4235" s="106" t="s">
        <v>1569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1712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/>
      <c r="K4236" s="26"/>
      <c r="L4236" s="107"/>
      <c r="M4236" s="107"/>
      <c r="N4236" s="25"/>
      <c r="O4236" s="26"/>
      <c r="P4236" s="107"/>
      <c r="Q4236" s="107"/>
      <c r="R4236" s="25"/>
      <c r="S4236" s="26"/>
      <c r="T4236" s="107"/>
      <c r="U4236" s="107"/>
      <c r="V4236" s="25"/>
      <c r="W4236" s="26"/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1712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1712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/>
      <c r="K4238" s="26"/>
      <c r="L4238" s="107"/>
      <c r="M4238" s="107"/>
      <c r="N4238" s="25"/>
      <c r="O4238" s="26"/>
      <c r="P4238" s="107"/>
      <c r="Q4238" s="107"/>
      <c r="R4238" s="25"/>
      <c r="S4238" s="26"/>
      <c r="T4238" s="107"/>
      <c r="U4238" s="107"/>
      <c r="V4238" s="25"/>
      <c r="W4238" s="26"/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1712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1712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1712</v>
      </c>
      <c r="B4241" s="105" t="s">
        <v>291</v>
      </c>
      <c r="C4241" s="106" t="s">
        <v>1570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1712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1712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1712</v>
      </c>
      <c r="B4244" s="105" t="s">
        <v>296</v>
      </c>
      <c r="C4244" s="106" t="s">
        <v>1571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1712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1712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1712</v>
      </c>
      <c r="B4247" s="105" t="s">
        <v>301</v>
      </c>
      <c r="C4247" s="106" t="s">
        <v>1572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1712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/>
      <c r="K4248" s="101"/>
      <c r="L4248" s="99"/>
      <c r="M4248" s="99"/>
      <c r="N4248" s="100"/>
      <c r="O4248" s="101"/>
      <c r="P4248" s="107"/>
      <c r="Q4248" s="107"/>
      <c r="R4248" s="100"/>
      <c r="S4248" s="101"/>
      <c r="T4248" s="99"/>
      <c r="U4248" s="99"/>
      <c r="V4248" s="100"/>
      <c r="W4248" s="101"/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1712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1712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/>
      <c r="K4250" s="26"/>
      <c r="L4250" s="107"/>
      <c r="M4250" s="107"/>
      <c r="N4250" s="25"/>
      <c r="O4250" s="26"/>
      <c r="P4250" s="107"/>
      <c r="Q4250" s="107"/>
      <c r="R4250" s="25"/>
      <c r="S4250" s="26"/>
      <c r="T4250" s="107"/>
      <c r="U4250" s="107"/>
      <c r="V4250" s="25"/>
      <c r="W4250" s="26"/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1712</v>
      </c>
      <c r="B4251" s="105" t="s">
        <v>308</v>
      </c>
      <c r="C4251" s="106" t="s">
        <v>309</v>
      </c>
      <c r="D4251" s="21">
        <f t="shared" si="67"/>
        <v>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/>
      <c r="K4251" s="101"/>
      <c r="L4251" s="99"/>
      <c r="M4251" s="99"/>
      <c r="N4251" s="100"/>
      <c r="O4251" s="101"/>
      <c r="P4251" s="107"/>
      <c r="Q4251" s="107"/>
      <c r="R4251" s="100"/>
      <c r="S4251" s="101"/>
      <c r="T4251" s="99"/>
      <c r="U4251" s="99"/>
      <c r="V4251" s="100"/>
      <c r="W4251" s="101"/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1712</v>
      </c>
      <c r="B4252" s="105" t="s">
        <v>310</v>
      </c>
      <c r="C4252" s="106" t="s">
        <v>311</v>
      </c>
      <c r="D4252" s="21">
        <f t="shared" si="67"/>
        <v>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/>
      <c r="K4252" s="26"/>
      <c r="L4252" s="107"/>
      <c r="M4252" s="107"/>
      <c r="N4252" s="25"/>
      <c r="O4252" s="26"/>
      <c r="P4252" s="99"/>
      <c r="Q4252" s="99"/>
      <c r="R4252" s="25"/>
      <c r="S4252" s="26"/>
      <c r="T4252" s="107"/>
      <c r="U4252" s="107"/>
      <c r="V4252" s="25"/>
      <c r="W4252" s="26"/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1712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/>
      <c r="K4253" s="101"/>
      <c r="L4253" s="99"/>
      <c r="M4253" s="99"/>
      <c r="N4253" s="100"/>
      <c r="O4253" s="101"/>
      <c r="P4253" s="107"/>
      <c r="Q4253" s="107"/>
      <c r="R4253" s="100"/>
      <c r="S4253" s="101"/>
      <c r="T4253" s="99"/>
      <c r="U4253" s="99"/>
      <c r="V4253" s="100"/>
      <c r="W4253" s="101"/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1712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/>
      <c r="K4254" s="101"/>
      <c r="L4254" s="99"/>
      <c r="M4254" s="99"/>
      <c r="N4254" s="100"/>
      <c r="O4254" s="101"/>
      <c r="P4254" s="99"/>
      <c r="Q4254" s="99"/>
      <c r="R4254" s="100"/>
      <c r="S4254" s="101"/>
      <c r="T4254" s="99"/>
      <c r="U4254" s="99"/>
      <c r="V4254" s="100"/>
      <c r="W4254" s="101"/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1712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/>
      <c r="K4255" s="101"/>
      <c r="L4255" s="99"/>
      <c r="M4255" s="99"/>
      <c r="N4255" s="100"/>
      <c r="O4255" s="101"/>
      <c r="P4255" s="99"/>
      <c r="Q4255" s="99"/>
      <c r="R4255" s="100"/>
      <c r="S4255" s="101"/>
      <c r="T4255" s="99"/>
      <c r="U4255" s="99"/>
      <c r="V4255" s="100"/>
      <c r="W4255" s="101"/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1712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1712</v>
      </c>
      <c r="B4257" s="105" t="s">
        <v>320</v>
      </c>
      <c r="C4257" s="106" t="s">
        <v>321</v>
      </c>
      <c r="D4257" s="21">
        <f t="shared" si="67"/>
        <v>115000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/>
      <c r="K4257" s="101"/>
      <c r="L4257" s="99"/>
      <c r="M4257" s="99"/>
      <c r="N4257" s="100"/>
      <c r="O4257" s="101"/>
      <c r="P4257" s="107"/>
      <c r="Q4257" s="107"/>
      <c r="R4257" s="100"/>
      <c r="S4257" s="101"/>
      <c r="T4257" s="99"/>
      <c r="U4257" s="99"/>
      <c r="V4257" s="100"/>
      <c r="W4257" s="101"/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1712</v>
      </c>
      <c r="B4258" s="105" t="s">
        <v>322</v>
      </c>
      <c r="C4258" s="106" t="s">
        <v>323</v>
      </c>
      <c r="D4258" s="21">
        <f t="shared" si="67"/>
        <v>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/>
      <c r="K4258" s="101"/>
      <c r="L4258" s="99"/>
      <c r="M4258" s="99"/>
      <c r="N4258" s="100"/>
      <c r="O4258" s="101"/>
      <c r="P4258" s="99"/>
      <c r="Q4258" s="99"/>
      <c r="R4258" s="100"/>
      <c r="S4258" s="101"/>
      <c r="T4258" s="99"/>
      <c r="U4258" s="99"/>
      <c r="V4258" s="100"/>
      <c r="W4258" s="101"/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1712</v>
      </c>
      <c r="B4259" s="105" t="s">
        <v>324</v>
      </c>
      <c r="C4259" s="106" t="s">
        <v>325</v>
      </c>
      <c r="D4259" s="21">
        <f t="shared" si="67"/>
        <v>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/>
      <c r="K4259" s="101"/>
      <c r="L4259" s="99"/>
      <c r="M4259" s="99"/>
      <c r="N4259" s="100"/>
      <c r="O4259" s="101"/>
      <c r="P4259" s="99"/>
      <c r="Q4259" s="99"/>
      <c r="R4259" s="100"/>
      <c r="S4259" s="101"/>
      <c r="T4259" s="99"/>
      <c r="U4259" s="99"/>
      <c r="V4259" s="100"/>
      <c r="W4259" s="101"/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1712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/>
      <c r="K4260" s="26"/>
      <c r="L4260" s="107"/>
      <c r="M4260" s="107"/>
      <c r="N4260" s="25"/>
      <c r="O4260" s="26"/>
      <c r="P4260" s="99"/>
      <c r="Q4260" s="99"/>
      <c r="R4260" s="25"/>
      <c r="S4260" s="26"/>
      <c r="T4260" s="107"/>
      <c r="U4260" s="107"/>
      <c r="V4260" s="25"/>
      <c r="W4260" s="26"/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1712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19194.870000000003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/>
      <c r="K4261" s="26"/>
      <c r="L4261" s="107"/>
      <c r="M4261" s="107"/>
      <c r="N4261" s="25"/>
      <c r="O4261" s="26"/>
      <c r="P4261" s="107"/>
      <c r="Q4261" s="107"/>
      <c r="R4261" s="25"/>
      <c r="S4261" s="26"/>
      <c r="T4261" s="107"/>
      <c r="U4261" s="107"/>
      <c r="V4261" s="25"/>
      <c r="W4261" s="26"/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1712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97231.99</v>
      </c>
      <c r="F4262" s="98">
        <v>0</v>
      </c>
      <c r="G4262" s="98">
        <v>49412.98</v>
      </c>
      <c r="H4262" s="99">
        <v>0</v>
      </c>
      <c r="I4262" s="99">
        <v>47819.01</v>
      </c>
      <c r="J4262" s="100"/>
      <c r="K4262" s="101"/>
      <c r="L4262" s="99"/>
      <c r="M4262" s="99"/>
      <c r="N4262" s="100"/>
      <c r="O4262" s="101"/>
      <c r="P4262" s="107"/>
      <c r="Q4262" s="107"/>
      <c r="R4262" s="100"/>
      <c r="S4262" s="101"/>
      <c r="T4262" s="99"/>
      <c r="U4262" s="99"/>
      <c r="V4262" s="100"/>
      <c r="W4262" s="101"/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1712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17869.02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/>
      <c r="K4263" s="26"/>
      <c r="L4263" s="107"/>
      <c r="M4263" s="107"/>
      <c r="N4263" s="25"/>
      <c r="O4263" s="26"/>
      <c r="P4263" s="99"/>
      <c r="Q4263" s="99"/>
      <c r="R4263" s="25"/>
      <c r="S4263" s="26"/>
      <c r="T4263" s="107"/>
      <c r="U4263" s="107"/>
      <c r="V4263" s="25"/>
      <c r="W4263" s="26"/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1712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4016.59</v>
      </c>
      <c r="F4264" s="98">
        <v>0</v>
      </c>
      <c r="G4264" s="98">
        <v>2041.21</v>
      </c>
      <c r="H4264" s="107">
        <v>0</v>
      </c>
      <c r="I4264" s="107">
        <v>1975.38</v>
      </c>
      <c r="J4264" s="25"/>
      <c r="K4264" s="26"/>
      <c r="L4264" s="107"/>
      <c r="M4264" s="107"/>
      <c r="N4264" s="25"/>
      <c r="O4264" s="26"/>
      <c r="P4264" s="107"/>
      <c r="Q4264" s="107"/>
      <c r="R4264" s="25"/>
      <c r="S4264" s="26"/>
      <c r="T4264" s="107"/>
      <c r="U4264" s="107"/>
      <c r="V4264" s="25"/>
      <c r="W4264" s="26"/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1712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1429.76</v>
      </c>
      <c r="F4265" s="98">
        <v>0</v>
      </c>
      <c r="G4265" s="98">
        <v>726.6</v>
      </c>
      <c r="H4265" s="99">
        <v>0</v>
      </c>
      <c r="I4265" s="99">
        <v>703.16</v>
      </c>
      <c r="J4265" s="100"/>
      <c r="K4265" s="101"/>
      <c r="L4265" s="99"/>
      <c r="M4265" s="99"/>
      <c r="N4265" s="100"/>
      <c r="O4265" s="101"/>
      <c r="P4265" s="107"/>
      <c r="Q4265" s="107"/>
      <c r="R4265" s="100"/>
      <c r="S4265" s="101"/>
      <c r="T4265" s="99"/>
      <c r="U4265" s="99"/>
      <c r="V4265" s="100"/>
      <c r="W4265" s="101"/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1712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1712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382132.03</v>
      </c>
      <c r="F4267" s="98">
        <v>0</v>
      </c>
      <c r="G4267" s="98">
        <v>193387.76</v>
      </c>
      <c r="H4267" s="99">
        <v>0</v>
      </c>
      <c r="I4267" s="99">
        <v>188744.27</v>
      </c>
      <c r="J4267" s="100"/>
      <c r="K4267" s="101"/>
      <c r="L4267" s="99"/>
      <c r="M4267" s="99"/>
      <c r="N4267" s="100"/>
      <c r="O4267" s="101"/>
      <c r="P4267" s="99"/>
      <c r="Q4267" s="99"/>
      <c r="R4267" s="100"/>
      <c r="S4267" s="101"/>
      <c r="T4267" s="99"/>
      <c r="U4267" s="99"/>
      <c r="V4267" s="100"/>
      <c r="W4267" s="101"/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1712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32577.49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/>
      <c r="K4268" s="26"/>
      <c r="L4268" s="107"/>
      <c r="M4268" s="107"/>
      <c r="N4268" s="25"/>
      <c r="O4268" s="26"/>
      <c r="P4268" s="99"/>
      <c r="Q4268" s="99"/>
      <c r="R4268" s="25"/>
      <c r="S4268" s="26"/>
      <c r="T4268" s="107"/>
      <c r="U4268" s="107"/>
      <c r="V4268" s="25"/>
      <c r="W4268" s="26"/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1712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22039.88</v>
      </c>
      <c r="F4269" s="98">
        <v>0</v>
      </c>
      <c r="G4269" s="98">
        <v>11200.6</v>
      </c>
      <c r="H4269" s="107">
        <v>0</v>
      </c>
      <c r="I4269" s="107">
        <v>10839.28</v>
      </c>
      <c r="J4269" s="25"/>
      <c r="K4269" s="26"/>
      <c r="L4269" s="107"/>
      <c r="M4269" s="107"/>
      <c r="N4269" s="25"/>
      <c r="O4269" s="26"/>
      <c r="P4269" s="107"/>
      <c r="Q4269" s="107"/>
      <c r="R4269" s="25"/>
      <c r="S4269" s="26"/>
      <c r="T4269" s="107"/>
      <c r="U4269" s="107"/>
      <c r="V4269" s="25"/>
      <c r="W4269" s="26"/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1712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2739.16</v>
      </c>
      <c r="F4270" s="98">
        <v>0</v>
      </c>
      <c r="G4270" s="98">
        <v>1392.04</v>
      </c>
      <c r="H4270" s="107">
        <v>0</v>
      </c>
      <c r="I4270" s="107">
        <v>1347.12</v>
      </c>
      <c r="J4270" s="25"/>
      <c r="K4270" s="26"/>
      <c r="L4270" s="107"/>
      <c r="M4270" s="107"/>
      <c r="N4270" s="25"/>
      <c r="O4270" s="26"/>
      <c r="P4270" s="107"/>
      <c r="Q4270" s="107"/>
      <c r="R4270" s="25"/>
      <c r="S4270" s="26"/>
      <c r="T4270" s="107"/>
      <c r="U4270" s="107"/>
      <c r="V4270" s="25"/>
      <c r="W4270" s="26"/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1712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1712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1712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/>
      <c r="K4273" s="26"/>
      <c r="L4273" s="107"/>
      <c r="M4273" s="107"/>
      <c r="N4273" s="25"/>
      <c r="O4273" s="26"/>
      <c r="P4273" s="107"/>
      <c r="Q4273" s="107"/>
      <c r="R4273" s="25"/>
      <c r="S4273" s="26"/>
      <c r="T4273" s="107"/>
      <c r="U4273" s="107"/>
      <c r="V4273" s="25"/>
      <c r="W4273" s="26"/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1712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1712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0</v>
      </c>
      <c r="F4275" s="98">
        <v>0</v>
      </c>
      <c r="G4275" s="98">
        <v>0</v>
      </c>
      <c r="H4275" s="107">
        <v>0</v>
      </c>
      <c r="I4275" s="107">
        <v>0</v>
      </c>
      <c r="J4275" s="25"/>
      <c r="K4275" s="26"/>
      <c r="L4275" s="107"/>
      <c r="M4275" s="107"/>
      <c r="N4275" s="25"/>
      <c r="O4275" s="26"/>
      <c r="P4275" s="107"/>
      <c r="Q4275" s="107"/>
      <c r="R4275" s="25"/>
      <c r="S4275" s="26"/>
      <c r="T4275" s="107"/>
      <c r="U4275" s="107"/>
      <c r="V4275" s="25"/>
      <c r="W4275" s="26"/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1712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1712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1712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1712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1712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1712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1712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1712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1712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1712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1712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1712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1712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1712</v>
      </c>
      <c r="B4289" s="105" t="s">
        <v>384</v>
      </c>
      <c r="C4289" s="106" t="s">
        <v>1573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1712</v>
      </c>
      <c r="B4290" s="105" t="s">
        <v>386</v>
      </c>
      <c r="C4290" s="106" t="s">
        <v>1667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1712</v>
      </c>
      <c r="B4291" s="105" t="s">
        <v>388</v>
      </c>
      <c r="C4291" s="106" t="s">
        <v>1668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1712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1712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1712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1712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1712</v>
      </c>
      <c r="B4296" s="105" t="s">
        <v>398</v>
      </c>
      <c r="C4296" s="106" t="s">
        <v>1574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1712</v>
      </c>
      <c r="B4297" s="105" t="s">
        <v>400</v>
      </c>
      <c r="C4297" s="106" t="s">
        <v>1669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1712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1712</v>
      </c>
      <c r="B4299" s="105" t="s">
        <v>404</v>
      </c>
      <c r="C4299" s="106" t="s">
        <v>1575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1712</v>
      </c>
      <c r="B4300" s="105" t="s">
        <v>406</v>
      </c>
      <c r="C4300" s="106" t="s">
        <v>1576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1712</v>
      </c>
      <c r="B4301" s="105" t="s">
        <v>408</v>
      </c>
      <c r="C4301" s="106" t="s">
        <v>1577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1712</v>
      </c>
      <c r="B4302" s="105" t="s">
        <v>410</v>
      </c>
      <c r="C4302" s="106" t="s">
        <v>1578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1712</v>
      </c>
      <c r="B4303" s="105" t="s">
        <v>412</v>
      </c>
      <c r="C4303" s="106" t="s">
        <v>413</v>
      </c>
      <c r="D4303" s="21">
        <f t="shared" si="68"/>
        <v>2589024.09</v>
      </c>
      <c r="E4303" s="24">
        <f t="shared" si="68"/>
        <v>2127761.66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/>
      <c r="K4303" s="26"/>
      <c r="L4303" s="107"/>
      <c r="M4303" s="107"/>
      <c r="N4303" s="25"/>
      <c r="O4303" s="26"/>
      <c r="P4303" s="107"/>
      <c r="Q4303" s="107"/>
      <c r="R4303" s="25"/>
      <c r="S4303" s="26"/>
      <c r="T4303" s="107"/>
      <c r="U4303" s="107"/>
      <c r="V4303" s="25"/>
      <c r="W4303" s="26"/>
      <c r="X4303" s="107"/>
      <c r="Y4303" s="107"/>
      <c r="Z4303" s="25"/>
      <c r="AA4303" s="26"/>
      <c r="AB4303" s="107"/>
      <c r="AC4303" s="107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1712</v>
      </c>
      <c r="B4304" s="105" t="s">
        <v>414</v>
      </c>
      <c r="C4304" s="106" t="s">
        <v>415</v>
      </c>
      <c r="D4304" s="21">
        <f t="shared" si="68"/>
        <v>192890</v>
      </c>
      <c r="E4304" s="24">
        <f t="shared" si="68"/>
        <v>132238.75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/>
      <c r="K4304" s="26"/>
      <c r="L4304" s="107"/>
      <c r="M4304" s="107"/>
      <c r="N4304" s="25"/>
      <c r="O4304" s="26"/>
      <c r="P4304" s="107"/>
      <c r="Q4304" s="107"/>
      <c r="R4304" s="25"/>
      <c r="S4304" s="26"/>
      <c r="T4304" s="107"/>
      <c r="U4304" s="107"/>
      <c r="V4304" s="25"/>
      <c r="W4304" s="26"/>
      <c r="X4304" s="107"/>
      <c r="Y4304" s="107"/>
      <c r="Z4304" s="25"/>
      <c r="AA4304" s="26"/>
      <c r="AB4304" s="107"/>
      <c r="AC4304" s="107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1712</v>
      </c>
      <c r="B4305" s="105" t="s">
        <v>416</v>
      </c>
      <c r="C4305" s="106" t="s">
        <v>417</v>
      </c>
      <c r="D4305" s="21">
        <f t="shared" si="68"/>
        <v>389496</v>
      </c>
      <c r="E4305" s="24">
        <f t="shared" si="68"/>
        <v>845680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/>
      <c r="K4305" s="26"/>
      <c r="L4305" s="107"/>
      <c r="M4305" s="107"/>
      <c r="N4305" s="25"/>
      <c r="O4305" s="26"/>
      <c r="P4305" s="107"/>
      <c r="Q4305" s="107"/>
      <c r="R4305" s="25"/>
      <c r="S4305" s="26"/>
      <c r="T4305" s="107"/>
      <c r="U4305" s="107"/>
      <c r="V4305" s="25"/>
      <c r="W4305" s="26"/>
      <c r="X4305" s="107"/>
      <c r="Y4305" s="107"/>
      <c r="Z4305" s="25"/>
      <c r="AA4305" s="26"/>
      <c r="AB4305" s="107"/>
      <c r="AC4305" s="107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1712</v>
      </c>
      <c r="B4306" s="105" t="s">
        <v>418</v>
      </c>
      <c r="C4306" s="106" t="s">
        <v>419</v>
      </c>
      <c r="D4306" s="21">
        <f t="shared" si="68"/>
        <v>425949.54000000004</v>
      </c>
      <c r="E4306" s="24">
        <f t="shared" si="68"/>
        <v>384989.31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/>
      <c r="K4306" s="26"/>
      <c r="L4306" s="107"/>
      <c r="M4306" s="107"/>
      <c r="N4306" s="25"/>
      <c r="O4306" s="26"/>
      <c r="P4306" s="107"/>
      <c r="Q4306" s="107"/>
      <c r="R4306" s="25"/>
      <c r="S4306" s="26"/>
      <c r="T4306" s="107"/>
      <c r="U4306" s="107"/>
      <c r="V4306" s="25"/>
      <c r="W4306" s="26"/>
      <c r="X4306" s="107"/>
      <c r="Y4306" s="107"/>
      <c r="Z4306" s="25"/>
      <c r="AA4306" s="26"/>
      <c r="AB4306" s="107"/>
      <c r="AC4306" s="107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1712</v>
      </c>
      <c r="B4307" s="105" t="s">
        <v>420</v>
      </c>
      <c r="C4307" s="106" t="s">
        <v>421</v>
      </c>
      <c r="D4307" s="21">
        <f t="shared" si="68"/>
        <v>345896</v>
      </c>
      <c r="E4307" s="24">
        <f t="shared" si="68"/>
        <v>276137.90000000002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/>
      <c r="K4307" s="26"/>
      <c r="L4307" s="107"/>
      <c r="M4307" s="107"/>
      <c r="N4307" s="25"/>
      <c r="O4307" s="26"/>
      <c r="P4307" s="107"/>
      <c r="Q4307" s="107"/>
      <c r="R4307" s="25"/>
      <c r="S4307" s="26"/>
      <c r="T4307" s="107"/>
      <c r="U4307" s="107"/>
      <c r="V4307" s="25"/>
      <c r="W4307" s="26"/>
      <c r="X4307" s="107"/>
      <c r="Y4307" s="107"/>
      <c r="Z4307" s="25"/>
      <c r="AA4307" s="26"/>
      <c r="AB4307" s="107"/>
      <c r="AC4307" s="107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1712</v>
      </c>
      <c r="B4308" s="105" t="s">
        <v>422</v>
      </c>
      <c r="C4308" s="106" t="s">
        <v>423</v>
      </c>
      <c r="D4308" s="21">
        <f t="shared" si="68"/>
        <v>107480</v>
      </c>
      <c r="E4308" s="24">
        <f t="shared" si="68"/>
        <v>116980</v>
      </c>
      <c r="F4308" s="98">
        <v>107480</v>
      </c>
      <c r="G4308" s="98">
        <v>1980</v>
      </c>
      <c r="H4308" s="107">
        <v>0</v>
      </c>
      <c r="I4308" s="107">
        <v>115000</v>
      </c>
      <c r="J4308" s="25"/>
      <c r="K4308" s="26"/>
      <c r="L4308" s="107"/>
      <c r="M4308" s="107"/>
      <c r="N4308" s="25"/>
      <c r="O4308" s="26"/>
      <c r="P4308" s="107"/>
      <c r="Q4308" s="107"/>
      <c r="R4308" s="25"/>
      <c r="S4308" s="26"/>
      <c r="T4308" s="107"/>
      <c r="U4308" s="107"/>
      <c r="V4308" s="25"/>
      <c r="W4308" s="26"/>
      <c r="X4308" s="107"/>
      <c r="Y4308" s="107"/>
      <c r="Z4308" s="25"/>
      <c r="AA4308" s="26"/>
      <c r="AB4308" s="107"/>
      <c r="AC4308" s="107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1712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1712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1712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1712</v>
      </c>
      <c r="B4312" s="105" t="s">
        <v>430</v>
      </c>
      <c r="C4312" s="106" t="s">
        <v>431</v>
      </c>
      <c r="D4312" s="21">
        <f t="shared" si="68"/>
        <v>1115602.3</v>
      </c>
      <c r="E4312" s="24">
        <f t="shared" si="68"/>
        <v>1267809.3999999999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/>
      <c r="K4312" s="26"/>
      <c r="L4312" s="107"/>
      <c r="M4312" s="107"/>
      <c r="N4312" s="25"/>
      <c r="O4312" s="26"/>
      <c r="P4312" s="107"/>
      <c r="Q4312" s="107"/>
      <c r="R4312" s="25"/>
      <c r="S4312" s="26"/>
      <c r="T4312" s="107"/>
      <c r="U4312" s="107"/>
      <c r="V4312" s="25"/>
      <c r="W4312" s="26"/>
      <c r="X4312" s="107"/>
      <c r="Y4312" s="107"/>
      <c r="Z4312" s="25"/>
      <c r="AA4312" s="26"/>
      <c r="AB4312" s="107"/>
      <c r="AC4312" s="107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1712</v>
      </c>
      <c r="B4313" s="105" t="s">
        <v>432</v>
      </c>
      <c r="C4313" s="106" t="s">
        <v>433</v>
      </c>
      <c r="D4313" s="21">
        <f t="shared" si="68"/>
        <v>74720.639999999999</v>
      </c>
      <c r="E4313" s="24">
        <f t="shared" si="68"/>
        <v>35791.759999999995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/>
      <c r="K4313" s="101"/>
      <c r="L4313" s="99"/>
      <c r="M4313" s="99"/>
      <c r="N4313" s="100"/>
      <c r="O4313" s="101"/>
      <c r="P4313" s="107"/>
      <c r="Q4313" s="107"/>
      <c r="R4313" s="100"/>
      <c r="S4313" s="101"/>
      <c r="T4313" s="99"/>
      <c r="U4313" s="99"/>
      <c r="V4313" s="100"/>
      <c r="W4313" s="101"/>
      <c r="X4313" s="99"/>
      <c r="Y4313" s="99"/>
      <c r="Z4313" s="100"/>
      <c r="AA4313" s="101"/>
      <c r="AB4313" s="99"/>
      <c r="AC4313" s="99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1712</v>
      </c>
      <c r="B4314" s="105" t="s">
        <v>434</v>
      </c>
      <c r="C4314" s="106" t="s">
        <v>435</v>
      </c>
      <c r="D4314" s="21">
        <f t="shared" si="68"/>
        <v>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/>
      <c r="K4314" s="101"/>
      <c r="L4314" s="99"/>
      <c r="M4314" s="99"/>
      <c r="N4314" s="100"/>
      <c r="O4314" s="101"/>
      <c r="P4314" s="99"/>
      <c r="Q4314" s="99"/>
      <c r="R4314" s="100"/>
      <c r="S4314" s="101"/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1712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1712</v>
      </c>
      <c r="B4316" s="105" t="s">
        <v>438</v>
      </c>
      <c r="C4316" s="106" t="s">
        <v>1579</v>
      </c>
      <c r="D4316" s="21">
        <f t="shared" si="68"/>
        <v>72175</v>
      </c>
      <c r="E4316" s="24">
        <f t="shared" si="68"/>
        <v>43394.58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/>
      <c r="K4316" s="26"/>
      <c r="L4316" s="107"/>
      <c r="M4316" s="107"/>
      <c r="N4316" s="25"/>
      <c r="O4316" s="26"/>
      <c r="P4316" s="99"/>
      <c r="Q4316" s="99"/>
      <c r="R4316" s="25"/>
      <c r="S4316" s="26"/>
      <c r="T4316" s="107"/>
      <c r="U4316" s="107"/>
      <c r="V4316" s="25"/>
      <c r="W4316" s="26"/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1712</v>
      </c>
      <c r="B4317" s="105" t="s">
        <v>439</v>
      </c>
      <c r="C4317" s="106" t="s">
        <v>1580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1712</v>
      </c>
      <c r="B4318" s="105" t="s">
        <v>440</v>
      </c>
      <c r="C4318" s="106" t="s">
        <v>441</v>
      </c>
      <c r="D4318" s="21">
        <f t="shared" si="68"/>
        <v>125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/>
      <c r="K4318" s="101"/>
      <c r="L4318" s="99"/>
      <c r="M4318" s="99"/>
      <c r="N4318" s="100"/>
      <c r="O4318" s="101"/>
      <c r="P4318" s="99"/>
      <c r="Q4318" s="99"/>
      <c r="R4318" s="100"/>
      <c r="S4318" s="101"/>
      <c r="T4318" s="99"/>
      <c r="U4318" s="99"/>
      <c r="V4318" s="100"/>
      <c r="W4318" s="101"/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1712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1712</v>
      </c>
      <c r="B4320" s="105" t="s">
        <v>1581</v>
      </c>
      <c r="C4320" s="106" t="s">
        <v>1582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1712</v>
      </c>
      <c r="B4321" s="105" t="s">
        <v>444</v>
      </c>
      <c r="C4321" s="106" t="s">
        <v>445</v>
      </c>
      <c r="D4321" s="21">
        <f t="shared" si="68"/>
        <v>0</v>
      </c>
      <c r="E4321" s="24">
        <f t="shared" si="68"/>
        <v>0</v>
      </c>
      <c r="F4321" s="98"/>
      <c r="G4321" s="98"/>
      <c r="H4321" s="107"/>
      <c r="I4321" s="107"/>
      <c r="J4321" s="25"/>
      <c r="K4321" s="26"/>
      <c r="L4321" s="107"/>
      <c r="M4321" s="107"/>
      <c r="N4321" s="25"/>
      <c r="O4321" s="26"/>
      <c r="P4321" s="107"/>
      <c r="Q4321" s="107"/>
      <c r="R4321" s="25"/>
      <c r="S4321" s="26"/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1712</v>
      </c>
      <c r="B4322" s="105" t="s">
        <v>446</v>
      </c>
      <c r="C4322" s="106" t="s">
        <v>447</v>
      </c>
      <c r="D4322" s="21">
        <f t="shared" si="68"/>
        <v>224287</v>
      </c>
      <c r="E4322" s="24">
        <f t="shared" si="68"/>
        <v>634699</v>
      </c>
      <c r="F4322" s="98">
        <v>224287</v>
      </c>
      <c r="G4322" s="98">
        <v>318669</v>
      </c>
      <c r="H4322" s="107">
        <v>0</v>
      </c>
      <c r="I4322" s="107">
        <v>316030</v>
      </c>
      <c r="J4322" s="25"/>
      <c r="K4322" s="26"/>
      <c r="L4322" s="107"/>
      <c r="M4322" s="107"/>
      <c r="N4322" s="25"/>
      <c r="O4322" s="26"/>
      <c r="P4322" s="107"/>
      <c r="Q4322" s="107"/>
      <c r="R4322" s="25"/>
      <c r="S4322" s="26"/>
      <c r="T4322" s="107"/>
      <c r="U4322" s="107"/>
      <c r="V4322" s="25"/>
      <c r="W4322" s="26"/>
      <c r="X4322" s="107"/>
      <c r="Y4322" s="107"/>
      <c r="Z4322" s="25"/>
      <c r="AA4322" s="26"/>
      <c r="AB4322" s="107"/>
      <c r="AC4322" s="107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1712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1712</v>
      </c>
      <c r="B4324" s="105" t="s">
        <v>450</v>
      </c>
      <c r="C4324" s="106" t="s">
        <v>1583</v>
      </c>
      <c r="D4324" s="21">
        <f t="shared" si="68"/>
        <v>0</v>
      </c>
      <c r="E4324" s="24">
        <f t="shared" si="68"/>
        <v>360</v>
      </c>
      <c r="F4324" s="98">
        <v>0</v>
      </c>
      <c r="G4324" s="98">
        <v>360</v>
      </c>
      <c r="H4324" s="99">
        <v>0</v>
      </c>
      <c r="I4324" s="99">
        <v>0</v>
      </c>
      <c r="J4324" s="100"/>
      <c r="K4324" s="101"/>
      <c r="L4324" s="99"/>
      <c r="M4324" s="99"/>
      <c r="N4324" s="100"/>
      <c r="O4324" s="101"/>
      <c r="P4324" s="107"/>
      <c r="Q4324" s="107"/>
      <c r="R4324" s="100"/>
      <c r="S4324" s="101"/>
      <c r="T4324" s="99"/>
      <c r="U4324" s="99"/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1712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1712</v>
      </c>
      <c r="B4326" s="105" t="s">
        <v>454</v>
      </c>
      <c r="C4326" s="106" t="s">
        <v>1584</v>
      </c>
      <c r="D4326" s="21">
        <f t="shared" si="69"/>
        <v>0</v>
      </c>
      <c r="E4326" s="24">
        <f t="shared" si="69"/>
        <v>51890.58</v>
      </c>
      <c r="F4326" s="98">
        <v>0</v>
      </c>
      <c r="G4326" s="98">
        <v>0</v>
      </c>
      <c r="H4326" s="99">
        <v>0</v>
      </c>
      <c r="I4326" s="99">
        <v>51890.58</v>
      </c>
      <c r="J4326" s="100"/>
      <c r="K4326" s="101"/>
      <c r="L4326" s="99"/>
      <c r="M4326" s="99"/>
      <c r="N4326" s="100"/>
      <c r="O4326" s="101"/>
      <c r="P4326" s="99"/>
      <c r="Q4326" s="99"/>
      <c r="R4326" s="100"/>
      <c r="S4326" s="101"/>
      <c r="T4326" s="99"/>
      <c r="U4326" s="99"/>
      <c r="V4326" s="100"/>
      <c r="W4326" s="101"/>
      <c r="X4326" s="99"/>
      <c r="Y4326" s="99"/>
      <c r="Z4326" s="100"/>
      <c r="AA4326" s="101"/>
      <c r="AB4326" s="99"/>
      <c r="AC4326" s="99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1712</v>
      </c>
      <c r="B4327" s="105" t="s">
        <v>456</v>
      </c>
      <c r="C4327" s="106" t="s">
        <v>1585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1712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1712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1712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1712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1712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1712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1712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1712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1712</v>
      </c>
      <c r="B4336" s="105" t="s">
        <v>474</v>
      </c>
      <c r="C4336" s="106" t="s">
        <v>475</v>
      </c>
      <c r="D4336" s="21">
        <f t="shared" si="69"/>
        <v>264960</v>
      </c>
      <c r="E4336" s="24">
        <f t="shared" si="69"/>
        <v>212880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/>
      <c r="K4336" s="26"/>
      <c r="L4336" s="107"/>
      <c r="M4336" s="107"/>
      <c r="N4336" s="25"/>
      <c r="O4336" s="26"/>
      <c r="P4336" s="107"/>
      <c r="Q4336" s="107"/>
      <c r="R4336" s="25"/>
      <c r="S4336" s="26"/>
      <c r="T4336" s="107"/>
      <c r="U4336" s="107"/>
      <c r="V4336" s="25"/>
      <c r="W4336" s="26"/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1712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1712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1712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1712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1712</v>
      </c>
      <c r="B4341" s="105" t="s">
        <v>484</v>
      </c>
      <c r="C4341" s="106" t="s">
        <v>485</v>
      </c>
      <c r="D4341" s="21">
        <f t="shared" si="69"/>
        <v>100000</v>
      </c>
      <c r="E4341" s="24">
        <f t="shared" si="69"/>
        <v>110000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/>
      <c r="K4341" s="101"/>
      <c r="L4341" s="99"/>
      <c r="M4341" s="99"/>
      <c r="N4341" s="100"/>
      <c r="O4341" s="101"/>
      <c r="P4341" s="99"/>
      <c r="Q4341" s="99"/>
      <c r="R4341" s="100"/>
      <c r="S4341" s="101"/>
      <c r="T4341" s="99"/>
      <c r="U4341" s="99"/>
      <c r="V4341" s="100"/>
      <c r="W4341" s="101"/>
      <c r="X4341" s="99"/>
      <c r="Y4341" s="99"/>
      <c r="Z4341" s="100"/>
      <c r="AA4341" s="101"/>
      <c r="AB4341" s="99"/>
      <c r="AC4341" s="99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1712</v>
      </c>
      <c r="B4342" s="105" t="s">
        <v>486</v>
      </c>
      <c r="C4342" s="106" t="s">
        <v>1586</v>
      </c>
      <c r="D4342" s="21">
        <f t="shared" si="69"/>
        <v>1095976.5</v>
      </c>
      <c r="E4342" s="24">
        <f t="shared" si="69"/>
        <v>971463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/>
      <c r="K4342" s="26"/>
      <c r="L4342" s="107"/>
      <c r="M4342" s="107"/>
      <c r="N4342" s="25"/>
      <c r="O4342" s="26"/>
      <c r="P4342" s="99"/>
      <c r="Q4342" s="99"/>
      <c r="R4342" s="25"/>
      <c r="S4342" s="26"/>
      <c r="T4342" s="107"/>
      <c r="U4342" s="107"/>
      <c r="V4342" s="25"/>
      <c r="W4342" s="26"/>
      <c r="X4342" s="107"/>
      <c r="Y4342" s="107"/>
      <c r="Z4342" s="25"/>
      <c r="AA4342" s="26"/>
      <c r="AB4342" s="107"/>
      <c r="AC4342" s="107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1712</v>
      </c>
      <c r="B4343" s="105" t="s">
        <v>488</v>
      </c>
      <c r="C4343" s="106" t="s">
        <v>489</v>
      </c>
      <c r="D4343" s="21">
        <f t="shared" si="69"/>
        <v>5838.5</v>
      </c>
      <c r="E4343" s="24">
        <f t="shared" si="69"/>
        <v>4732.5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/>
      <c r="K4343" s="26"/>
      <c r="L4343" s="107"/>
      <c r="M4343" s="107"/>
      <c r="N4343" s="25"/>
      <c r="O4343" s="26"/>
      <c r="P4343" s="107"/>
      <c r="Q4343" s="107"/>
      <c r="R4343" s="25"/>
      <c r="S4343" s="26"/>
      <c r="T4343" s="107"/>
      <c r="U4343" s="107"/>
      <c r="V4343" s="25"/>
      <c r="W4343" s="26"/>
      <c r="X4343" s="107"/>
      <c r="Y4343" s="107"/>
      <c r="Z4343" s="25"/>
      <c r="AA4343" s="26"/>
      <c r="AB4343" s="107"/>
      <c r="AC4343" s="107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1712</v>
      </c>
      <c r="B4344" s="105" t="s">
        <v>490</v>
      </c>
      <c r="C4344" s="106" t="s">
        <v>1587</v>
      </c>
      <c r="D4344" s="21">
        <f t="shared" si="69"/>
        <v>1500</v>
      </c>
      <c r="E4344" s="24">
        <f t="shared" si="69"/>
        <v>3000</v>
      </c>
      <c r="F4344" s="98">
        <v>1500</v>
      </c>
      <c r="G4344" s="98">
        <v>1500</v>
      </c>
      <c r="H4344" s="99">
        <v>0</v>
      </c>
      <c r="I4344" s="99">
        <v>1500</v>
      </c>
      <c r="J4344" s="100"/>
      <c r="K4344" s="101"/>
      <c r="L4344" s="99"/>
      <c r="M4344" s="99"/>
      <c r="N4344" s="100"/>
      <c r="O4344" s="101"/>
      <c r="P4344" s="107"/>
      <c r="Q4344" s="107"/>
      <c r="R4344" s="100"/>
      <c r="S4344" s="101"/>
      <c r="T4344" s="99"/>
      <c r="U4344" s="99"/>
      <c r="V4344" s="100"/>
      <c r="W4344" s="101"/>
      <c r="X4344" s="99"/>
      <c r="Y4344" s="99"/>
      <c r="Z4344" s="100"/>
      <c r="AA4344" s="101"/>
      <c r="AB4344" s="99"/>
      <c r="AC4344" s="99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1712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1712</v>
      </c>
      <c r="B4346" s="105" t="s">
        <v>494</v>
      </c>
      <c r="C4346" s="106" t="s">
        <v>495</v>
      </c>
      <c r="D4346" s="21">
        <f t="shared" si="69"/>
        <v>670200</v>
      </c>
      <c r="E4346" s="24">
        <f t="shared" si="69"/>
        <v>1107000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/>
      <c r="K4346" s="101"/>
      <c r="L4346" s="99"/>
      <c r="M4346" s="99"/>
      <c r="N4346" s="100"/>
      <c r="O4346" s="101"/>
      <c r="P4346" s="107"/>
      <c r="Q4346" s="107"/>
      <c r="R4346" s="100"/>
      <c r="S4346" s="101"/>
      <c r="T4346" s="99"/>
      <c r="U4346" s="99"/>
      <c r="V4346" s="100"/>
      <c r="W4346" s="101"/>
      <c r="X4346" s="99"/>
      <c r="Y4346" s="99"/>
      <c r="Z4346" s="100"/>
      <c r="AA4346" s="101"/>
      <c r="AB4346" s="99"/>
      <c r="AC4346" s="99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1712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1712</v>
      </c>
      <c r="B4348" s="105" t="s">
        <v>498</v>
      </c>
      <c r="C4348" s="106" t="s">
        <v>461</v>
      </c>
      <c r="D4348" s="21">
        <f t="shared" si="69"/>
        <v>446093.67</v>
      </c>
      <c r="E4348" s="24">
        <f t="shared" si="69"/>
        <v>379366.47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/>
      <c r="K4348" s="101"/>
      <c r="L4348" s="99"/>
      <c r="M4348" s="99"/>
      <c r="N4348" s="100"/>
      <c r="O4348" s="101"/>
      <c r="P4348" s="107"/>
      <c r="Q4348" s="107"/>
      <c r="R4348" s="100"/>
      <c r="S4348" s="101"/>
      <c r="T4348" s="99"/>
      <c r="U4348" s="99"/>
      <c r="V4348" s="100"/>
      <c r="W4348" s="101"/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1712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1712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1712</v>
      </c>
      <c r="B4351" s="105" t="s">
        <v>503</v>
      </c>
      <c r="C4351" s="106" t="s">
        <v>504</v>
      </c>
      <c r="D4351" s="21">
        <f t="shared" si="69"/>
        <v>48292</v>
      </c>
      <c r="E4351" s="24">
        <f t="shared" si="69"/>
        <v>23866</v>
      </c>
      <c r="F4351" s="98">
        <v>26293</v>
      </c>
      <c r="G4351" s="98">
        <v>15482</v>
      </c>
      <c r="H4351" s="99">
        <v>21999</v>
      </c>
      <c r="I4351" s="99">
        <v>8384</v>
      </c>
      <c r="J4351" s="100"/>
      <c r="K4351" s="101"/>
      <c r="L4351" s="99"/>
      <c r="M4351" s="99"/>
      <c r="N4351" s="100"/>
      <c r="O4351" s="101"/>
      <c r="P4351" s="107"/>
      <c r="Q4351" s="107"/>
      <c r="R4351" s="100"/>
      <c r="S4351" s="101"/>
      <c r="T4351" s="99"/>
      <c r="U4351" s="99"/>
      <c r="V4351" s="100"/>
      <c r="W4351" s="101"/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1712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1712</v>
      </c>
      <c r="B4353" s="105" t="s">
        <v>507</v>
      </c>
      <c r="C4353" s="106" t="s">
        <v>508</v>
      </c>
      <c r="D4353" s="21">
        <f t="shared" si="69"/>
        <v>64246.400000000001</v>
      </c>
      <c r="E4353" s="24">
        <f t="shared" si="69"/>
        <v>0</v>
      </c>
      <c r="F4353" s="98">
        <v>34925</v>
      </c>
      <c r="G4353" s="98">
        <v>0</v>
      </c>
      <c r="H4353" s="107">
        <v>29321.4</v>
      </c>
      <c r="I4353" s="107">
        <v>0</v>
      </c>
      <c r="J4353" s="25"/>
      <c r="K4353" s="26"/>
      <c r="L4353" s="107"/>
      <c r="M4353" s="107"/>
      <c r="N4353" s="25"/>
      <c r="O4353" s="26"/>
      <c r="P4353" s="99"/>
      <c r="Q4353" s="99"/>
      <c r="R4353" s="25"/>
      <c r="S4353" s="26"/>
      <c r="T4353" s="107"/>
      <c r="U4353" s="107"/>
      <c r="V4353" s="25"/>
      <c r="W4353" s="26"/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1712</v>
      </c>
      <c r="B4354" s="105" t="s">
        <v>509</v>
      </c>
      <c r="C4354" s="106" t="s">
        <v>510</v>
      </c>
      <c r="D4354" s="21">
        <f t="shared" si="69"/>
        <v>0</v>
      </c>
      <c r="E4354" s="24">
        <f t="shared" si="69"/>
        <v>241322.65</v>
      </c>
      <c r="F4354" s="98">
        <v>0</v>
      </c>
      <c r="G4354" s="98">
        <v>241322.65</v>
      </c>
      <c r="H4354" s="99">
        <v>0</v>
      </c>
      <c r="I4354" s="99">
        <v>0</v>
      </c>
      <c r="J4354" s="100"/>
      <c r="K4354" s="101"/>
      <c r="L4354" s="99"/>
      <c r="M4354" s="99"/>
      <c r="N4354" s="100"/>
      <c r="O4354" s="101"/>
      <c r="P4354" s="107"/>
      <c r="Q4354" s="107"/>
      <c r="R4354" s="100"/>
      <c r="S4354" s="101"/>
      <c r="T4354" s="99"/>
      <c r="U4354" s="99"/>
      <c r="V4354" s="100"/>
      <c r="W4354" s="101"/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1712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222.9</v>
      </c>
      <c r="F4355" s="98">
        <v>0</v>
      </c>
      <c r="G4355" s="98">
        <v>222.9</v>
      </c>
      <c r="H4355" s="99">
        <v>0</v>
      </c>
      <c r="I4355" s="99">
        <v>0</v>
      </c>
      <c r="J4355" s="100"/>
      <c r="K4355" s="101"/>
      <c r="L4355" s="99"/>
      <c r="M4355" s="99"/>
      <c r="N4355" s="100"/>
      <c r="O4355" s="101"/>
      <c r="P4355" s="99"/>
      <c r="Q4355" s="99"/>
      <c r="R4355" s="100"/>
      <c r="S4355" s="101"/>
      <c r="T4355" s="99"/>
      <c r="U4355" s="99"/>
      <c r="V4355" s="100"/>
      <c r="W4355" s="101"/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1712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1712</v>
      </c>
      <c r="B4357" s="105" t="s">
        <v>515</v>
      </c>
      <c r="C4357" s="106" t="s">
        <v>516</v>
      </c>
      <c r="D4357" s="21">
        <f t="shared" si="69"/>
        <v>17085.2</v>
      </c>
      <c r="E4357" s="24">
        <f t="shared" si="69"/>
        <v>17447.599999999999</v>
      </c>
      <c r="F4357" s="98">
        <v>17085.2</v>
      </c>
      <c r="G4357" s="98">
        <v>8542.6</v>
      </c>
      <c r="H4357" s="107">
        <v>0</v>
      </c>
      <c r="I4357" s="107">
        <v>8905</v>
      </c>
      <c r="J4357" s="25"/>
      <c r="K4357" s="26"/>
      <c r="L4357" s="107"/>
      <c r="M4357" s="107"/>
      <c r="N4357" s="25"/>
      <c r="O4357" s="26"/>
      <c r="P4357" s="107"/>
      <c r="Q4357" s="107"/>
      <c r="R4357" s="25"/>
      <c r="S4357" s="26"/>
      <c r="T4357" s="107"/>
      <c r="U4357" s="107"/>
      <c r="V4357" s="25"/>
      <c r="W4357" s="26"/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1712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1712</v>
      </c>
      <c r="B4359" s="105" t="s">
        <v>519</v>
      </c>
      <c r="C4359" s="106" t="s">
        <v>520</v>
      </c>
      <c r="D4359" s="21">
        <f t="shared" si="69"/>
        <v>96001.64</v>
      </c>
      <c r="E4359" s="24">
        <f t="shared" si="69"/>
        <v>78612.22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/>
      <c r="K4359" s="101"/>
      <c r="L4359" s="99"/>
      <c r="M4359" s="99"/>
      <c r="N4359" s="100"/>
      <c r="O4359" s="101"/>
      <c r="P4359" s="99"/>
      <c r="Q4359" s="99"/>
      <c r="R4359" s="100"/>
      <c r="S4359" s="101"/>
      <c r="T4359" s="99"/>
      <c r="U4359" s="99"/>
      <c r="V4359" s="100"/>
      <c r="W4359" s="101"/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1712</v>
      </c>
      <c r="B4360" s="105" t="s">
        <v>521</v>
      </c>
      <c r="C4360" s="106" t="s">
        <v>1588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1712</v>
      </c>
      <c r="B4361" s="105" t="s">
        <v>522</v>
      </c>
      <c r="C4361" s="106" t="s">
        <v>1589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1712</v>
      </c>
      <c r="B4362" s="105" t="s">
        <v>523</v>
      </c>
      <c r="C4362" s="106" t="s">
        <v>1670</v>
      </c>
      <c r="D4362" s="21">
        <f t="shared" si="69"/>
        <v>28526</v>
      </c>
      <c r="E4362" s="24">
        <f t="shared" si="69"/>
        <v>28526</v>
      </c>
      <c r="F4362" s="98">
        <v>13343</v>
      </c>
      <c r="G4362" s="98">
        <v>13343</v>
      </c>
      <c r="H4362" s="107">
        <v>15183</v>
      </c>
      <c r="I4362" s="107">
        <v>15183</v>
      </c>
      <c r="J4362" s="25"/>
      <c r="K4362" s="26"/>
      <c r="L4362" s="107"/>
      <c r="M4362" s="107"/>
      <c r="N4362" s="25"/>
      <c r="O4362" s="26"/>
      <c r="P4362" s="107"/>
      <c r="Q4362" s="107"/>
      <c r="R4362" s="25"/>
      <c r="S4362" s="26"/>
      <c r="T4362" s="107"/>
      <c r="U4362" s="107"/>
      <c r="V4362" s="25"/>
      <c r="W4362" s="26"/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1712</v>
      </c>
      <c r="B4363" s="105" t="s">
        <v>524</v>
      </c>
      <c r="C4363" s="106" t="s">
        <v>525</v>
      </c>
      <c r="D4363" s="21">
        <f t="shared" si="69"/>
        <v>10850339.300000001</v>
      </c>
      <c r="E4363" s="24">
        <f t="shared" si="69"/>
        <v>10850339.300000001</v>
      </c>
      <c r="F4363" s="98"/>
      <c r="G4363" s="98"/>
      <c r="H4363" s="107">
        <v>10850339.300000001</v>
      </c>
      <c r="I4363" s="107">
        <v>10850339.300000001</v>
      </c>
      <c r="J4363" s="25"/>
      <c r="K4363" s="26"/>
      <c r="L4363" s="107"/>
      <c r="M4363" s="107"/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1712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1712</v>
      </c>
      <c r="B4365" s="105" t="s">
        <v>528</v>
      </c>
      <c r="C4365" s="106" t="s">
        <v>529</v>
      </c>
      <c r="D4365" s="21">
        <f t="shared" si="69"/>
        <v>300000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/>
      <c r="K4365" s="26"/>
      <c r="L4365" s="107"/>
      <c r="M4365" s="107"/>
      <c r="N4365" s="25"/>
      <c r="O4365" s="26"/>
      <c r="P4365" s="107"/>
      <c r="Q4365" s="107"/>
      <c r="R4365" s="25"/>
      <c r="S4365" s="26"/>
      <c r="T4365" s="107"/>
      <c r="U4365" s="107"/>
      <c r="V4365" s="25"/>
      <c r="W4365" s="26"/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1712</v>
      </c>
      <c r="B4366" s="105" t="s">
        <v>530</v>
      </c>
      <c r="C4366" s="106" t="s">
        <v>531</v>
      </c>
      <c r="D4366" s="21">
        <f t="shared" si="69"/>
        <v>611025.09</v>
      </c>
      <c r="E4366" s="24">
        <f t="shared" si="69"/>
        <v>3960000</v>
      </c>
      <c r="F4366" s="98"/>
      <c r="G4366" s="98"/>
      <c r="H4366" s="107">
        <v>611025.09</v>
      </c>
      <c r="I4366" s="107">
        <v>3960000</v>
      </c>
      <c r="J4366" s="25"/>
      <c r="K4366" s="26"/>
      <c r="L4366" s="107"/>
      <c r="M4366" s="107"/>
      <c r="N4366" s="25"/>
      <c r="O4366" s="26"/>
      <c r="P4366" s="107"/>
      <c r="Q4366" s="107"/>
      <c r="R4366" s="25"/>
      <c r="S4366" s="26"/>
      <c r="T4366" s="107"/>
      <c r="U4366" s="107"/>
      <c r="V4366" s="25"/>
      <c r="W4366" s="26"/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1712</v>
      </c>
      <c r="B4367" s="105" t="s">
        <v>532</v>
      </c>
      <c r="C4367" s="106" t="s">
        <v>533</v>
      </c>
      <c r="D4367" s="21">
        <f t="shared" si="69"/>
        <v>807853.79</v>
      </c>
      <c r="E4367" s="24">
        <f t="shared" si="69"/>
        <v>438959.06</v>
      </c>
      <c r="F4367" s="98">
        <v>0</v>
      </c>
      <c r="G4367" s="98">
        <v>0</v>
      </c>
      <c r="H4367" s="107">
        <v>807853.79</v>
      </c>
      <c r="I4367" s="107">
        <v>438959.06</v>
      </c>
      <c r="J4367" s="25"/>
      <c r="K4367" s="26"/>
      <c r="L4367" s="107"/>
      <c r="M4367" s="107"/>
      <c r="N4367" s="25"/>
      <c r="O4367" s="26"/>
      <c r="P4367" s="107"/>
      <c r="Q4367" s="107"/>
      <c r="R4367" s="25"/>
      <c r="S4367" s="26"/>
      <c r="T4367" s="107"/>
      <c r="U4367" s="107"/>
      <c r="V4367" s="25"/>
      <c r="W4367" s="26"/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1712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1712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1712</v>
      </c>
      <c r="B4370" s="105" t="s">
        <v>538</v>
      </c>
      <c r="C4370" s="106" t="s">
        <v>1671</v>
      </c>
      <c r="D4370" s="21">
        <f t="shared" si="69"/>
        <v>0</v>
      </c>
      <c r="E4370" s="24">
        <f t="shared" si="69"/>
        <v>3130</v>
      </c>
      <c r="F4370" s="98">
        <v>0</v>
      </c>
      <c r="G4370" s="98">
        <v>2350</v>
      </c>
      <c r="H4370" s="99">
        <v>0</v>
      </c>
      <c r="I4370" s="99">
        <v>780</v>
      </c>
      <c r="J4370" s="100"/>
      <c r="K4370" s="101"/>
      <c r="L4370" s="99"/>
      <c r="M4370" s="99"/>
      <c r="N4370" s="100"/>
      <c r="O4370" s="101"/>
      <c r="P4370" s="99"/>
      <c r="Q4370" s="99"/>
      <c r="R4370" s="100"/>
      <c r="S4370" s="101"/>
      <c r="T4370" s="99"/>
      <c r="U4370" s="99"/>
      <c r="V4370" s="100"/>
      <c r="W4370" s="101"/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1712</v>
      </c>
      <c r="B4371" s="105" t="s">
        <v>539</v>
      </c>
      <c r="C4371" s="106" t="s">
        <v>540</v>
      </c>
      <c r="D4371" s="21">
        <f t="shared" si="69"/>
        <v>0</v>
      </c>
      <c r="E4371" s="24">
        <f t="shared" si="69"/>
        <v>5990</v>
      </c>
      <c r="F4371" s="98">
        <v>0</v>
      </c>
      <c r="G4371" s="98">
        <v>3890</v>
      </c>
      <c r="H4371" s="107">
        <v>0</v>
      </c>
      <c r="I4371" s="107">
        <v>2100</v>
      </c>
      <c r="J4371" s="25"/>
      <c r="K4371" s="26"/>
      <c r="L4371" s="107"/>
      <c r="M4371" s="107"/>
      <c r="N4371" s="25"/>
      <c r="O4371" s="26"/>
      <c r="P4371" s="99"/>
      <c r="Q4371" s="99"/>
      <c r="R4371" s="25"/>
      <c r="S4371" s="26"/>
      <c r="T4371" s="107"/>
      <c r="U4371" s="107"/>
      <c r="V4371" s="25"/>
      <c r="W4371" s="26"/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1712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3914</v>
      </c>
      <c r="F4372" s="98">
        <v>0</v>
      </c>
      <c r="G4372" s="98">
        <v>2678</v>
      </c>
      <c r="H4372" s="99">
        <v>0</v>
      </c>
      <c r="I4372" s="99">
        <v>1236</v>
      </c>
      <c r="J4372" s="100"/>
      <c r="K4372" s="101"/>
      <c r="L4372" s="99"/>
      <c r="M4372" s="99"/>
      <c r="N4372" s="100"/>
      <c r="O4372" s="101"/>
      <c r="P4372" s="107"/>
      <c r="Q4372" s="107"/>
      <c r="R4372" s="100"/>
      <c r="S4372" s="101"/>
      <c r="T4372" s="99"/>
      <c r="U4372" s="99"/>
      <c r="V4372" s="100"/>
      <c r="W4372" s="101"/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1712</v>
      </c>
      <c r="B4373" s="105" t="s">
        <v>543</v>
      </c>
      <c r="C4373" s="106" t="s">
        <v>544</v>
      </c>
      <c r="D4373" s="21">
        <f t="shared" si="69"/>
        <v>7500</v>
      </c>
      <c r="E4373" s="24">
        <f t="shared" si="69"/>
        <v>0</v>
      </c>
      <c r="F4373" s="98">
        <v>7500</v>
      </c>
      <c r="G4373" s="98">
        <v>0</v>
      </c>
      <c r="H4373" s="99">
        <v>0</v>
      </c>
      <c r="I4373" s="99">
        <v>0</v>
      </c>
      <c r="J4373" s="100"/>
      <c r="K4373" s="101"/>
      <c r="L4373" s="99"/>
      <c r="M4373" s="99"/>
      <c r="N4373" s="100"/>
      <c r="O4373" s="101"/>
      <c r="P4373" s="99"/>
      <c r="Q4373" s="99"/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1712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1712</v>
      </c>
      <c r="B4375" s="105" t="s">
        <v>547</v>
      </c>
      <c r="C4375" s="106" t="s">
        <v>548</v>
      </c>
      <c r="D4375" s="21">
        <f t="shared" si="69"/>
        <v>0</v>
      </c>
      <c r="E4375" s="24">
        <f t="shared" si="69"/>
        <v>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/>
      <c r="Q4375" s="107"/>
      <c r="R4375" s="25"/>
      <c r="S4375" s="26"/>
      <c r="T4375" s="107"/>
      <c r="U4375" s="107"/>
      <c r="V4375" s="25"/>
      <c r="W4375" s="26"/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1712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1712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1712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1712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1712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1712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1712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1712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1712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1712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1712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1712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1712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1712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1712</v>
      </c>
      <c r="B4390" s="105" t="s">
        <v>577</v>
      </c>
      <c r="C4390" s="106" t="s">
        <v>1590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1712</v>
      </c>
      <c r="B4391" s="105" t="s">
        <v>578</v>
      </c>
      <c r="C4391" s="106" t="s">
        <v>579</v>
      </c>
      <c r="D4391" s="21">
        <f t="shared" si="70"/>
        <v>290595.5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/>
      <c r="K4391" s="26"/>
      <c r="L4391" s="107"/>
      <c r="M4391" s="107"/>
      <c r="N4391" s="25"/>
      <c r="O4391" s="26"/>
      <c r="P4391" s="107"/>
      <c r="Q4391" s="107"/>
      <c r="R4391" s="25"/>
      <c r="S4391" s="26"/>
      <c r="T4391" s="107"/>
      <c r="U4391" s="107"/>
      <c r="V4391" s="25"/>
      <c r="W4391" s="26"/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1712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/>
      <c r="K4392" s="26"/>
      <c r="L4392" s="107"/>
      <c r="M4392" s="107"/>
      <c r="N4392" s="25"/>
      <c r="O4392" s="26"/>
      <c r="P4392" s="107"/>
      <c r="Q4392" s="107"/>
      <c r="R4392" s="25"/>
      <c r="S4392" s="26"/>
      <c r="T4392" s="107"/>
      <c r="U4392" s="107"/>
      <c r="V4392" s="25"/>
      <c r="W4392" s="26"/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1712</v>
      </c>
      <c r="B4393" s="105" t="s">
        <v>582</v>
      </c>
      <c r="C4393" s="106" t="s">
        <v>1591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1712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/>
      <c r="K4394" s="26"/>
      <c r="L4394" s="107"/>
      <c r="M4394" s="107"/>
      <c r="N4394" s="25"/>
      <c r="O4394" s="26"/>
      <c r="P4394" s="107"/>
      <c r="Q4394" s="107"/>
      <c r="R4394" s="25"/>
      <c r="S4394" s="26"/>
      <c r="T4394" s="107"/>
      <c r="U4394" s="107"/>
      <c r="V4394" s="25"/>
      <c r="W4394" s="26"/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1712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1712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1712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1712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1712</v>
      </c>
      <c r="B4399" s="105" t="s">
        <v>593</v>
      </c>
      <c r="C4399" s="106" t="s">
        <v>1592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1712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1712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1712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1712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1712</v>
      </c>
      <c r="B4404" s="105" t="s">
        <v>602</v>
      </c>
      <c r="C4404" s="106" t="s">
        <v>1672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1712</v>
      </c>
      <c r="B4405" s="105" t="s">
        <v>1593</v>
      </c>
      <c r="C4405" s="106" t="s">
        <v>1594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1712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1712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7517</v>
      </c>
      <c r="F4407" s="98">
        <v>0</v>
      </c>
      <c r="G4407" s="98">
        <v>6425</v>
      </c>
      <c r="H4407" s="107">
        <v>0</v>
      </c>
      <c r="I4407" s="107">
        <v>1092</v>
      </c>
      <c r="J4407" s="25"/>
      <c r="K4407" s="26"/>
      <c r="L4407" s="107"/>
      <c r="M4407" s="107"/>
      <c r="N4407" s="25"/>
      <c r="O4407" s="26"/>
      <c r="P4407" s="107"/>
      <c r="Q4407" s="107"/>
      <c r="R4407" s="25"/>
      <c r="S4407" s="26"/>
      <c r="T4407" s="107"/>
      <c r="U4407" s="107"/>
      <c r="V4407" s="25"/>
      <c r="W4407" s="26"/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1712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1712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0</v>
      </c>
      <c r="F4409" s="98"/>
      <c r="G4409" s="98"/>
      <c r="H4409" s="107"/>
      <c r="I4409" s="107"/>
      <c r="J4409" s="25"/>
      <c r="K4409" s="26"/>
      <c r="L4409" s="107"/>
      <c r="M4409" s="107"/>
      <c r="N4409" s="25"/>
      <c r="O4409" s="26"/>
      <c r="P4409" s="107"/>
      <c r="Q4409" s="107"/>
      <c r="R4409" s="25"/>
      <c r="S4409" s="26"/>
      <c r="T4409" s="107"/>
      <c r="U4409" s="107"/>
      <c r="V4409" s="25"/>
      <c r="W4409" s="26"/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1712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1712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1712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1712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1712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1712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15450</v>
      </c>
      <c r="F4415" s="98"/>
      <c r="G4415" s="98"/>
      <c r="H4415" s="107">
        <v>0</v>
      </c>
      <c r="I4415" s="107">
        <v>15450</v>
      </c>
      <c r="J4415" s="25"/>
      <c r="K4415" s="26"/>
      <c r="L4415" s="107"/>
      <c r="M4415" s="107"/>
      <c r="N4415" s="25"/>
      <c r="O4415" s="26"/>
      <c r="P4415" s="99"/>
      <c r="Q4415" s="99"/>
      <c r="R4415" s="25"/>
      <c r="S4415" s="26"/>
      <c r="T4415" s="107"/>
      <c r="U4415" s="107"/>
      <c r="V4415" s="25"/>
      <c r="W4415" s="26"/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1712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72588.929999999993</v>
      </c>
      <c r="F4416" s="98"/>
      <c r="G4416" s="98"/>
      <c r="H4416" s="107">
        <v>0</v>
      </c>
      <c r="I4416" s="107">
        <v>72588.929999999993</v>
      </c>
      <c r="J4416" s="25"/>
      <c r="K4416" s="26"/>
      <c r="L4416" s="107"/>
      <c r="M4416" s="107"/>
      <c r="N4416" s="25"/>
      <c r="O4416" s="26"/>
      <c r="P4416" s="107"/>
      <c r="Q4416" s="107"/>
      <c r="R4416" s="25"/>
      <c r="S4416" s="26"/>
      <c r="T4416" s="107"/>
      <c r="U4416" s="107"/>
      <c r="V4416" s="25"/>
      <c r="W4416" s="26"/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1712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80118</v>
      </c>
      <c r="F4417" s="98"/>
      <c r="G4417" s="98"/>
      <c r="H4417" s="107">
        <v>0</v>
      </c>
      <c r="I4417" s="107">
        <v>80118</v>
      </c>
      <c r="J4417" s="25"/>
      <c r="K4417" s="26"/>
      <c r="L4417" s="107"/>
      <c r="M4417" s="107"/>
      <c r="N4417" s="25"/>
      <c r="O4417" s="26"/>
      <c r="P4417" s="107"/>
      <c r="Q4417" s="107"/>
      <c r="R4417" s="25"/>
      <c r="S4417" s="26"/>
      <c r="T4417" s="107"/>
      <c r="U4417" s="107"/>
      <c r="V4417" s="25"/>
      <c r="W4417" s="26"/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1712</v>
      </c>
      <c r="B4418" s="105" t="s">
        <v>627</v>
      </c>
      <c r="C4418" s="106" t="s">
        <v>628</v>
      </c>
      <c r="D4418" s="21">
        <f t="shared" si="70"/>
        <v>0</v>
      </c>
      <c r="E4418" s="24">
        <f t="shared" si="70"/>
        <v>29582</v>
      </c>
      <c r="F4418" s="98">
        <v>0</v>
      </c>
      <c r="G4418" s="98">
        <v>20612</v>
      </c>
      <c r="H4418" s="107">
        <v>0</v>
      </c>
      <c r="I4418" s="107">
        <v>8970</v>
      </c>
      <c r="J4418" s="25"/>
      <c r="K4418" s="26"/>
      <c r="L4418" s="107"/>
      <c r="M4418" s="107"/>
      <c r="N4418" s="25"/>
      <c r="O4418" s="26"/>
      <c r="P4418" s="107"/>
      <c r="Q4418" s="107"/>
      <c r="R4418" s="25"/>
      <c r="S4418" s="26"/>
      <c r="T4418" s="107"/>
      <c r="U4418" s="107"/>
      <c r="V4418" s="25"/>
      <c r="W4418" s="26"/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1712</v>
      </c>
      <c r="B4419" s="105" t="s">
        <v>629</v>
      </c>
      <c r="C4419" s="106" t="s">
        <v>630</v>
      </c>
      <c r="D4419" s="21">
        <f t="shared" si="70"/>
        <v>80118</v>
      </c>
      <c r="E4419" s="24">
        <f t="shared" si="70"/>
        <v>664454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/>
      <c r="K4419" s="101"/>
      <c r="L4419" s="99"/>
      <c r="M4419" s="99"/>
      <c r="N4419" s="100"/>
      <c r="O4419" s="101"/>
      <c r="P4419" s="107"/>
      <c r="Q4419" s="107"/>
      <c r="R4419" s="100"/>
      <c r="S4419" s="101"/>
      <c r="T4419" s="99"/>
      <c r="U4419" s="99"/>
      <c r="V4419" s="100"/>
      <c r="W4419" s="101"/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1712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74793</v>
      </c>
      <c r="F4420" s="98">
        <v>0</v>
      </c>
      <c r="G4420" s="98">
        <v>45609</v>
      </c>
      <c r="H4420" s="107">
        <v>0</v>
      </c>
      <c r="I4420" s="107">
        <v>29184</v>
      </c>
      <c r="J4420" s="25"/>
      <c r="K4420" s="26"/>
      <c r="L4420" s="107"/>
      <c r="M4420" s="107"/>
      <c r="N4420" s="25"/>
      <c r="O4420" s="26"/>
      <c r="P4420" s="99"/>
      <c r="Q4420" s="99"/>
      <c r="R4420" s="25"/>
      <c r="S4420" s="26"/>
      <c r="T4420" s="107"/>
      <c r="U4420" s="107"/>
      <c r="V4420" s="25"/>
      <c r="W4420" s="26"/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1712</v>
      </c>
      <c r="B4421" s="105" t="s">
        <v>633</v>
      </c>
      <c r="C4421" s="106" t="s">
        <v>1595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1712</v>
      </c>
      <c r="B4422" s="105" t="s">
        <v>634</v>
      </c>
      <c r="C4422" s="106" t="s">
        <v>1596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1712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1712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1712</v>
      </c>
      <c r="B4425" s="105" t="s">
        <v>639</v>
      </c>
      <c r="C4425" s="106" t="s">
        <v>640</v>
      </c>
      <c r="D4425" s="21">
        <f t="shared" si="70"/>
        <v>0</v>
      </c>
      <c r="E4425" s="24">
        <f t="shared" si="70"/>
        <v>2431779.25</v>
      </c>
      <c r="F4425" s="98">
        <v>0</v>
      </c>
      <c r="G4425" s="98">
        <v>1215225.5</v>
      </c>
      <c r="H4425" s="99">
        <v>0</v>
      </c>
      <c r="I4425" s="99">
        <v>1216553.75</v>
      </c>
      <c r="J4425" s="100"/>
      <c r="K4425" s="101"/>
      <c r="L4425" s="99"/>
      <c r="M4425" s="99"/>
      <c r="N4425" s="100"/>
      <c r="O4425" s="101"/>
      <c r="P4425" s="107"/>
      <c r="Q4425" s="107"/>
      <c r="R4425" s="100"/>
      <c r="S4425" s="101"/>
      <c r="T4425" s="99"/>
      <c r="U4425" s="99"/>
      <c r="V4425" s="100"/>
      <c r="W4425" s="101"/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1712</v>
      </c>
      <c r="B4426" s="105" t="s">
        <v>641</v>
      </c>
      <c r="C4426" s="106" t="s">
        <v>642</v>
      </c>
      <c r="D4426" s="21">
        <f t="shared" si="70"/>
        <v>38293</v>
      </c>
      <c r="E4426" s="24">
        <f t="shared" si="70"/>
        <v>305075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/>
      <c r="K4426" s="26"/>
      <c r="L4426" s="107"/>
      <c r="M4426" s="107"/>
      <c r="N4426" s="25"/>
      <c r="O4426" s="26"/>
      <c r="P4426" s="99"/>
      <c r="Q4426" s="99"/>
      <c r="R4426" s="25"/>
      <c r="S4426" s="26"/>
      <c r="T4426" s="107"/>
      <c r="U4426" s="107"/>
      <c r="V4426" s="25"/>
      <c r="W4426" s="26"/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1712</v>
      </c>
      <c r="B4427" s="105" t="s">
        <v>643</v>
      </c>
      <c r="C4427" s="106" t="s">
        <v>644</v>
      </c>
      <c r="D4427" s="21">
        <f t="shared" si="70"/>
        <v>38018.82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/>
      <c r="K4427" s="26"/>
      <c r="L4427" s="107"/>
      <c r="M4427" s="107"/>
      <c r="N4427" s="25"/>
      <c r="O4427" s="26"/>
      <c r="P4427" s="107"/>
      <c r="Q4427" s="107"/>
      <c r="R4427" s="25"/>
      <c r="S4427" s="26"/>
      <c r="T4427" s="107"/>
      <c r="U4427" s="107"/>
      <c r="V4427" s="25"/>
      <c r="W4427" s="26"/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1712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72575.61</v>
      </c>
      <c r="F4428" s="98">
        <v>0</v>
      </c>
      <c r="G4428" s="98">
        <v>47856.76</v>
      </c>
      <c r="H4428" s="107">
        <v>0</v>
      </c>
      <c r="I4428" s="107">
        <v>24718.85</v>
      </c>
      <c r="J4428" s="25"/>
      <c r="K4428" s="26"/>
      <c r="L4428" s="107"/>
      <c r="M4428" s="107"/>
      <c r="N4428" s="25"/>
      <c r="O4428" s="26"/>
      <c r="P4428" s="107"/>
      <c r="Q4428" s="107"/>
      <c r="R4428" s="25"/>
      <c r="S4428" s="26"/>
      <c r="T4428" s="107"/>
      <c r="U4428" s="107"/>
      <c r="V4428" s="25"/>
      <c r="W4428" s="26"/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1712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51642</v>
      </c>
      <c r="F4429" s="98">
        <v>0</v>
      </c>
      <c r="G4429" s="98">
        <v>14956</v>
      </c>
      <c r="H4429" s="107">
        <v>0</v>
      </c>
      <c r="I4429" s="107">
        <v>36686</v>
      </c>
      <c r="J4429" s="25"/>
      <c r="K4429" s="26"/>
      <c r="L4429" s="107"/>
      <c r="M4429" s="107"/>
      <c r="N4429" s="25"/>
      <c r="O4429" s="26"/>
      <c r="P4429" s="107"/>
      <c r="Q4429" s="107"/>
      <c r="R4429" s="25"/>
      <c r="S4429" s="26"/>
      <c r="T4429" s="107"/>
      <c r="U4429" s="107"/>
      <c r="V4429" s="25"/>
      <c r="W4429" s="26"/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1712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51079.75</v>
      </c>
      <c r="F4430" s="98">
        <v>0</v>
      </c>
      <c r="G4430" s="98">
        <v>32011</v>
      </c>
      <c r="H4430" s="99">
        <v>0</v>
      </c>
      <c r="I4430" s="99">
        <v>19068.75</v>
      </c>
      <c r="J4430" s="100"/>
      <c r="K4430" s="101"/>
      <c r="L4430" s="99"/>
      <c r="M4430" s="99"/>
      <c r="N4430" s="100"/>
      <c r="O4430" s="101"/>
      <c r="P4430" s="107"/>
      <c r="Q4430" s="107"/>
      <c r="R4430" s="100"/>
      <c r="S4430" s="101"/>
      <c r="T4430" s="99"/>
      <c r="U4430" s="99"/>
      <c r="V4430" s="100"/>
      <c r="W4430" s="101"/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1712</v>
      </c>
      <c r="B4431" s="105" t="s">
        <v>651</v>
      </c>
      <c r="C4431" s="106" t="s">
        <v>652</v>
      </c>
      <c r="D4431" s="21">
        <f t="shared" si="70"/>
        <v>0</v>
      </c>
      <c r="E4431" s="24">
        <f t="shared" si="70"/>
        <v>322460</v>
      </c>
      <c r="F4431" s="98">
        <v>0</v>
      </c>
      <c r="G4431" s="98">
        <v>158094.25</v>
      </c>
      <c r="H4431" s="107">
        <v>0</v>
      </c>
      <c r="I4431" s="107">
        <v>164365.75</v>
      </c>
      <c r="J4431" s="25"/>
      <c r="K4431" s="26"/>
      <c r="L4431" s="107"/>
      <c r="M4431" s="107"/>
      <c r="N4431" s="25"/>
      <c r="O4431" s="26"/>
      <c r="P4431" s="99"/>
      <c r="Q4431" s="99"/>
      <c r="R4431" s="25"/>
      <c r="S4431" s="26"/>
      <c r="T4431" s="107"/>
      <c r="U4431" s="107"/>
      <c r="V4431" s="25"/>
      <c r="W4431" s="26"/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1712</v>
      </c>
      <c r="B4432" s="105" t="s">
        <v>653</v>
      </c>
      <c r="C4432" s="106" t="s">
        <v>1597</v>
      </c>
      <c r="D4432" s="21">
        <f t="shared" si="70"/>
        <v>0</v>
      </c>
      <c r="E4432" s="24">
        <f t="shared" si="70"/>
        <v>4555</v>
      </c>
      <c r="F4432" s="98">
        <v>0</v>
      </c>
      <c r="G4432" s="98">
        <v>620</v>
      </c>
      <c r="H4432" s="107">
        <v>0</v>
      </c>
      <c r="I4432" s="107">
        <v>3935</v>
      </c>
      <c r="J4432" s="25"/>
      <c r="K4432" s="26"/>
      <c r="L4432" s="107"/>
      <c r="M4432" s="107"/>
      <c r="N4432" s="25"/>
      <c r="O4432" s="26"/>
      <c r="P4432" s="107"/>
      <c r="Q4432" s="107"/>
      <c r="R4432" s="25"/>
      <c r="S4432" s="26"/>
      <c r="T4432" s="107"/>
      <c r="U4432" s="107"/>
      <c r="V4432" s="25"/>
      <c r="W4432" s="26"/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1712</v>
      </c>
      <c r="B4433" s="105" t="s">
        <v>654</v>
      </c>
      <c r="C4433" s="106" t="s">
        <v>1598</v>
      </c>
      <c r="D4433" s="21">
        <f t="shared" si="70"/>
        <v>2198.5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/>
      <c r="K4433" s="26"/>
      <c r="L4433" s="107"/>
      <c r="M4433" s="107"/>
      <c r="N4433" s="25"/>
      <c r="O4433" s="26"/>
      <c r="P4433" s="107"/>
      <c r="Q4433" s="107"/>
      <c r="R4433" s="25"/>
      <c r="S4433" s="26"/>
      <c r="T4433" s="107"/>
      <c r="U4433" s="107"/>
      <c r="V4433" s="25"/>
      <c r="W4433" s="26"/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1712</v>
      </c>
      <c r="B4434" s="105" t="s">
        <v>655</v>
      </c>
      <c r="C4434" s="106" t="s">
        <v>1599</v>
      </c>
      <c r="D4434" s="21">
        <f t="shared" si="70"/>
        <v>0</v>
      </c>
      <c r="E4434" s="24">
        <f t="shared" si="70"/>
        <v>14396.2</v>
      </c>
      <c r="F4434" s="98">
        <v>0</v>
      </c>
      <c r="G4434" s="98">
        <v>14396.2</v>
      </c>
      <c r="H4434" s="107">
        <v>0</v>
      </c>
      <c r="I4434" s="107">
        <v>0</v>
      </c>
      <c r="J4434" s="25"/>
      <c r="K4434" s="26"/>
      <c r="L4434" s="107"/>
      <c r="M4434" s="107"/>
      <c r="N4434" s="25"/>
      <c r="O4434" s="26"/>
      <c r="P4434" s="107"/>
      <c r="Q4434" s="107"/>
      <c r="R4434" s="25"/>
      <c r="S4434" s="26"/>
      <c r="T4434" s="107"/>
      <c r="U4434" s="107"/>
      <c r="V4434" s="25"/>
      <c r="W4434" s="26"/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1712</v>
      </c>
      <c r="B4435" s="105" t="s">
        <v>656</v>
      </c>
      <c r="C4435" s="106" t="s">
        <v>1600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1712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1712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1712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1712</v>
      </c>
      <c r="B4439" s="105" t="s">
        <v>663</v>
      </c>
      <c r="C4439" s="106" t="s">
        <v>664</v>
      </c>
      <c r="D4439" s="21">
        <f t="shared" si="70"/>
        <v>1208100</v>
      </c>
      <c r="E4439" s="24">
        <f t="shared" si="70"/>
        <v>5906000.5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/>
      <c r="K4439" s="26"/>
      <c r="L4439" s="107"/>
      <c r="M4439" s="107"/>
      <c r="N4439" s="25"/>
      <c r="O4439" s="26"/>
      <c r="P4439" s="107"/>
      <c r="Q4439" s="107"/>
      <c r="R4439" s="25"/>
      <c r="S4439" s="26"/>
      <c r="T4439" s="107"/>
      <c r="U4439" s="107"/>
      <c r="V4439" s="25"/>
      <c r="W4439" s="26"/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1712</v>
      </c>
      <c r="B4440" s="105" t="s">
        <v>665</v>
      </c>
      <c r="C4440" s="106" t="s">
        <v>666</v>
      </c>
      <c r="D4440" s="21">
        <f t="shared" si="70"/>
        <v>64023.25</v>
      </c>
      <c r="E4440" s="24">
        <f t="shared" si="70"/>
        <v>1546999.5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/>
      <c r="K4440" s="26"/>
      <c r="L4440" s="107"/>
      <c r="M4440" s="107"/>
      <c r="N4440" s="25"/>
      <c r="O4440" s="26"/>
      <c r="P4440" s="107"/>
      <c r="Q4440" s="107"/>
      <c r="R4440" s="25"/>
      <c r="S4440" s="26"/>
      <c r="T4440" s="107"/>
      <c r="U4440" s="107"/>
      <c r="V4440" s="25"/>
      <c r="W4440" s="26"/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1712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102906</v>
      </c>
      <c r="F4441" s="98">
        <v>0</v>
      </c>
      <c r="G4441" s="98">
        <v>41164.75</v>
      </c>
      <c r="H4441" s="107">
        <v>0</v>
      </c>
      <c r="I4441" s="107">
        <v>61741.25</v>
      </c>
      <c r="J4441" s="25"/>
      <c r="K4441" s="26"/>
      <c r="L4441" s="107"/>
      <c r="M4441" s="107"/>
      <c r="N4441" s="25"/>
      <c r="O4441" s="26"/>
      <c r="P4441" s="107"/>
      <c r="Q4441" s="107"/>
      <c r="R4441" s="25"/>
      <c r="S4441" s="26"/>
      <c r="T4441" s="107"/>
      <c r="U4441" s="107"/>
      <c r="V4441" s="25"/>
      <c r="W4441" s="26"/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1712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1712</v>
      </c>
      <c r="B4443" s="105" t="s">
        <v>671</v>
      </c>
      <c r="C4443" s="106" t="s">
        <v>1601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/>
      <c r="K4443" s="26"/>
      <c r="L4443" s="107"/>
      <c r="M4443" s="107"/>
      <c r="N4443" s="25"/>
      <c r="O4443" s="26"/>
      <c r="P4443" s="107"/>
      <c r="Q4443" s="107"/>
      <c r="R4443" s="25"/>
      <c r="S4443" s="26"/>
      <c r="T4443" s="107"/>
      <c r="U4443" s="107"/>
      <c r="V4443" s="25"/>
      <c r="W4443" s="26"/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1712</v>
      </c>
      <c r="B4444" s="105" t="s">
        <v>672</v>
      </c>
      <c r="C4444" s="106" t="s">
        <v>673</v>
      </c>
      <c r="D4444" s="21">
        <f t="shared" si="70"/>
        <v>0</v>
      </c>
      <c r="E4444" s="24">
        <f t="shared" si="70"/>
        <v>0</v>
      </c>
      <c r="F4444" s="98"/>
      <c r="G4444" s="98"/>
      <c r="H4444" s="107"/>
      <c r="I4444" s="107"/>
      <c r="J4444" s="25"/>
      <c r="K4444" s="26"/>
      <c r="L4444" s="107"/>
      <c r="M4444" s="107"/>
      <c r="N4444" s="25"/>
      <c r="O4444" s="26"/>
      <c r="P4444" s="107"/>
      <c r="Q4444" s="107"/>
      <c r="R4444" s="25"/>
      <c r="S4444" s="26"/>
      <c r="T4444" s="107"/>
      <c r="U4444" s="107"/>
      <c r="V4444" s="25"/>
      <c r="W4444" s="26"/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1712</v>
      </c>
      <c r="B4445" s="105" t="s">
        <v>674</v>
      </c>
      <c r="C4445" s="106" t="s">
        <v>675</v>
      </c>
      <c r="D4445" s="21">
        <f t="shared" si="70"/>
        <v>5906000.5</v>
      </c>
      <c r="E4445" s="24">
        <f t="shared" si="70"/>
        <v>28926015.670000002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/>
      <c r="K4445" s="101"/>
      <c r="L4445" s="99"/>
      <c r="M4445" s="99"/>
      <c r="N4445" s="100"/>
      <c r="O4445" s="101"/>
      <c r="P4445" s="107"/>
      <c r="Q4445" s="107"/>
      <c r="R4445" s="100"/>
      <c r="S4445" s="101"/>
      <c r="T4445" s="99"/>
      <c r="U4445" s="99"/>
      <c r="V4445" s="100"/>
      <c r="W4445" s="101"/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1712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1712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6851692.8399999999</v>
      </c>
      <c r="F4447" s="98"/>
      <c r="G4447" s="98"/>
      <c r="H4447" s="107">
        <v>0</v>
      </c>
      <c r="I4447" s="107">
        <v>6851692.8399999999</v>
      </c>
      <c r="J4447" s="25"/>
      <c r="K4447" s="26"/>
      <c r="L4447" s="107"/>
      <c r="M4447" s="107"/>
      <c r="N4447" s="25"/>
      <c r="O4447" s="26"/>
      <c r="P4447" s="107"/>
      <c r="Q4447" s="107"/>
      <c r="R4447" s="25"/>
      <c r="S4447" s="26"/>
      <c r="T4447" s="107"/>
      <c r="U4447" s="107"/>
      <c r="V4447" s="25"/>
      <c r="W4447" s="26"/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1712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0</v>
      </c>
      <c r="F4448" s="98"/>
      <c r="G4448" s="98"/>
      <c r="H4448" s="107"/>
      <c r="I4448" s="107"/>
      <c r="J4448" s="25"/>
      <c r="K4448" s="26"/>
      <c r="L4448" s="107"/>
      <c r="M4448" s="107"/>
      <c r="N4448" s="25"/>
      <c r="O4448" s="26"/>
      <c r="P4448" s="107"/>
      <c r="Q4448" s="107"/>
      <c r="R4448" s="25"/>
      <c r="S4448" s="26"/>
      <c r="T4448" s="107"/>
      <c r="U4448" s="107"/>
      <c r="V4448" s="25"/>
      <c r="W4448" s="26"/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1712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90989.06</v>
      </c>
      <c r="F4449" s="98"/>
      <c r="G4449" s="98"/>
      <c r="H4449" s="107">
        <v>0</v>
      </c>
      <c r="I4449" s="107">
        <v>90989.06</v>
      </c>
      <c r="J4449" s="25"/>
      <c r="K4449" s="26"/>
      <c r="L4449" s="107"/>
      <c r="M4449" s="107"/>
      <c r="N4449" s="25"/>
      <c r="O4449" s="26"/>
      <c r="P4449" s="107"/>
      <c r="Q4449" s="107"/>
      <c r="R4449" s="25"/>
      <c r="S4449" s="26"/>
      <c r="T4449" s="107"/>
      <c r="U4449" s="107"/>
      <c r="V4449" s="25"/>
      <c r="W4449" s="26"/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1712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0</v>
      </c>
      <c r="F4450" s="98"/>
      <c r="G4450" s="98"/>
      <c r="H4450" s="99"/>
      <c r="I4450" s="99"/>
      <c r="J4450" s="100"/>
      <c r="K4450" s="101"/>
      <c r="L4450" s="99"/>
      <c r="M4450" s="99"/>
      <c r="N4450" s="100"/>
      <c r="O4450" s="101"/>
      <c r="P4450" s="107"/>
      <c r="Q4450" s="107"/>
      <c r="R4450" s="100"/>
      <c r="S4450" s="101"/>
      <c r="T4450" s="99"/>
      <c r="U4450" s="99"/>
      <c r="V4450" s="100"/>
      <c r="W4450" s="101"/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1712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1712</v>
      </c>
      <c r="B4452" s="105" t="s">
        <v>688</v>
      </c>
      <c r="C4452" s="106" t="s">
        <v>689</v>
      </c>
      <c r="D4452" s="21">
        <f t="shared" si="70"/>
        <v>88287.05</v>
      </c>
      <c r="E4452" s="24">
        <f t="shared" si="70"/>
        <v>0</v>
      </c>
      <c r="F4452" s="98"/>
      <c r="G4452" s="98"/>
      <c r="H4452" s="107">
        <v>88287.05</v>
      </c>
      <c r="I4452" s="107">
        <v>0</v>
      </c>
      <c r="J4452" s="25"/>
      <c r="K4452" s="26"/>
      <c r="L4452" s="107"/>
      <c r="M4452" s="107"/>
      <c r="N4452" s="25"/>
      <c r="O4452" s="26"/>
      <c r="P4452" s="107"/>
      <c r="Q4452" s="107"/>
      <c r="R4452" s="25"/>
      <c r="S4452" s="26"/>
      <c r="T4452" s="107"/>
      <c r="U4452" s="107"/>
      <c r="V4452" s="25"/>
      <c r="W4452" s="26"/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1712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676935.53</v>
      </c>
      <c r="F4453" s="98"/>
      <c r="G4453" s="98"/>
      <c r="H4453" s="107">
        <v>0</v>
      </c>
      <c r="I4453" s="107">
        <v>676935.53</v>
      </c>
      <c r="J4453" s="25"/>
      <c r="K4453" s="26"/>
      <c r="L4453" s="107"/>
      <c r="M4453" s="107"/>
      <c r="N4453" s="25"/>
      <c r="O4453" s="26"/>
      <c r="P4453" s="107"/>
      <c r="Q4453" s="107"/>
      <c r="R4453" s="25"/>
      <c r="S4453" s="26"/>
      <c r="T4453" s="107"/>
      <c r="U4453" s="107"/>
      <c r="V4453" s="25"/>
      <c r="W4453" s="26"/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1712</v>
      </c>
      <c r="B4454" s="105" t="s">
        <v>692</v>
      </c>
      <c r="C4454" s="106" t="s">
        <v>693</v>
      </c>
      <c r="D4454" s="21">
        <f t="shared" si="71"/>
        <v>66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/>
      <c r="K4454" s="26"/>
      <c r="L4454" s="107"/>
      <c r="M4454" s="107"/>
      <c r="N4454" s="25"/>
      <c r="O4454" s="26"/>
      <c r="P4454" s="107"/>
      <c r="Q4454" s="107"/>
      <c r="R4454" s="25"/>
      <c r="S4454" s="26"/>
      <c r="T4454" s="107"/>
      <c r="U4454" s="107"/>
      <c r="V4454" s="25"/>
      <c r="W4454" s="26"/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1712</v>
      </c>
      <c r="B4455" s="105" t="s">
        <v>694</v>
      </c>
      <c r="C4455" s="106" t="s">
        <v>695</v>
      </c>
      <c r="D4455" s="21">
        <f t="shared" si="71"/>
        <v>0</v>
      </c>
      <c r="E4455" s="24">
        <f t="shared" si="71"/>
        <v>816539.41999999993</v>
      </c>
      <c r="F4455" s="98">
        <v>0</v>
      </c>
      <c r="G4455" s="98">
        <v>363299</v>
      </c>
      <c r="H4455" s="99">
        <v>0</v>
      </c>
      <c r="I4455" s="99">
        <v>453240.42</v>
      </c>
      <c r="J4455" s="100"/>
      <c r="K4455" s="101"/>
      <c r="L4455" s="99"/>
      <c r="M4455" s="99"/>
      <c r="N4455" s="100"/>
      <c r="O4455" s="101"/>
      <c r="P4455" s="107"/>
      <c r="Q4455" s="107"/>
      <c r="R4455" s="100"/>
      <c r="S4455" s="101"/>
      <c r="T4455" s="99"/>
      <c r="U4455" s="99"/>
      <c r="V4455" s="100"/>
      <c r="W4455" s="101"/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1712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1712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1712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/>
      <c r="K4458" s="101"/>
      <c r="L4458" s="99"/>
      <c r="M4458" s="99"/>
      <c r="N4458" s="100"/>
      <c r="O4458" s="101"/>
      <c r="P4458" s="99"/>
      <c r="Q4458" s="99"/>
      <c r="R4458" s="100"/>
      <c r="S4458" s="101"/>
      <c r="T4458" s="99"/>
      <c r="U4458" s="99"/>
      <c r="V4458" s="100"/>
      <c r="W4458" s="101"/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1712</v>
      </c>
      <c r="B4459" s="105" t="s">
        <v>702</v>
      </c>
      <c r="C4459" s="106" t="s">
        <v>1602</v>
      </c>
      <c r="D4459" s="21">
        <f t="shared" si="71"/>
        <v>0</v>
      </c>
      <c r="E4459" s="24">
        <f t="shared" si="71"/>
        <v>1257189</v>
      </c>
      <c r="F4459" s="98">
        <v>0</v>
      </c>
      <c r="G4459" s="98">
        <v>994475.25</v>
      </c>
      <c r="H4459" s="107">
        <v>0</v>
      </c>
      <c r="I4459" s="107">
        <v>262713.75</v>
      </c>
      <c r="J4459" s="25"/>
      <c r="K4459" s="26"/>
      <c r="L4459" s="107"/>
      <c r="M4459" s="107"/>
      <c r="N4459" s="25"/>
      <c r="O4459" s="26"/>
      <c r="P4459" s="99"/>
      <c r="Q4459" s="99"/>
      <c r="R4459" s="25"/>
      <c r="S4459" s="26"/>
      <c r="T4459" s="107"/>
      <c r="U4459" s="107"/>
      <c r="V4459" s="25"/>
      <c r="W4459" s="26"/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1712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33665</v>
      </c>
      <c r="F4460" s="98">
        <v>0</v>
      </c>
      <c r="G4460" s="98">
        <v>24980</v>
      </c>
      <c r="H4460" s="99">
        <v>0</v>
      </c>
      <c r="I4460" s="99">
        <v>8685</v>
      </c>
      <c r="J4460" s="100"/>
      <c r="K4460" s="101"/>
      <c r="L4460" s="99"/>
      <c r="M4460" s="99"/>
      <c r="N4460" s="100"/>
      <c r="O4460" s="101"/>
      <c r="P4460" s="107"/>
      <c r="Q4460" s="107"/>
      <c r="R4460" s="100"/>
      <c r="S4460" s="101"/>
      <c r="T4460" s="99"/>
      <c r="U4460" s="99"/>
      <c r="V4460" s="100"/>
      <c r="W4460" s="101"/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1712</v>
      </c>
      <c r="B4461" s="105" t="s">
        <v>705</v>
      </c>
      <c r="C4461" s="106" t="s">
        <v>1673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1712</v>
      </c>
      <c r="B4462" s="105" t="s">
        <v>706</v>
      </c>
      <c r="C4462" s="106" t="s">
        <v>1674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1712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1712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1712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1712</v>
      </c>
      <c r="B4466" s="105" t="s">
        <v>713</v>
      </c>
      <c r="C4466" s="106" t="s">
        <v>714</v>
      </c>
      <c r="D4466" s="21">
        <f t="shared" si="71"/>
        <v>590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/>
      <c r="K4466" s="26"/>
      <c r="L4466" s="107"/>
      <c r="M4466" s="107"/>
      <c r="N4466" s="25"/>
      <c r="O4466" s="26"/>
      <c r="P4466" s="107"/>
      <c r="Q4466" s="107"/>
      <c r="R4466" s="25"/>
      <c r="S4466" s="26"/>
      <c r="T4466" s="107"/>
      <c r="U4466" s="107"/>
      <c r="V4466" s="25"/>
      <c r="W4466" s="26"/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1712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/>
      <c r="K4467" s="101"/>
      <c r="L4467" s="99"/>
      <c r="M4467" s="99"/>
      <c r="N4467" s="100"/>
      <c r="O4467" s="101"/>
      <c r="P4467" s="107"/>
      <c r="Q4467" s="107"/>
      <c r="R4467" s="100"/>
      <c r="S4467" s="101"/>
      <c r="T4467" s="99"/>
      <c r="U4467" s="99"/>
      <c r="V4467" s="100"/>
      <c r="W4467" s="101"/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1712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1712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/>
      <c r="K4469" s="101"/>
      <c r="L4469" s="99"/>
      <c r="M4469" s="99"/>
      <c r="N4469" s="100"/>
      <c r="O4469" s="101"/>
      <c r="P4469" s="107"/>
      <c r="Q4469" s="107"/>
      <c r="R4469" s="100"/>
      <c r="S4469" s="101"/>
      <c r="T4469" s="99"/>
      <c r="U4469" s="99"/>
      <c r="V4469" s="100"/>
      <c r="W4469" s="101"/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1712</v>
      </c>
      <c r="B4470" s="105" t="s">
        <v>721</v>
      </c>
      <c r="C4470" s="106" t="s">
        <v>722</v>
      </c>
      <c r="D4470" s="21">
        <f t="shared" si="71"/>
        <v>647583.02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/>
      <c r="K4470" s="101"/>
      <c r="L4470" s="99"/>
      <c r="M4470" s="99"/>
      <c r="N4470" s="100"/>
      <c r="O4470" s="101"/>
      <c r="P4470" s="99"/>
      <c r="Q4470" s="99"/>
      <c r="R4470" s="100"/>
      <c r="S4470" s="101"/>
      <c r="T4470" s="99"/>
      <c r="U4470" s="99"/>
      <c r="V4470" s="100"/>
      <c r="W4470" s="101"/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1712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/>
      <c r="K4471" s="101"/>
      <c r="L4471" s="99"/>
      <c r="M4471" s="99"/>
      <c r="N4471" s="100"/>
      <c r="O4471" s="101"/>
      <c r="P4471" s="99"/>
      <c r="Q4471" s="99"/>
      <c r="R4471" s="100"/>
      <c r="S4471" s="101"/>
      <c r="T4471" s="99"/>
      <c r="U4471" s="99"/>
      <c r="V4471" s="100"/>
      <c r="W4471" s="101"/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1712</v>
      </c>
      <c r="B4472" s="105" t="s">
        <v>1603</v>
      </c>
      <c r="C4472" s="106" t="s">
        <v>1604</v>
      </c>
      <c r="D4472" s="21">
        <f t="shared" si="71"/>
        <v>0</v>
      </c>
      <c r="E4472" s="24">
        <f t="shared" si="71"/>
        <v>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/>
      <c r="U4472" s="99"/>
      <c r="V4472" s="100"/>
      <c r="W4472" s="101"/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1712</v>
      </c>
      <c r="B4473" s="105" t="s">
        <v>1605</v>
      </c>
      <c r="C4473" s="106" t="s">
        <v>1606</v>
      </c>
      <c r="D4473" s="21">
        <f t="shared" si="71"/>
        <v>0</v>
      </c>
      <c r="E4473" s="24">
        <f t="shared" si="71"/>
        <v>0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/>
      <c r="U4473" s="107"/>
      <c r="V4473" s="25"/>
      <c r="W4473" s="26"/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1712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1712</v>
      </c>
      <c r="B4475" s="105" t="s">
        <v>727</v>
      </c>
      <c r="C4475" s="106" t="s">
        <v>728</v>
      </c>
      <c r="D4475" s="21">
        <f t="shared" si="71"/>
        <v>0</v>
      </c>
      <c r="E4475" s="24">
        <f t="shared" si="71"/>
        <v>191687</v>
      </c>
      <c r="F4475" s="98">
        <v>0</v>
      </c>
      <c r="G4475" s="98">
        <v>75125.25</v>
      </c>
      <c r="H4475" s="107">
        <v>0</v>
      </c>
      <c r="I4475" s="107">
        <v>116561.75</v>
      </c>
      <c r="J4475" s="25"/>
      <c r="K4475" s="26"/>
      <c r="L4475" s="107"/>
      <c r="M4475" s="107"/>
      <c r="N4475" s="25"/>
      <c r="O4475" s="26"/>
      <c r="P4475" s="107"/>
      <c r="Q4475" s="107"/>
      <c r="R4475" s="25"/>
      <c r="S4475" s="26"/>
      <c r="T4475" s="107"/>
      <c r="U4475" s="107"/>
      <c r="V4475" s="25"/>
      <c r="W4475" s="26"/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1712</v>
      </c>
      <c r="B4476" s="105" t="s">
        <v>729</v>
      </c>
      <c r="C4476" s="106" t="s">
        <v>730</v>
      </c>
      <c r="D4476" s="21">
        <f t="shared" si="71"/>
        <v>0</v>
      </c>
      <c r="E4476" s="24">
        <f t="shared" si="71"/>
        <v>55511</v>
      </c>
      <c r="F4476" s="98">
        <v>0</v>
      </c>
      <c r="G4476" s="98">
        <v>24129.5</v>
      </c>
      <c r="H4476" s="99">
        <v>0</v>
      </c>
      <c r="I4476" s="99">
        <v>31381.5</v>
      </c>
      <c r="J4476" s="100"/>
      <c r="K4476" s="101"/>
      <c r="L4476" s="99"/>
      <c r="M4476" s="99"/>
      <c r="N4476" s="100"/>
      <c r="O4476" s="101"/>
      <c r="P4476" s="107"/>
      <c r="Q4476" s="107"/>
      <c r="R4476" s="100"/>
      <c r="S4476" s="101"/>
      <c r="T4476" s="99"/>
      <c r="U4476" s="99"/>
      <c r="V4476" s="100"/>
      <c r="W4476" s="101"/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1712</v>
      </c>
      <c r="B4477" s="105" t="s">
        <v>731</v>
      </c>
      <c r="C4477" s="106" t="s">
        <v>732</v>
      </c>
      <c r="D4477" s="21">
        <f t="shared" si="71"/>
        <v>0</v>
      </c>
      <c r="E4477" s="24">
        <f t="shared" si="71"/>
        <v>0</v>
      </c>
      <c r="F4477" s="98"/>
      <c r="G4477" s="98"/>
      <c r="H4477" s="107"/>
      <c r="I4477" s="107"/>
      <c r="J4477" s="25"/>
      <c r="K4477" s="26"/>
      <c r="L4477" s="107"/>
      <c r="M4477" s="107"/>
      <c r="N4477" s="25"/>
      <c r="O4477" s="26"/>
      <c r="P4477" s="99"/>
      <c r="Q4477" s="99"/>
      <c r="R4477" s="25"/>
      <c r="S4477" s="26"/>
      <c r="T4477" s="107"/>
      <c r="U4477" s="107"/>
      <c r="V4477" s="25"/>
      <c r="W4477" s="26"/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1712</v>
      </c>
      <c r="B4478" s="105" t="s">
        <v>733</v>
      </c>
      <c r="C4478" s="106" t="s">
        <v>734</v>
      </c>
      <c r="D4478" s="21">
        <f t="shared" si="71"/>
        <v>4487.5</v>
      </c>
      <c r="E4478" s="24">
        <f t="shared" si="71"/>
        <v>20210.75</v>
      </c>
      <c r="F4478" s="98"/>
      <c r="G4478" s="98"/>
      <c r="H4478" s="107">
        <v>4487.5</v>
      </c>
      <c r="I4478" s="107">
        <v>20210.75</v>
      </c>
      <c r="J4478" s="25"/>
      <c r="K4478" s="26"/>
      <c r="L4478" s="107"/>
      <c r="M4478" s="107"/>
      <c r="N4478" s="25"/>
      <c r="O4478" s="26"/>
      <c r="P4478" s="107"/>
      <c r="Q4478" s="107"/>
      <c r="R4478" s="25"/>
      <c r="S4478" s="26"/>
      <c r="T4478" s="107"/>
      <c r="U4478" s="107"/>
      <c r="V4478" s="25"/>
      <c r="W4478" s="26"/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1712</v>
      </c>
      <c r="B4479" s="105" t="s">
        <v>1607</v>
      </c>
      <c r="C4479" s="106" t="s">
        <v>1608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1712</v>
      </c>
      <c r="B4480" s="105" t="s">
        <v>1609</v>
      </c>
      <c r="C4480" s="106" t="s">
        <v>1610</v>
      </c>
      <c r="D4480" s="21">
        <f t="shared" si="71"/>
        <v>7562.75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/>
      <c r="K4480" s="26"/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1712</v>
      </c>
      <c r="B4481" s="105" t="s">
        <v>735</v>
      </c>
      <c r="C4481" s="106" t="s">
        <v>736</v>
      </c>
      <c r="D4481" s="21">
        <f t="shared" si="71"/>
        <v>0</v>
      </c>
      <c r="E4481" s="24">
        <f t="shared" si="71"/>
        <v>28841</v>
      </c>
      <c r="F4481" s="98">
        <v>0</v>
      </c>
      <c r="G4481" s="98">
        <v>23284</v>
      </c>
      <c r="H4481" s="107">
        <v>0</v>
      </c>
      <c r="I4481" s="107">
        <v>5557</v>
      </c>
      <c r="J4481" s="25"/>
      <c r="K4481" s="26"/>
      <c r="L4481" s="107"/>
      <c r="M4481" s="107"/>
      <c r="N4481" s="25"/>
      <c r="O4481" s="26"/>
      <c r="P4481" s="107"/>
      <c r="Q4481" s="107"/>
      <c r="R4481" s="25"/>
      <c r="S4481" s="26"/>
      <c r="T4481" s="107"/>
      <c r="U4481" s="107"/>
      <c r="V4481" s="25"/>
      <c r="W4481" s="26"/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1712</v>
      </c>
      <c r="B4482" s="105" t="s">
        <v>737</v>
      </c>
      <c r="C4482" s="106" t="s">
        <v>738</v>
      </c>
      <c r="D4482" s="21">
        <f t="shared" si="71"/>
        <v>0</v>
      </c>
      <c r="E4482" s="24">
        <f t="shared" si="71"/>
        <v>23618.75</v>
      </c>
      <c r="F4482" s="98"/>
      <c r="G4482" s="98"/>
      <c r="H4482" s="107">
        <v>0</v>
      </c>
      <c r="I4482" s="107">
        <v>23618.75</v>
      </c>
      <c r="J4482" s="25"/>
      <c r="K4482" s="26"/>
      <c r="L4482" s="107"/>
      <c r="M4482" s="107"/>
      <c r="N4482" s="25"/>
      <c r="O4482" s="26"/>
      <c r="P4482" s="107"/>
      <c r="Q4482" s="107"/>
      <c r="R4482" s="25"/>
      <c r="S4482" s="26"/>
      <c r="T4482" s="107"/>
      <c r="U4482" s="107"/>
      <c r="V4482" s="25"/>
      <c r="W4482" s="26"/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1712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312063</v>
      </c>
      <c r="F4483" s="98">
        <v>0</v>
      </c>
      <c r="G4483" s="98">
        <v>162867</v>
      </c>
      <c r="H4483" s="99">
        <v>0</v>
      </c>
      <c r="I4483" s="99">
        <v>149196</v>
      </c>
      <c r="J4483" s="100"/>
      <c r="K4483" s="101"/>
      <c r="L4483" s="99"/>
      <c r="M4483" s="99"/>
      <c r="N4483" s="100"/>
      <c r="O4483" s="101"/>
      <c r="P4483" s="107"/>
      <c r="Q4483" s="107"/>
      <c r="R4483" s="100"/>
      <c r="S4483" s="101"/>
      <c r="T4483" s="99"/>
      <c r="U4483" s="99"/>
      <c r="V4483" s="100"/>
      <c r="W4483" s="101"/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1712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1712</v>
      </c>
      <c r="B4485" s="105" t="s">
        <v>743</v>
      </c>
      <c r="C4485" s="106" t="s">
        <v>744</v>
      </c>
      <c r="D4485" s="21">
        <f t="shared" si="71"/>
        <v>96620.72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/>
      <c r="K4485" s="101"/>
      <c r="L4485" s="99"/>
      <c r="M4485" s="99"/>
      <c r="N4485" s="100"/>
      <c r="O4485" s="101"/>
      <c r="P4485" s="107"/>
      <c r="Q4485" s="107"/>
      <c r="R4485" s="100"/>
      <c r="S4485" s="101"/>
      <c r="T4485" s="99"/>
      <c r="U4485" s="99"/>
      <c r="V4485" s="100"/>
      <c r="W4485" s="101"/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1712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1712</v>
      </c>
      <c r="B4487" s="105" t="s">
        <v>747</v>
      </c>
      <c r="C4487" s="106" t="s">
        <v>748</v>
      </c>
      <c r="D4487" s="21">
        <f t="shared" si="71"/>
        <v>17936.36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/>
      <c r="K4487" s="26"/>
      <c r="L4487" s="107"/>
      <c r="M4487" s="107"/>
      <c r="N4487" s="25"/>
      <c r="O4487" s="26"/>
      <c r="P4487" s="107"/>
      <c r="Q4487" s="107"/>
      <c r="R4487" s="25"/>
      <c r="S4487" s="26"/>
      <c r="T4487" s="107"/>
      <c r="U4487" s="107"/>
      <c r="V4487" s="25"/>
      <c r="W4487" s="26"/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1712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/>
      <c r="K4488" s="101"/>
      <c r="L4488" s="99"/>
      <c r="M4488" s="99"/>
      <c r="N4488" s="100"/>
      <c r="O4488" s="101"/>
      <c r="P4488" s="107"/>
      <c r="Q4488" s="107"/>
      <c r="R4488" s="100"/>
      <c r="S4488" s="101"/>
      <c r="T4488" s="99"/>
      <c r="U4488" s="99"/>
      <c r="V4488" s="100"/>
      <c r="W4488" s="101"/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1712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1712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1712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1712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28581</v>
      </c>
      <c r="F4492" s="98">
        <v>0</v>
      </c>
      <c r="G4492" s="98">
        <v>11656</v>
      </c>
      <c r="H4492" s="99">
        <v>0</v>
      </c>
      <c r="I4492" s="99">
        <v>16925</v>
      </c>
      <c r="J4492" s="100"/>
      <c r="K4492" s="101"/>
      <c r="L4492" s="99"/>
      <c r="M4492" s="99"/>
      <c r="N4492" s="100"/>
      <c r="O4492" s="101"/>
      <c r="P4492" s="99"/>
      <c r="Q4492" s="99"/>
      <c r="R4492" s="100"/>
      <c r="S4492" s="101"/>
      <c r="T4492" s="99"/>
      <c r="U4492" s="99"/>
      <c r="V4492" s="100"/>
      <c r="W4492" s="101"/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1712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8191</v>
      </c>
      <c r="F4493" s="98">
        <v>0</v>
      </c>
      <c r="G4493" s="98">
        <v>3117</v>
      </c>
      <c r="H4493" s="107">
        <v>0</v>
      </c>
      <c r="I4493" s="107">
        <v>5074</v>
      </c>
      <c r="J4493" s="25"/>
      <c r="K4493" s="26"/>
      <c r="L4493" s="107"/>
      <c r="M4493" s="107"/>
      <c r="N4493" s="25"/>
      <c r="O4493" s="26"/>
      <c r="P4493" s="99"/>
      <c r="Q4493" s="99"/>
      <c r="R4493" s="25"/>
      <c r="S4493" s="26"/>
      <c r="T4493" s="107"/>
      <c r="U4493" s="107"/>
      <c r="V4493" s="25"/>
      <c r="W4493" s="26"/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1712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1712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1712</v>
      </c>
      <c r="B4496" s="105" t="s">
        <v>765</v>
      </c>
      <c r="C4496" s="106" t="s">
        <v>1675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1712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1712</v>
      </c>
      <c r="B4498" s="105" t="s">
        <v>768</v>
      </c>
      <c r="C4498" s="106" t="s">
        <v>1676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1712</v>
      </c>
      <c r="B4499" s="105" t="s">
        <v>769</v>
      </c>
      <c r="C4499" s="106" t="s">
        <v>1677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1712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1712</v>
      </c>
      <c r="B4501" s="105" t="s">
        <v>772</v>
      </c>
      <c r="C4501" s="106" t="s">
        <v>1678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1712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1712</v>
      </c>
      <c r="B4503" s="105" t="s">
        <v>775</v>
      </c>
      <c r="C4503" s="106" t="s">
        <v>776</v>
      </c>
      <c r="D4503" s="21">
        <f t="shared" si="71"/>
        <v>0</v>
      </c>
      <c r="E4503" s="24">
        <f t="shared" si="71"/>
        <v>6000</v>
      </c>
      <c r="F4503" s="98">
        <v>0</v>
      </c>
      <c r="G4503" s="98">
        <v>3500</v>
      </c>
      <c r="H4503" s="99">
        <v>0</v>
      </c>
      <c r="I4503" s="99">
        <v>2500</v>
      </c>
      <c r="J4503" s="100"/>
      <c r="K4503" s="101"/>
      <c r="L4503" s="99"/>
      <c r="M4503" s="99"/>
      <c r="N4503" s="100"/>
      <c r="O4503" s="101"/>
      <c r="P4503" s="107"/>
      <c r="Q4503" s="107"/>
      <c r="R4503" s="100"/>
      <c r="S4503" s="101"/>
      <c r="T4503" s="99"/>
      <c r="U4503" s="99"/>
      <c r="V4503" s="100"/>
      <c r="W4503" s="101"/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1712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1712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1712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1712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/>
      <c r="W4507" s="26"/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1712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1712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1712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1712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1712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1712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1712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1712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1712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1712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1712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1712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63900</v>
      </c>
      <c r="F4519" s="98">
        <v>0</v>
      </c>
      <c r="G4519" s="98">
        <v>34925</v>
      </c>
      <c r="H4519" s="107">
        <v>0</v>
      </c>
      <c r="I4519" s="107">
        <v>28975</v>
      </c>
      <c r="J4519" s="25"/>
      <c r="K4519" s="26"/>
      <c r="L4519" s="107"/>
      <c r="M4519" s="107"/>
      <c r="N4519" s="25"/>
      <c r="O4519" s="26"/>
      <c r="P4519" s="107"/>
      <c r="Q4519" s="107"/>
      <c r="R4519" s="25"/>
      <c r="S4519" s="26"/>
      <c r="T4519" s="107"/>
      <c r="U4519" s="107"/>
      <c r="V4519" s="25"/>
      <c r="W4519" s="26"/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1712</v>
      </c>
      <c r="B4520" s="105" t="s">
        <v>809</v>
      </c>
      <c r="C4520" s="106" t="s">
        <v>1679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1712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1712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1712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34263</v>
      </c>
      <c r="F4523" s="98">
        <v>0</v>
      </c>
      <c r="G4523" s="98">
        <v>6068</v>
      </c>
      <c r="H4523" s="107">
        <v>0</v>
      </c>
      <c r="I4523" s="107">
        <v>28195</v>
      </c>
      <c r="J4523" s="25"/>
      <c r="K4523" s="26"/>
      <c r="L4523" s="107"/>
      <c r="M4523" s="107"/>
      <c r="N4523" s="25"/>
      <c r="O4523" s="26"/>
      <c r="P4523" s="107"/>
      <c r="Q4523" s="107"/>
      <c r="R4523" s="25"/>
      <c r="S4523" s="26"/>
      <c r="T4523" s="107"/>
      <c r="U4523" s="107"/>
      <c r="V4523" s="25"/>
      <c r="W4523" s="26"/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1712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1712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1712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29215.48</v>
      </c>
      <c r="F4526" s="98"/>
      <c r="G4526" s="98"/>
      <c r="H4526" s="99">
        <v>0</v>
      </c>
      <c r="I4526" s="99">
        <v>29215.48</v>
      </c>
      <c r="J4526" s="100"/>
      <c r="K4526" s="101"/>
      <c r="L4526" s="99"/>
      <c r="M4526" s="99"/>
      <c r="N4526" s="100"/>
      <c r="O4526" s="101"/>
      <c r="P4526" s="107"/>
      <c r="Q4526" s="107"/>
      <c r="R4526" s="100"/>
      <c r="S4526" s="101"/>
      <c r="T4526" s="99"/>
      <c r="U4526" s="99"/>
      <c r="V4526" s="100"/>
      <c r="W4526" s="101"/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1712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1712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1712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1712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6949716.7699999996</v>
      </c>
      <c r="F4530" s="98">
        <v>0</v>
      </c>
      <c r="G4530" s="98">
        <v>3491426.77</v>
      </c>
      <c r="H4530" s="107">
        <v>0</v>
      </c>
      <c r="I4530" s="107">
        <v>3458290</v>
      </c>
      <c r="J4530" s="25"/>
      <c r="K4530" s="26"/>
      <c r="L4530" s="107"/>
      <c r="M4530" s="107"/>
      <c r="N4530" s="25"/>
      <c r="O4530" s="26"/>
      <c r="P4530" s="107"/>
      <c r="Q4530" s="107"/>
      <c r="R4530" s="25"/>
      <c r="S4530" s="26"/>
      <c r="T4530" s="107"/>
      <c r="U4530" s="107"/>
      <c r="V4530" s="25"/>
      <c r="W4530" s="26"/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1712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1712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1712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1712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1712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268631.45</v>
      </c>
      <c r="F4535" s="98">
        <v>0</v>
      </c>
      <c r="G4535" s="98">
        <v>135313.35</v>
      </c>
      <c r="H4535" s="99">
        <v>0</v>
      </c>
      <c r="I4535" s="99">
        <v>133318.1</v>
      </c>
      <c r="J4535" s="100"/>
      <c r="K4535" s="101"/>
      <c r="L4535" s="99"/>
      <c r="M4535" s="99"/>
      <c r="N4535" s="100"/>
      <c r="O4535" s="101"/>
      <c r="P4535" s="107"/>
      <c r="Q4535" s="107"/>
      <c r="R4535" s="100"/>
      <c r="S4535" s="101"/>
      <c r="T4535" s="99"/>
      <c r="U4535" s="99"/>
      <c r="V4535" s="100"/>
      <c r="W4535" s="101"/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1712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1712</v>
      </c>
      <c r="B4537" s="105" t="s">
        <v>1611</v>
      </c>
      <c r="C4537" s="106" t="s">
        <v>1612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1712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1712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1712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1712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1712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1712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1712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1712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1712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1712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1712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9930</v>
      </c>
      <c r="F4548" s="98">
        <v>0</v>
      </c>
      <c r="G4548" s="98">
        <v>5120</v>
      </c>
      <c r="H4548" s="107">
        <v>0</v>
      </c>
      <c r="I4548" s="107">
        <v>4810</v>
      </c>
      <c r="J4548" s="25"/>
      <c r="K4548" s="26"/>
      <c r="L4548" s="107"/>
      <c r="M4548" s="107"/>
      <c r="N4548" s="25"/>
      <c r="O4548" s="26"/>
      <c r="P4548" s="107"/>
      <c r="Q4548" s="107"/>
      <c r="R4548" s="25"/>
      <c r="S4548" s="26"/>
      <c r="T4548" s="107"/>
      <c r="U4548" s="107"/>
      <c r="V4548" s="25"/>
      <c r="W4548" s="26"/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1712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1712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1712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0</v>
      </c>
      <c r="F4551" s="98"/>
      <c r="G4551" s="98"/>
      <c r="H4551" s="107"/>
      <c r="I4551" s="107"/>
      <c r="J4551" s="25"/>
      <c r="K4551" s="26"/>
      <c r="L4551" s="107"/>
      <c r="M4551" s="107"/>
      <c r="N4551" s="25"/>
      <c r="O4551" s="26"/>
      <c r="P4551" s="107"/>
      <c r="Q4551" s="107"/>
      <c r="R4551" s="25"/>
      <c r="S4551" s="26"/>
      <c r="T4551" s="107"/>
      <c r="U4551" s="107"/>
      <c r="V4551" s="25"/>
      <c r="W4551" s="26"/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1712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1712</v>
      </c>
      <c r="B4553" s="105" t="s">
        <v>870</v>
      </c>
      <c r="C4553" s="106" t="s">
        <v>1680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1712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1712</v>
      </c>
      <c r="B4555" s="105" t="s">
        <v>873</v>
      </c>
      <c r="C4555" s="106" t="s">
        <v>1681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1712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1712</v>
      </c>
      <c r="B4557" s="105" t="s">
        <v>876</v>
      </c>
      <c r="C4557" s="106" t="s">
        <v>1682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1712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1200</v>
      </c>
      <c r="F4558" s="98">
        <v>0</v>
      </c>
      <c r="G4558" s="98">
        <v>600</v>
      </c>
      <c r="H4558" s="107">
        <v>0</v>
      </c>
      <c r="I4558" s="107">
        <v>600</v>
      </c>
      <c r="J4558" s="25"/>
      <c r="K4558" s="26"/>
      <c r="L4558" s="107"/>
      <c r="M4558" s="107"/>
      <c r="N4558" s="25"/>
      <c r="O4558" s="26"/>
      <c r="P4558" s="99"/>
      <c r="Q4558" s="99"/>
      <c r="R4558" s="25"/>
      <c r="S4558" s="26"/>
      <c r="T4558" s="107"/>
      <c r="U4558" s="107"/>
      <c r="V4558" s="25"/>
      <c r="W4558" s="26"/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1712</v>
      </c>
      <c r="B4559" s="105" t="s">
        <v>879</v>
      </c>
      <c r="C4559" s="106" t="s">
        <v>1683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1712</v>
      </c>
      <c r="B4560" s="105" t="s">
        <v>880</v>
      </c>
      <c r="C4560" s="106" t="s">
        <v>1684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1712</v>
      </c>
      <c r="B4561" s="105" t="s">
        <v>881</v>
      </c>
      <c r="C4561" s="106" t="s">
        <v>1685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1712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39510</v>
      </c>
      <c r="F4562" s="98">
        <v>0</v>
      </c>
      <c r="G4562" s="98">
        <v>19950</v>
      </c>
      <c r="H4562" s="107">
        <v>0</v>
      </c>
      <c r="I4562" s="107">
        <v>19560</v>
      </c>
      <c r="J4562" s="25"/>
      <c r="K4562" s="26"/>
      <c r="L4562" s="107"/>
      <c r="M4562" s="107"/>
      <c r="N4562" s="25"/>
      <c r="O4562" s="26"/>
      <c r="P4562" s="107"/>
      <c r="Q4562" s="107"/>
      <c r="R4562" s="25"/>
      <c r="S4562" s="26"/>
      <c r="T4562" s="107"/>
      <c r="U4562" s="107"/>
      <c r="V4562" s="25"/>
      <c r="W4562" s="26"/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1712</v>
      </c>
      <c r="B4563" s="105" t="s">
        <v>884</v>
      </c>
      <c r="C4563" s="106" t="s">
        <v>885</v>
      </c>
      <c r="D4563" s="21">
        <f t="shared" si="72"/>
        <v>6070936.7699999996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/>
      <c r="K4563" s="101"/>
      <c r="L4563" s="99"/>
      <c r="M4563" s="99"/>
      <c r="N4563" s="100"/>
      <c r="O4563" s="101"/>
      <c r="P4563" s="107"/>
      <c r="Q4563" s="107"/>
      <c r="R4563" s="100"/>
      <c r="S4563" s="101"/>
      <c r="T4563" s="99"/>
      <c r="U4563" s="99"/>
      <c r="V4563" s="100"/>
      <c r="W4563" s="101"/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1712</v>
      </c>
      <c r="B4564" s="105" t="s">
        <v>886</v>
      </c>
      <c r="C4564" s="106" t="s">
        <v>887</v>
      </c>
      <c r="D4564" s="21">
        <f t="shared" si="72"/>
        <v>109140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/>
      <c r="K4564" s="26"/>
      <c r="L4564" s="107"/>
      <c r="M4564" s="107"/>
      <c r="N4564" s="25"/>
      <c r="O4564" s="26"/>
      <c r="P4564" s="99"/>
      <c r="Q4564" s="99"/>
      <c r="R4564" s="25"/>
      <c r="S4564" s="26"/>
      <c r="T4564" s="107"/>
      <c r="U4564" s="107"/>
      <c r="V4564" s="25"/>
      <c r="W4564" s="26"/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1712</v>
      </c>
      <c r="B4565" s="105" t="s">
        <v>888</v>
      </c>
      <c r="C4565" s="106" t="s">
        <v>1686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1712</v>
      </c>
      <c r="B4566" s="105" t="s">
        <v>889</v>
      </c>
      <c r="C4566" s="106" t="s">
        <v>890</v>
      </c>
      <c r="D4566" s="21">
        <f t="shared" si="72"/>
        <v>329400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/>
      <c r="K4566" s="101"/>
      <c r="L4566" s="99"/>
      <c r="M4566" s="99"/>
      <c r="N4566" s="100"/>
      <c r="O4566" s="101"/>
      <c r="P4566" s="99"/>
      <c r="Q4566" s="99"/>
      <c r="R4566" s="100"/>
      <c r="S4566" s="101"/>
      <c r="T4566" s="99"/>
      <c r="U4566" s="99"/>
      <c r="V4566" s="100"/>
      <c r="W4566" s="101"/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1712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1712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1712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1712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1712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1712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1712</v>
      </c>
      <c r="B4573" s="105" t="s">
        <v>903</v>
      </c>
      <c r="C4573" s="106" t="s">
        <v>904</v>
      </c>
      <c r="D4573" s="21">
        <f t="shared" si="72"/>
        <v>179080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/>
      <c r="K4573" s="101"/>
      <c r="L4573" s="99"/>
      <c r="M4573" s="99"/>
      <c r="N4573" s="100"/>
      <c r="O4573" s="101"/>
      <c r="P4573" s="99"/>
      <c r="Q4573" s="99"/>
      <c r="R4573" s="100"/>
      <c r="S4573" s="101"/>
      <c r="T4573" s="99"/>
      <c r="U4573" s="99"/>
      <c r="V4573" s="100"/>
      <c r="W4573" s="101"/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1712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/>
      <c r="K4574" s="101"/>
      <c r="L4574" s="99"/>
      <c r="M4574" s="99"/>
      <c r="N4574" s="100"/>
      <c r="O4574" s="101"/>
      <c r="P4574" s="99"/>
      <c r="Q4574" s="99"/>
      <c r="R4574" s="100"/>
      <c r="S4574" s="101"/>
      <c r="T4574" s="99"/>
      <c r="U4574" s="99"/>
      <c r="V4574" s="100"/>
      <c r="W4574" s="101"/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1712</v>
      </c>
      <c r="B4575" s="105" t="s">
        <v>907</v>
      </c>
      <c r="C4575" s="106" t="s">
        <v>908</v>
      </c>
      <c r="D4575" s="21">
        <f t="shared" si="72"/>
        <v>270704.07999999996</v>
      </c>
      <c r="E4575" s="24">
        <f t="shared" si="72"/>
        <v>451.61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/>
      <c r="K4575" s="26"/>
      <c r="L4575" s="107"/>
      <c r="M4575" s="107"/>
      <c r="N4575" s="25"/>
      <c r="O4575" s="26"/>
      <c r="P4575" s="99"/>
      <c r="Q4575" s="99"/>
      <c r="R4575" s="25"/>
      <c r="S4575" s="26"/>
      <c r="T4575" s="107"/>
      <c r="U4575" s="107"/>
      <c r="V4575" s="25"/>
      <c r="W4575" s="26"/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1712</v>
      </c>
      <c r="B4576" s="105" t="s">
        <v>909</v>
      </c>
      <c r="C4576" s="106" t="s">
        <v>910</v>
      </c>
      <c r="D4576" s="21">
        <f t="shared" si="72"/>
        <v>0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/>
      <c r="M4576" s="99"/>
      <c r="N4576" s="100"/>
      <c r="O4576" s="101"/>
      <c r="P4576" s="107"/>
      <c r="Q4576" s="107"/>
      <c r="R4576" s="100"/>
      <c r="S4576" s="101"/>
      <c r="T4576" s="99"/>
      <c r="U4576" s="99"/>
      <c r="V4576" s="100"/>
      <c r="W4576" s="101"/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1712</v>
      </c>
      <c r="B4577" s="105" t="s">
        <v>911</v>
      </c>
      <c r="C4577" s="106" t="s">
        <v>912</v>
      </c>
      <c r="D4577" s="21">
        <f t="shared" si="72"/>
        <v>939960</v>
      </c>
      <c r="E4577" s="24">
        <f t="shared" si="72"/>
        <v>0</v>
      </c>
      <c r="F4577" s="98">
        <v>451700</v>
      </c>
      <c r="G4577" s="98">
        <v>0</v>
      </c>
      <c r="H4577" s="99">
        <v>488260</v>
      </c>
      <c r="I4577" s="99">
        <v>0</v>
      </c>
      <c r="J4577" s="100"/>
      <c r="K4577" s="101"/>
      <c r="L4577" s="99"/>
      <c r="M4577" s="99"/>
      <c r="N4577" s="100"/>
      <c r="O4577" s="101"/>
      <c r="P4577" s="99"/>
      <c r="Q4577" s="99"/>
      <c r="R4577" s="100"/>
      <c r="S4577" s="101"/>
      <c r="T4577" s="99"/>
      <c r="U4577" s="99"/>
      <c r="V4577" s="100"/>
      <c r="W4577" s="101"/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1712</v>
      </c>
      <c r="B4578" s="105" t="s">
        <v>913</v>
      </c>
      <c r="C4578" s="106" t="s">
        <v>914</v>
      </c>
      <c r="D4578" s="21">
        <f t="shared" si="72"/>
        <v>410400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/>
      <c r="K4578" s="26"/>
      <c r="L4578" s="107"/>
      <c r="M4578" s="107"/>
      <c r="N4578" s="25"/>
      <c r="O4578" s="26"/>
      <c r="P4578" s="99"/>
      <c r="Q4578" s="99"/>
      <c r="R4578" s="25"/>
      <c r="S4578" s="26"/>
      <c r="T4578" s="107"/>
      <c r="U4578" s="107"/>
      <c r="V4578" s="25"/>
      <c r="W4578" s="26"/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1712</v>
      </c>
      <c r="B4579" s="105" t="s">
        <v>915</v>
      </c>
      <c r="C4579" s="106" t="s">
        <v>916</v>
      </c>
      <c r="D4579" s="21">
        <f t="shared" si="72"/>
        <v>212880</v>
      </c>
      <c r="E4579" s="24">
        <f t="shared" si="72"/>
        <v>0</v>
      </c>
      <c r="F4579" s="98">
        <v>163440</v>
      </c>
      <c r="G4579" s="98">
        <v>0</v>
      </c>
      <c r="H4579" s="99">
        <v>49440</v>
      </c>
      <c r="I4579" s="99">
        <v>0</v>
      </c>
      <c r="J4579" s="100"/>
      <c r="K4579" s="101"/>
      <c r="L4579" s="99"/>
      <c r="M4579" s="99"/>
      <c r="N4579" s="100"/>
      <c r="O4579" s="101"/>
      <c r="P4579" s="107"/>
      <c r="Q4579" s="107"/>
      <c r="R4579" s="100"/>
      <c r="S4579" s="101"/>
      <c r="T4579" s="99"/>
      <c r="U4579" s="99"/>
      <c r="V4579" s="100"/>
      <c r="W4579" s="101"/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1712</v>
      </c>
      <c r="B4580" s="105" t="s">
        <v>917</v>
      </c>
      <c r="C4580" s="106" t="s">
        <v>918</v>
      </c>
      <c r="D4580" s="21">
        <f t="shared" si="72"/>
        <v>0</v>
      </c>
      <c r="E4580" s="24">
        <f t="shared" si="72"/>
        <v>0</v>
      </c>
      <c r="F4580" s="98"/>
      <c r="G4580" s="98"/>
      <c r="H4580" s="99"/>
      <c r="I4580" s="99"/>
      <c r="J4580" s="100"/>
      <c r="K4580" s="101"/>
      <c r="L4580" s="99"/>
      <c r="M4580" s="99"/>
      <c r="N4580" s="100"/>
      <c r="O4580" s="101"/>
      <c r="P4580" s="99"/>
      <c r="Q4580" s="99"/>
      <c r="R4580" s="100"/>
      <c r="S4580" s="101"/>
      <c r="T4580" s="99"/>
      <c r="U4580" s="99"/>
      <c r="V4580" s="100"/>
      <c r="W4580" s="101"/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1712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1712</v>
      </c>
      <c r="B4582" s="105" t="s">
        <v>921</v>
      </c>
      <c r="C4582" s="106" t="s">
        <v>922</v>
      </c>
      <c r="D4582" s="21">
        <f t="shared" si="73"/>
        <v>93540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/>
      <c r="K4582" s="101"/>
      <c r="L4582" s="99"/>
      <c r="M4582" s="99"/>
      <c r="N4582" s="100"/>
      <c r="O4582" s="101"/>
      <c r="P4582" s="99"/>
      <c r="Q4582" s="99"/>
      <c r="R4582" s="100"/>
      <c r="S4582" s="101"/>
      <c r="T4582" s="99"/>
      <c r="U4582" s="99"/>
      <c r="V4582" s="100"/>
      <c r="W4582" s="101"/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1712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1712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1712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1712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1712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1712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1712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1712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1712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1712</v>
      </c>
      <c r="B4592" s="105" t="s">
        <v>941</v>
      </c>
      <c r="C4592" s="106" t="s">
        <v>1613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1712</v>
      </c>
      <c r="B4593" s="105" t="s">
        <v>1614</v>
      </c>
      <c r="C4593" s="106" t="s">
        <v>1615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1712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1712</v>
      </c>
      <c r="B4595" s="105" t="s">
        <v>944</v>
      </c>
      <c r="C4595" s="106" t="s">
        <v>945</v>
      </c>
      <c r="D4595" s="21">
        <f t="shared" si="73"/>
        <v>104568.73999999999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/>
      <c r="K4595" s="26"/>
      <c r="L4595" s="107"/>
      <c r="M4595" s="107"/>
      <c r="N4595" s="25"/>
      <c r="O4595" s="26"/>
      <c r="P4595" s="107"/>
      <c r="Q4595" s="107"/>
      <c r="R4595" s="25"/>
      <c r="S4595" s="26"/>
      <c r="T4595" s="107"/>
      <c r="U4595" s="107"/>
      <c r="V4595" s="25"/>
      <c r="W4595" s="26"/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1712</v>
      </c>
      <c r="B4596" s="105" t="s">
        <v>946</v>
      </c>
      <c r="C4596" s="106" t="s">
        <v>947</v>
      </c>
      <c r="D4596" s="21">
        <f t="shared" si="73"/>
        <v>156853.10999999999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/>
      <c r="K4596" s="26"/>
      <c r="L4596" s="107"/>
      <c r="M4596" s="107"/>
      <c r="N4596" s="25"/>
      <c r="O4596" s="26"/>
      <c r="P4596" s="107"/>
      <c r="Q4596" s="107"/>
      <c r="R4596" s="25"/>
      <c r="S4596" s="26"/>
      <c r="T4596" s="107"/>
      <c r="U4596" s="107"/>
      <c r="V4596" s="25"/>
      <c r="W4596" s="26"/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1712</v>
      </c>
      <c r="B4597" s="105" t="s">
        <v>948</v>
      </c>
      <c r="C4597" s="106" t="s">
        <v>949</v>
      </c>
      <c r="D4597" s="21">
        <f t="shared" si="73"/>
        <v>7209.6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/>
      <c r="K4597" s="101"/>
      <c r="L4597" s="99"/>
      <c r="M4597" s="99"/>
      <c r="N4597" s="100"/>
      <c r="O4597" s="101"/>
      <c r="P4597" s="107"/>
      <c r="Q4597" s="107"/>
      <c r="R4597" s="100"/>
      <c r="S4597" s="101"/>
      <c r="T4597" s="99"/>
      <c r="U4597" s="99"/>
      <c r="V4597" s="100"/>
      <c r="W4597" s="101"/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1712</v>
      </c>
      <c r="B4598" s="105" t="s">
        <v>950</v>
      </c>
      <c r="C4598" s="106" t="s">
        <v>951</v>
      </c>
      <c r="D4598" s="21">
        <f t="shared" si="73"/>
        <v>1200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/>
      <c r="K4598" s="101"/>
      <c r="L4598" s="99"/>
      <c r="M4598" s="99"/>
      <c r="N4598" s="100"/>
      <c r="O4598" s="101"/>
      <c r="P4598" s="99"/>
      <c r="Q4598" s="99"/>
      <c r="R4598" s="100"/>
      <c r="S4598" s="101"/>
      <c r="T4598" s="99"/>
      <c r="U4598" s="99"/>
      <c r="V4598" s="100"/>
      <c r="W4598" s="101"/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1712</v>
      </c>
      <c r="B4599" s="105" t="s">
        <v>952</v>
      </c>
      <c r="C4599" s="106" t="s">
        <v>953</v>
      </c>
      <c r="D4599" s="21">
        <f t="shared" si="73"/>
        <v>57356</v>
      </c>
      <c r="E4599" s="24">
        <f t="shared" si="73"/>
        <v>28526</v>
      </c>
      <c r="F4599" s="98">
        <v>26990</v>
      </c>
      <c r="G4599" s="98">
        <v>13343</v>
      </c>
      <c r="H4599" s="99">
        <v>30366</v>
      </c>
      <c r="I4599" s="99">
        <v>15183</v>
      </c>
      <c r="J4599" s="100"/>
      <c r="K4599" s="101"/>
      <c r="L4599" s="99"/>
      <c r="M4599" s="99"/>
      <c r="N4599" s="100"/>
      <c r="O4599" s="101"/>
      <c r="P4599" s="99"/>
      <c r="Q4599" s="99"/>
      <c r="R4599" s="100"/>
      <c r="S4599" s="101"/>
      <c r="T4599" s="99"/>
      <c r="U4599" s="99"/>
      <c r="V4599" s="100"/>
      <c r="W4599" s="101"/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1712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1712</v>
      </c>
      <c r="B4601" s="105" t="s">
        <v>956</v>
      </c>
      <c r="C4601" s="106" t="s">
        <v>1616</v>
      </c>
      <c r="D4601" s="21">
        <f t="shared" si="73"/>
        <v>17085.2</v>
      </c>
      <c r="E4601" s="24">
        <f t="shared" si="73"/>
        <v>0</v>
      </c>
      <c r="F4601" s="98">
        <v>17085.2</v>
      </c>
      <c r="G4601" s="98">
        <v>0</v>
      </c>
      <c r="H4601" s="107">
        <v>0</v>
      </c>
      <c r="I4601" s="107">
        <v>0</v>
      </c>
      <c r="J4601" s="25"/>
      <c r="K4601" s="26"/>
      <c r="L4601" s="107"/>
      <c r="M4601" s="107"/>
      <c r="N4601" s="25"/>
      <c r="O4601" s="26"/>
      <c r="P4601" s="107"/>
      <c r="Q4601" s="107"/>
      <c r="R4601" s="25"/>
      <c r="S4601" s="26"/>
      <c r="T4601" s="107"/>
      <c r="U4601" s="107"/>
      <c r="V4601" s="25"/>
      <c r="W4601" s="26"/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1712</v>
      </c>
      <c r="B4602" s="105" t="s">
        <v>957</v>
      </c>
      <c r="C4602" s="106" t="s">
        <v>1687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1712</v>
      </c>
      <c r="B4603" s="105" t="s">
        <v>958</v>
      </c>
      <c r="C4603" s="106" t="s">
        <v>1688</v>
      </c>
      <c r="D4603" s="21">
        <f t="shared" si="73"/>
        <v>4500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/>
      <c r="K4603" s="26"/>
      <c r="L4603" s="107"/>
      <c r="M4603" s="107"/>
      <c r="N4603" s="25"/>
      <c r="O4603" s="26"/>
      <c r="P4603" s="107"/>
      <c r="Q4603" s="107"/>
      <c r="R4603" s="25"/>
      <c r="S4603" s="26"/>
      <c r="T4603" s="107"/>
      <c r="U4603" s="107"/>
      <c r="V4603" s="25"/>
      <c r="W4603" s="26"/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1712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1712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1712</v>
      </c>
      <c r="B4606" s="105" t="s">
        <v>963</v>
      </c>
      <c r="C4606" s="106" t="s">
        <v>1689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1712</v>
      </c>
      <c r="B4607" s="105" t="s">
        <v>964</v>
      </c>
      <c r="C4607" s="106" t="s">
        <v>1690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1712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1712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1712</v>
      </c>
      <c r="B4610" s="105" t="s">
        <v>969</v>
      </c>
      <c r="C4610" s="106" t="s">
        <v>970</v>
      </c>
      <c r="D4610" s="21">
        <f t="shared" si="73"/>
        <v>625000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/>
      <c r="K4610" s="101"/>
      <c r="L4610" s="99"/>
      <c r="M4610" s="99"/>
      <c r="N4610" s="100"/>
      <c r="O4610" s="101"/>
      <c r="P4610" s="99"/>
      <c r="Q4610" s="99"/>
      <c r="R4610" s="100"/>
      <c r="S4610" s="101"/>
      <c r="T4610" s="99"/>
      <c r="U4610" s="99"/>
      <c r="V4610" s="100"/>
      <c r="W4610" s="101"/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1712</v>
      </c>
      <c r="B4611" s="105" t="s">
        <v>971</v>
      </c>
      <c r="C4611" s="106" t="s">
        <v>972</v>
      </c>
      <c r="D4611" s="21">
        <f t="shared" si="73"/>
        <v>506600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/>
      <c r="K4611" s="101"/>
      <c r="L4611" s="99"/>
      <c r="M4611" s="99"/>
      <c r="N4611" s="100"/>
      <c r="O4611" s="101"/>
      <c r="P4611" s="99"/>
      <c r="Q4611" s="99"/>
      <c r="R4611" s="100"/>
      <c r="S4611" s="101"/>
      <c r="T4611" s="99"/>
      <c r="U4611" s="99"/>
      <c r="V4611" s="100"/>
      <c r="W4611" s="101"/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1712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1712</v>
      </c>
      <c r="B4613" s="105" t="s">
        <v>975</v>
      </c>
      <c r="C4613" s="106" t="s">
        <v>1617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1712</v>
      </c>
      <c r="B4614" s="105" t="s">
        <v>976</v>
      </c>
      <c r="C4614" s="106" t="s">
        <v>1618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1712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1712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1712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1712</v>
      </c>
      <c r="B4618" s="105" t="s">
        <v>983</v>
      </c>
      <c r="C4618" s="106" t="s">
        <v>1619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1712</v>
      </c>
      <c r="B4619" s="105" t="s">
        <v>984</v>
      </c>
      <c r="C4619" s="106" t="s">
        <v>1620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1712</v>
      </c>
      <c r="B4620" s="105" t="s">
        <v>985</v>
      </c>
      <c r="C4620" s="106" t="s">
        <v>1621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1712</v>
      </c>
      <c r="B4621" s="105" t="s">
        <v>986</v>
      </c>
      <c r="C4621" s="106" t="s">
        <v>1622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1712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1712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1712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1712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1712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1712</v>
      </c>
      <c r="B4627" s="105" t="s">
        <v>996</v>
      </c>
      <c r="C4627" s="106" t="s">
        <v>1691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1712</v>
      </c>
      <c r="B4628" s="105" t="s">
        <v>997</v>
      </c>
      <c r="C4628" s="106" t="s">
        <v>1692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1712</v>
      </c>
      <c r="B4629" s="105" t="s">
        <v>998</v>
      </c>
      <c r="C4629" s="106" t="s">
        <v>1693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1712</v>
      </c>
      <c r="B4630" s="105" t="s">
        <v>999</v>
      </c>
      <c r="C4630" s="106" t="s">
        <v>1694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1712</v>
      </c>
      <c r="B4631" s="105" t="s">
        <v>1000</v>
      </c>
      <c r="C4631" s="106" t="s">
        <v>1623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1712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1712</v>
      </c>
      <c r="B4633" s="105" t="s">
        <v>1003</v>
      </c>
      <c r="C4633" s="106" t="s">
        <v>1624</v>
      </c>
      <c r="D4633" s="21">
        <f t="shared" si="73"/>
        <v>4028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/>
      <c r="K4633" s="26"/>
      <c r="L4633" s="107"/>
      <c r="M4633" s="107"/>
      <c r="N4633" s="25"/>
      <c r="O4633" s="26"/>
      <c r="P4633" s="107"/>
      <c r="Q4633" s="107"/>
      <c r="R4633" s="25"/>
      <c r="S4633" s="26"/>
      <c r="T4633" s="107"/>
      <c r="U4633" s="107"/>
      <c r="V4633" s="25"/>
      <c r="W4633" s="26"/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1712</v>
      </c>
      <c r="B4634" s="105" t="s">
        <v>1004</v>
      </c>
      <c r="C4634" s="106" t="s">
        <v>1625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1712</v>
      </c>
      <c r="B4635" s="105" t="s">
        <v>1005</v>
      </c>
      <c r="C4635" s="106" t="s">
        <v>1626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1712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1712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1712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1712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1712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1712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1712</v>
      </c>
      <c r="B4642" s="105" t="s">
        <v>1018</v>
      </c>
      <c r="C4642" s="106" t="s">
        <v>1019</v>
      </c>
      <c r="D4642" s="21">
        <f t="shared" si="73"/>
        <v>39409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/>
      <c r="K4642" s="26"/>
      <c r="L4642" s="107"/>
      <c r="M4642" s="107"/>
      <c r="N4642" s="25"/>
      <c r="O4642" s="26"/>
      <c r="P4642" s="99"/>
      <c r="Q4642" s="99"/>
      <c r="R4642" s="25"/>
      <c r="S4642" s="26"/>
      <c r="T4642" s="107"/>
      <c r="U4642" s="107"/>
      <c r="V4642" s="25"/>
      <c r="W4642" s="26"/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1712</v>
      </c>
      <c r="B4643" s="105" t="s">
        <v>1020</v>
      </c>
      <c r="C4643" s="106" t="s">
        <v>1021</v>
      </c>
      <c r="D4643" s="21">
        <f t="shared" si="73"/>
        <v>0</v>
      </c>
      <c r="E4643" s="24">
        <f t="shared" si="73"/>
        <v>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/>
      <c r="S4643" s="101"/>
      <c r="T4643" s="99"/>
      <c r="U4643" s="99"/>
      <c r="V4643" s="100"/>
      <c r="W4643" s="101"/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1712</v>
      </c>
      <c r="B4644" s="105" t="s">
        <v>1022</v>
      </c>
      <c r="C4644" s="106" t="s">
        <v>1023</v>
      </c>
      <c r="D4644" s="21">
        <f t="shared" si="73"/>
        <v>37093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/>
      <c r="K4644" s="26"/>
      <c r="L4644" s="107"/>
      <c r="M4644" s="107"/>
      <c r="N4644" s="25"/>
      <c r="O4644" s="26"/>
      <c r="P4644" s="99"/>
      <c r="Q4644" s="99"/>
      <c r="R4644" s="25"/>
      <c r="S4644" s="26"/>
      <c r="T4644" s="107"/>
      <c r="U4644" s="107"/>
      <c r="V4644" s="25"/>
      <c r="W4644" s="26"/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1712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1712</v>
      </c>
      <c r="B4646" s="105" t="s">
        <v>1026</v>
      </c>
      <c r="C4646" s="106" t="s">
        <v>1027</v>
      </c>
      <c r="D4646" s="21">
        <f t="shared" si="74"/>
        <v>30690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/>
      <c r="K4646" s="101"/>
      <c r="L4646" s="99"/>
      <c r="M4646" s="99"/>
      <c r="N4646" s="100"/>
      <c r="O4646" s="101"/>
      <c r="P4646" s="107"/>
      <c r="Q4646" s="107"/>
      <c r="R4646" s="100"/>
      <c r="S4646" s="101"/>
      <c r="T4646" s="99"/>
      <c r="U4646" s="99"/>
      <c r="V4646" s="100"/>
      <c r="W4646" s="101"/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1712</v>
      </c>
      <c r="B4647" s="105" t="s">
        <v>1028</v>
      </c>
      <c r="C4647" s="106" t="s">
        <v>1029</v>
      </c>
      <c r="D4647" s="21">
        <f t="shared" si="74"/>
        <v>115124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/>
      <c r="K4647" s="26"/>
      <c r="L4647" s="107"/>
      <c r="M4647" s="107"/>
      <c r="N4647" s="25"/>
      <c r="O4647" s="26"/>
      <c r="P4647" s="99"/>
      <c r="Q4647" s="99"/>
      <c r="R4647" s="25"/>
      <c r="S4647" s="26"/>
      <c r="T4647" s="107"/>
      <c r="U4647" s="107"/>
      <c r="V4647" s="25"/>
      <c r="W4647" s="26"/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1712</v>
      </c>
      <c r="B4648" s="105" t="s">
        <v>1030</v>
      </c>
      <c r="C4648" s="106" t="s">
        <v>1031</v>
      </c>
      <c r="D4648" s="21">
        <f t="shared" si="74"/>
        <v>6813.5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/>
      <c r="K4648" s="26"/>
      <c r="L4648" s="107"/>
      <c r="M4648" s="107"/>
      <c r="N4648" s="25"/>
      <c r="O4648" s="26"/>
      <c r="P4648" s="107"/>
      <c r="Q4648" s="107"/>
      <c r="R4648" s="25"/>
      <c r="S4648" s="26"/>
      <c r="T4648" s="107"/>
      <c r="U4648" s="107"/>
      <c r="V4648" s="25"/>
      <c r="W4648" s="26"/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1712</v>
      </c>
      <c r="B4649" s="105" t="s">
        <v>1032</v>
      </c>
      <c r="C4649" s="106" t="s">
        <v>1033</v>
      </c>
      <c r="D4649" s="21">
        <f t="shared" si="74"/>
        <v>19640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/>
      <c r="K4649" s="101"/>
      <c r="L4649" s="99"/>
      <c r="M4649" s="99"/>
      <c r="N4649" s="100"/>
      <c r="O4649" s="101"/>
      <c r="P4649" s="107"/>
      <c r="Q4649" s="107"/>
      <c r="R4649" s="100"/>
      <c r="S4649" s="101"/>
      <c r="T4649" s="99"/>
      <c r="U4649" s="99"/>
      <c r="V4649" s="100"/>
      <c r="W4649" s="101"/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1712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1712</v>
      </c>
      <c r="B4651" s="105" t="s">
        <v>1036</v>
      </c>
      <c r="C4651" s="106" t="s">
        <v>1037</v>
      </c>
      <c r="D4651" s="21">
        <f t="shared" si="74"/>
        <v>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/>
      <c r="O4651" s="101"/>
      <c r="P4651" s="99"/>
      <c r="Q4651" s="99"/>
      <c r="R4651" s="100"/>
      <c r="S4651" s="101"/>
      <c r="T4651" s="99"/>
      <c r="U4651" s="99"/>
      <c r="V4651" s="100"/>
      <c r="W4651" s="101"/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1712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1712</v>
      </c>
      <c r="B4653" s="105" t="s">
        <v>1040</v>
      </c>
      <c r="C4653" s="106" t="s">
        <v>1041</v>
      </c>
      <c r="D4653" s="21">
        <f t="shared" si="74"/>
        <v>53210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/>
      <c r="K4653" s="101"/>
      <c r="L4653" s="99"/>
      <c r="M4653" s="99"/>
      <c r="N4653" s="100"/>
      <c r="O4653" s="101"/>
      <c r="P4653" s="99"/>
      <c r="Q4653" s="99"/>
      <c r="R4653" s="100"/>
      <c r="S4653" s="101"/>
      <c r="T4653" s="99"/>
      <c r="U4653" s="99"/>
      <c r="V4653" s="100"/>
      <c r="W4653" s="101"/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1712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1712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1712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1712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1712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1712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1712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1712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1712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1712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1712</v>
      </c>
      <c r="B4664" s="105" t="s">
        <v>1062</v>
      </c>
      <c r="C4664" s="106" t="s">
        <v>1063</v>
      </c>
      <c r="D4664" s="21">
        <f t="shared" si="74"/>
        <v>75493.81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/>
      <c r="K4664" s="26"/>
      <c r="L4664" s="107"/>
      <c r="M4664" s="107"/>
      <c r="N4664" s="25"/>
      <c r="O4664" s="26"/>
      <c r="P4664" s="107"/>
      <c r="Q4664" s="107"/>
      <c r="R4664" s="25"/>
      <c r="S4664" s="26"/>
      <c r="T4664" s="107"/>
      <c r="U4664" s="107"/>
      <c r="V4664" s="25"/>
      <c r="W4664" s="26"/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1712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1712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1712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1712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1712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1712</v>
      </c>
      <c r="B4670" s="105" t="s">
        <v>1074</v>
      </c>
      <c r="C4670" s="106" t="s">
        <v>1075</v>
      </c>
      <c r="D4670" s="21">
        <f t="shared" si="74"/>
        <v>11410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/>
      <c r="K4670" s="101"/>
      <c r="L4670" s="99"/>
      <c r="M4670" s="99"/>
      <c r="N4670" s="100"/>
      <c r="O4670" s="101"/>
      <c r="P4670" s="107"/>
      <c r="Q4670" s="107"/>
      <c r="R4670" s="100"/>
      <c r="S4670" s="101"/>
      <c r="T4670" s="99"/>
      <c r="U4670" s="99"/>
      <c r="V4670" s="100"/>
      <c r="W4670" s="101"/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1712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1712</v>
      </c>
      <c r="B4672" s="105" t="s">
        <v>1078</v>
      </c>
      <c r="C4672" s="106" t="s">
        <v>1079</v>
      </c>
      <c r="D4672" s="21">
        <f t="shared" si="74"/>
        <v>220217.9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/>
      <c r="K4672" s="26"/>
      <c r="L4672" s="107"/>
      <c r="M4672" s="107"/>
      <c r="N4672" s="25"/>
      <c r="O4672" s="26"/>
      <c r="P4672" s="99"/>
      <c r="Q4672" s="99"/>
      <c r="R4672" s="25"/>
      <c r="S4672" s="26"/>
      <c r="T4672" s="107"/>
      <c r="U4672" s="107"/>
      <c r="V4672" s="25"/>
      <c r="W4672" s="26"/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1712</v>
      </c>
      <c r="B4673" s="105" t="s">
        <v>1080</v>
      </c>
      <c r="C4673" s="106" t="s">
        <v>1081</v>
      </c>
      <c r="D4673" s="21">
        <f t="shared" si="74"/>
        <v>43519.58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/>
      <c r="K4673" s="26"/>
      <c r="L4673" s="107"/>
      <c r="M4673" s="107"/>
      <c r="N4673" s="25"/>
      <c r="O4673" s="26"/>
      <c r="P4673" s="107"/>
      <c r="Q4673" s="107"/>
      <c r="R4673" s="25"/>
      <c r="S4673" s="26"/>
      <c r="T4673" s="107"/>
      <c r="U4673" s="107"/>
      <c r="V4673" s="25"/>
      <c r="W4673" s="26"/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1712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1712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1712</v>
      </c>
      <c r="B4676" s="105" t="s">
        <v>1086</v>
      </c>
      <c r="C4676" s="106" t="s">
        <v>1087</v>
      </c>
      <c r="D4676" s="21">
        <f t="shared" si="74"/>
        <v>155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/>
      <c r="K4676" s="26"/>
      <c r="L4676" s="107"/>
      <c r="M4676" s="107"/>
      <c r="N4676" s="25"/>
      <c r="O4676" s="26"/>
      <c r="P4676" s="107"/>
      <c r="Q4676" s="107"/>
      <c r="R4676" s="25"/>
      <c r="S4676" s="26"/>
      <c r="T4676" s="107"/>
      <c r="U4676" s="107"/>
      <c r="V4676" s="25"/>
      <c r="W4676" s="26"/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1712</v>
      </c>
      <c r="B4677" s="105" t="s">
        <v>1088</v>
      </c>
      <c r="C4677" s="106" t="s">
        <v>1089</v>
      </c>
      <c r="D4677" s="21">
        <f t="shared" si="74"/>
        <v>356713.67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/>
      <c r="K4677" s="26"/>
      <c r="L4677" s="107"/>
      <c r="M4677" s="107"/>
      <c r="N4677" s="25"/>
      <c r="O4677" s="26"/>
      <c r="P4677" s="107"/>
      <c r="Q4677" s="107"/>
      <c r="R4677" s="25"/>
      <c r="S4677" s="26"/>
      <c r="T4677" s="107"/>
      <c r="U4677" s="107"/>
      <c r="V4677" s="25"/>
      <c r="W4677" s="26"/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1712</v>
      </c>
      <c r="B4678" s="105" t="s">
        <v>1090</v>
      </c>
      <c r="C4678" s="106" t="s">
        <v>1091</v>
      </c>
      <c r="D4678" s="21">
        <f t="shared" si="74"/>
        <v>388.79999999999995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/>
      <c r="K4678" s="26"/>
      <c r="L4678" s="107"/>
      <c r="M4678" s="107"/>
      <c r="N4678" s="25"/>
      <c r="O4678" s="26"/>
      <c r="P4678" s="107"/>
      <c r="Q4678" s="107"/>
      <c r="R4678" s="25"/>
      <c r="S4678" s="26"/>
      <c r="T4678" s="107"/>
      <c r="U4678" s="107"/>
      <c r="V4678" s="25"/>
      <c r="W4678" s="26"/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1712</v>
      </c>
      <c r="B4679" s="105" t="s">
        <v>1092</v>
      </c>
      <c r="C4679" s="106" t="s">
        <v>1093</v>
      </c>
      <c r="D4679" s="21">
        <f t="shared" si="74"/>
        <v>4500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/>
      <c r="K4679" s="26"/>
      <c r="L4679" s="107"/>
      <c r="M4679" s="107"/>
      <c r="N4679" s="25"/>
      <c r="O4679" s="26"/>
      <c r="P4679" s="107"/>
      <c r="Q4679" s="107"/>
      <c r="R4679" s="25"/>
      <c r="S4679" s="26"/>
      <c r="T4679" s="107"/>
      <c r="U4679" s="107"/>
      <c r="V4679" s="25"/>
      <c r="W4679" s="26"/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1712</v>
      </c>
      <c r="B4680" s="105" t="s">
        <v>1094</v>
      </c>
      <c r="C4680" s="106" t="s">
        <v>1095</v>
      </c>
      <c r="D4680" s="21">
        <f t="shared" si="74"/>
        <v>12626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/>
      <c r="K4680" s="26"/>
      <c r="L4680" s="107"/>
      <c r="M4680" s="107"/>
      <c r="N4680" s="25"/>
      <c r="O4680" s="26"/>
      <c r="P4680" s="107"/>
      <c r="Q4680" s="107"/>
      <c r="R4680" s="25"/>
      <c r="S4680" s="26"/>
      <c r="T4680" s="107"/>
      <c r="U4680" s="107"/>
      <c r="V4680" s="25"/>
      <c r="W4680" s="26"/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1712</v>
      </c>
      <c r="B4681" s="105" t="s">
        <v>1096</v>
      </c>
      <c r="C4681" s="106" t="s">
        <v>1097</v>
      </c>
      <c r="D4681" s="21">
        <f t="shared" si="74"/>
        <v>5138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/>
      <c r="K4681" s="26"/>
      <c r="L4681" s="107"/>
      <c r="M4681" s="107"/>
      <c r="N4681" s="25"/>
      <c r="O4681" s="26"/>
      <c r="P4681" s="107"/>
      <c r="Q4681" s="107"/>
      <c r="R4681" s="25"/>
      <c r="S4681" s="26"/>
      <c r="T4681" s="107"/>
      <c r="U4681" s="107"/>
      <c r="V4681" s="25"/>
      <c r="W4681" s="26"/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1712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1712</v>
      </c>
      <c r="B4683" s="105" t="s">
        <v>1100</v>
      </c>
      <c r="C4683" s="106" t="s">
        <v>1101</v>
      </c>
      <c r="D4683" s="21">
        <f t="shared" si="74"/>
        <v>6000</v>
      </c>
      <c r="E4683" s="24">
        <f t="shared" si="74"/>
        <v>0</v>
      </c>
      <c r="F4683" s="98">
        <v>6000</v>
      </c>
      <c r="G4683" s="98">
        <v>0</v>
      </c>
      <c r="H4683" s="107">
        <v>0</v>
      </c>
      <c r="I4683" s="107">
        <v>0</v>
      </c>
      <c r="J4683" s="25"/>
      <c r="K4683" s="26"/>
      <c r="L4683" s="107"/>
      <c r="M4683" s="107"/>
      <c r="N4683" s="25"/>
      <c r="O4683" s="26"/>
      <c r="P4683" s="99"/>
      <c r="Q4683" s="99"/>
      <c r="R4683" s="25"/>
      <c r="S4683" s="26"/>
      <c r="T4683" s="107"/>
      <c r="U4683" s="107"/>
      <c r="V4683" s="25"/>
      <c r="W4683" s="26"/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1712</v>
      </c>
      <c r="B4684" s="105" t="s">
        <v>1102</v>
      </c>
      <c r="C4684" s="106" t="s">
        <v>1103</v>
      </c>
      <c r="D4684" s="21">
        <f t="shared" si="74"/>
        <v>2447742.4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/>
      <c r="K4684" s="26"/>
      <c r="L4684" s="107"/>
      <c r="M4684" s="107"/>
      <c r="N4684" s="25"/>
      <c r="O4684" s="26"/>
      <c r="P4684" s="107"/>
      <c r="Q4684" s="107"/>
      <c r="R4684" s="25"/>
      <c r="S4684" s="26"/>
      <c r="T4684" s="107"/>
      <c r="U4684" s="107"/>
      <c r="V4684" s="25"/>
      <c r="W4684" s="26"/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1712</v>
      </c>
      <c r="B4685" s="105" t="s">
        <v>1104</v>
      </c>
      <c r="C4685" s="106" t="s">
        <v>1105</v>
      </c>
      <c r="D4685" s="21">
        <f t="shared" si="74"/>
        <v>922763.56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/>
      <c r="K4685" s="26"/>
      <c r="L4685" s="107"/>
      <c r="M4685" s="107"/>
      <c r="N4685" s="25"/>
      <c r="O4685" s="26"/>
      <c r="P4685" s="107"/>
      <c r="Q4685" s="107"/>
      <c r="R4685" s="25"/>
      <c r="S4685" s="26"/>
      <c r="T4685" s="107"/>
      <c r="U4685" s="107"/>
      <c r="V4685" s="25"/>
      <c r="W4685" s="26"/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1712</v>
      </c>
      <c r="B4686" s="105" t="s">
        <v>1106</v>
      </c>
      <c r="C4686" s="106" t="s">
        <v>1107</v>
      </c>
      <c r="D4686" s="21">
        <f t="shared" si="74"/>
        <v>182599.78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/>
      <c r="K4686" s="26"/>
      <c r="L4686" s="107"/>
      <c r="M4686" s="107"/>
      <c r="N4686" s="25"/>
      <c r="O4686" s="26"/>
      <c r="P4686" s="107"/>
      <c r="Q4686" s="107"/>
      <c r="R4686" s="25"/>
      <c r="S4686" s="26"/>
      <c r="T4686" s="107"/>
      <c r="U4686" s="107"/>
      <c r="V4686" s="25"/>
      <c r="W4686" s="26"/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1712</v>
      </c>
      <c r="B4687" s="105" t="s">
        <v>1108</v>
      </c>
      <c r="C4687" s="106" t="s">
        <v>1109</v>
      </c>
      <c r="D4687" s="21">
        <f t="shared" si="74"/>
        <v>800032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/>
      <c r="K4687" s="26"/>
      <c r="L4687" s="107"/>
      <c r="M4687" s="107"/>
      <c r="N4687" s="25"/>
      <c r="O4687" s="26"/>
      <c r="P4687" s="107"/>
      <c r="Q4687" s="107"/>
      <c r="R4687" s="25"/>
      <c r="S4687" s="26"/>
      <c r="T4687" s="107"/>
      <c r="U4687" s="107"/>
      <c r="V4687" s="25"/>
      <c r="W4687" s="26"/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1712</v>
      </c>
      <c r="B4688" s="105" t="s">
        <v>1110</v>
      </c>
      <c r="C4688" s="106" t="s">
        <v>1111</v>
      </c>
      <c r="D4688" s="21">
        <f t="shared" si="74"/>
        <v>43844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/>
      <c r="K4688" s="26"/>
      <c r="L4688" s="107"/>
      <c r="M4688" s="107"/>
      <c r="N4688" s="25"/>
      <c r="O4688" s="26"/>
      <c r="P4688" s="107"/>
      <c r="Q4688" s="107"/>
      <c r="R4688" s="25"/>
      <c r="S4688" s="26"/>
      <c r="T4688" s="107"/>
      <c r="U4688" s="107"/>
      <c r="V4688" s="25"/>
      <c r="W4688" s="26"/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1712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1712</v>
      </c>
      <c r="B4690" s="105" t="s">
        <v>1114</v>
      </c>
      <c r="C4690" s="106" t="s">
        <v>1115</v>
      </c>
      <c r="D4690" s="21">
        <f t="shared" si="74"/>
        <v>96381.25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/>
      <c r="K4690" s="26"/>
      <c r="L4690" s="107"/>
      <c r="M4690" s="107"/>
      <c r="N4690" s="25"/>
      <c r="O4690" s="26"/>
      <c r="P4690" s="107"/>
      <c r="Q4690" s="107"/>
      <c r="R4690" s="25"/>
      <c r="S4690" s="26"/>
      <c r="T4690" s="107"/>
      <c r="U4690" s="107"/>
      <c r="V4690" s="25"/>
      <c r="W4690" s="26"/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1712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1712</v>
      </c>
      <c r="B4692" s="105" t="s">
        <v>1118</v>
      </c>
      <c r="C4692" s="106" t="s">
        <v>1119</v>
      </c>
      <c r="D4692" s="21">
        <f t="shared" si="74"/>
        <v>1980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/>
      <c r="K4692" s="26"/>
      <c r="L4692" s="107"/>
      <c r="M4692" s="107"/>
      <c r="N4692" s="25"/>
      <c r="O4692" s="26"/>
      <c r="P4692" s="107"/>
      <c r="Q4692" s="107"/>
      <c r="R4692" s="25"/>
      <c r="S4692" s="26"/>
      <c r="T4692" s="107"/>
      <c r="U4692" s="107"/>
      <c r="V4692" s="25"/>
      <c r="W4692" s="26"/>
      <c r="X4692" s="107"/>
      <c r="Y4692" s="107"/>
      <c r="Z4692" s="25"/>
      <c r="AA4692" s="26"/>
      <c r="AB4692" s="107"/>
      <c r="AC4692" s="107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1712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1712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1712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1712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1712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1712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1712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1712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1712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1712</v>
      </c>
      <c r="B4702" s="105" t="s">
        <v>1138</v>
      </c>
      <c r="C4702" s="106" t="s">
        <v>1627</v>
      </c>
      <c r="D4702" s="21">
        <f t="shared" si="74"/>
        <v>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/>
      <c r="W4702" s="26"/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1712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1712</v>
      </c>
      <c r="B4704" s="105" t="s">
        <v>1141</v>
      </c>
      <c r="C4704" s="106" t="s">
        <v>1628</v>
      </c>
      <c r="D4704" s="21">
        <f t="shared" si="74"/>
        <v>72650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/>
      <c r="K4704" s="26"/>
      <c r="L4704" s="107"/>
      <c r="M4704" s="107"/>
      <c r="N4704" s="25"/>
      <c r="O4704" s="26"/>
      <c r="P4704" s="107"/>
      <c r="Q4704" s="107"/>
      <c r="R4704" s="25"/>
      <c r="S4704" s="26"/>
      <c r="T4704" s="107"/>
      <c r="U4704" s="107"/>
      <c r="V4704" s="25"/>
      <c r="W4704" s="26"/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1712</v>
      </c>
      <c r="B4705" s="105" t="s">
        <v>1142</v>
      </c>
      <c r="C4705" s="106" t="s">
        <v>1143</v>
      </c>
      <c r="D4705" s="21">
        <f t="shared" si="74"/>
        <v>1503063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/>
      <c r="K4705" s="26"/>
      <c r="L4705" s="107"/>
      <c r="M4705" s="107"/>
      <c r="N4705" s="25"/>
      <c r="O4705" s="26"/>
      <c r="P4705" s="107"/>
      <c r="Q4705" s="107"/>
      <c r="R4705" s="25"/>
      <c r="S4705" s="26"/>
      <c r="T4705" s="107"/>
      <c r="U4705" s="107"/>
      <c r="V4705" s="25"/>
      <c r="W4705" s="26"/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1712</v>
      </c>
      <c r="B4706" s="105" t="s">
        <v>1144</v>
      </c>
      <c r="C4706" s="106" t="s">
        <v>1629</v>
      </c>
      <c r="D4706" s="21">
        <f t="shared" si="74"/>
        <v>66312.75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/>
      <c r="K4706" s="26"/>
      <c r="L4706" s="107"/>
      <c r="M4706" s="107"/>
      <c r="N4706" s="25"/>
      <c r="O4706" s="26"/>
      <c r="P4706" s="107"/>
      <c r="Q4706" s="107"/>
      <c r="R4706" s="25"/>
      <c r="S4706" s="26"/>
      <c r="T4706" s="107"/>
      <c r="U4706" s="107"/>
      <c r="V4706" s="25"/>
      <c r="W4706" s="26"/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1712</v>
      </c>
      <c r="B4707" s="105" t="s">
        <v>1145</v>
      </c>
      <c r="C4707" s="106" t="s">
        <v>1630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1712</v>
      </c>
      <c r="B4708" s="105" t="s">
        <v>1631</v>
      </c>
      <c r="C4708" s="106" t="s">
        <v>1632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1712</v>
      </c>
      <c r="B4709" s="105" t="s">
        <v>1146</v>
      </c>
      <c r="C4709" s="106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1712</v>
      </c>
      <c r="B4710" s="105" t="s">
        <v>1147</v>
      </c>
      <c r="C4710" s="106" t="s">
        <v>1634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1712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1712</v>
      </c>
      <c r="B4712" s="105" t="s">
        <v>1150</v>
      </c>
      <c r="C4712" s="106" t="s">
        <v>1635</v>
      </c>
      <c r="D4712" s="21">
        <f t="shared" si="75"/>
        <v>983963</v>
      </c>
      <c r="E4712" s="24">
        <f t="shared" si="75"/>
        <v>0</v>
      </c>
      <c r="F4712" s="98">
        <v>372500</v>
      </c>
      <c r="G4712" s="98">
        <v>0</v>
      </c>
      <c r="H4712" s="99">
        <v>611463</v>
      </c>
      <c r="I4712" s="99">
        <v>0</v>
      </c>
      <c r="J4712" s="100"/>
      <c r="K4712" s="101"/>
      <c r="L4712" s="99"/>
      <c r="M4712" s="99"/>
      <c r="N4712" s="100"/>
      <c r="O4712" s="101"/>
      <c r="P4712" s="107"/>
      <c r="Q4712" s="107"/>
      <c r="R4712" s="100"/>
      <c r="S4712" s="101"/>
      <c r="T4712" s="99"/>
      <c r="U4712" s="99"/>
      <c r="V4712" s="100"/>
      <c r="W4712" s="101"/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1712</v>
      </c>
      <c r="B4713" s="105" t="s">
        <v>1151</v>
      </c>
      <c r="C4713" s="106" t="s">
        <v>1636</v>
      </c>
      <c r="D4713" s="21">
        <f t="shared" si="75"/>
        <v>4732.5</v>
      </c>
      <c r="E4713" s="24">
        <f t="shared" si="75"/>
        <v>0</v>
      </c>
      <c r="F4713" s="98">
        <v>3000</v>
      </c>
      <c r="G4713" s="98">
        <v>0</v>
      </c>
      <c r="H4713" s="107">
        <v>1732.5</v>
      </c>
      <c r="I4713" s="107">
        <v>0</v>
      </c>
      <c r="J4713" s="25"/>
      <c r="K4713" s="26"/>
      <c r="L4713" s="107"/>
      <c r="M4713" s="107"/>
      <c r="N4713" s="25"/>
      <c r="O4713" s="26"/>
      <c r="P4713" s="99"/>
      <c r="Q4713" s="99"/>
      <c r="R4713" s="25"/>
      <c r="S4713" s="26"/>
      <c r="T4713" s="107"/>
      <c r="U4713" s="107"/>
      <c r="V4713" s="25"/>
      <c r="W4713" s="26"/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1712</v>
      </c>
      <c r="B4714" s="105" t="s">
        <v>1152</v>
      </c>
      <c r="C4714" s="106" t="s">
        <v>1637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1712</v>
      </c>
      <c r="B4715" s="105" t="s">
        <v>1153</v>
      </c>
      <c r="C4715" s="106" t="s">
        <v>1638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1712</v>
      </c>
      <c r="B4716" s="105" t="s">
        <v>1154</v>
      </c>
      <c r="C4716" s="106" t="s">
        <v>1639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1712</v>
      </c>
      <c r="B4717" s="105" t="s">
        <v>1155</v>
      </c>
      <c r="C4717" s="106" t="s">
        <v>1156</v>
      </c>
      <c r="D4717" s="21">
        <f t="shared" si="75"/>
        <v>50000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/>
      <c r="K4717" s="26"/>
      <c r="L4717" s="107"/>
      <c r="M4717" s="107"/>
      <c r="N4717" s="25"/>
      <c r="O4717" s="26"/>
      <c r="P4717" s="107"/>
      <c r="Q4717" s="107"/>
      <c r="R4717" s="25"/>
      <c r="S4717" s="26"/>
      <c r="T4717" s="107"/>
      <c r="U4717" s="107"/>
      <c r="V4717" s="25"/>
      <c r="W4717" s="26"/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1712</v>
      </c>
      <c r="B4718" s="105" t="s">
        <v>1157</v>
      </c>
      <c r="C4718" s="106" t="s">
        <v>1158</v>
      </c>
      <c r="D4718" s="21">
        <f t="shared" si="75"/>
        <v>60000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/>
      <c r="K4718" s="26"/>
      <c r="L4718" s="107"/>
      <c r="M4718" s="107"/>
      <c r="N4718" s="25"/>
      <c r="O4718" s="26"/>
      <c r="P4718" s="107"/>
      <c r="Q4718" s="107"/>
      <c r="R4718" s="25"/>
      <c r="S4718" s="26"/>
      <c r="T4718" s="107"/>
      <c r="U4718" s="107"/>
      <c r="V4718" s="25"/>
      <c r="W4718" s="26"/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1712</v>
      </c>
      <c r="B4719" s="105" t="s">
        <v>1159</v>
      </c>
      <c r="C4719" s="106" t="s">
        <v>1160</v>
      </c>
      <c r="D4719" s="21">
        <f t="shared" si="75"/>
        <v>10000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/>
      <c r="K4719" s="26"/>
      <c r="L4719" s="107"/>
      <c r="M4719" s="107"/>
      <c r="N4719" s="25"/>
      <c r="O4719" s="26"/>
      <c r="P4719" s="107"/>
      <c r="Q4719" s="107"/>
      <c r="R4719" s="25"/>
      <c r="S4719" s="26"/>
      <c r="T4719" s="107"/>
      <c r="U4719" s="107"/>
      <c r="V4719" s="25"/>
      <c r="W4719" s="26"/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1712</v>
      </c>
      <c r="B4720" s="105" t="s">
        <v>1161</v>
      </c>
      <c r="C4720" s="106" t="s">
        <v>1640</v>
      </c>
      <c r="D4720" s="21">
        <f t="shared" si="75"/>
        <v>38880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/>
      <c r="K4720" s="26"/>
      <c r="L4720" s="107"/>
      <c r="M4720" s="107"/>
      <c r="N4720" s="25"/>
      <c r="O4720" s="26"/>
      <c r="P4720" s="107"/>
      <c r="Q4720" s="107"/>
      <c r="R4720" s="25"/>
      <c r="S4720" s="26"/>
      <c r="T4720" s="107"/>
      <c r="U4720" s="107"/>
      <c r="V4720" s="25"/>
      <c r="W4720" s="26"/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1712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1712</v>
      </c>
      <c r="B4722" s="105" t="s">
        <v>1164</v>
      </c>
      <c r="C4722" s="106" t="s">
        <v>1641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1712</v>
      </c>
      <c r="B4723" s="105" t="s">
        <v>1165</v>
      </c>
      <c r="C4723" s="106" t="s">
        <v>1166</v>
      </c>
      <c r="D4723" s="21">
        <f t="shared" si="75"/>
        <v>4208.74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/>
      <c r="K4723" s="101"/>
      <c r="L4723" s="99"/>
      <c r="M4723" s="99"/>
      <c r="N4723" s="100"/>
      <c r="O4723" s="101"/>
      <c r="P4723" s="107"/>
      <c r="Q4723" s="107"/>
      <c r="R4723" s="100"/>
      <c r="S4723" s="101"/>
      <c r="T4723" s="99"/>
      <c r="U4723" s="99"/>
      <c r="V4723" s="100"/>
      <c r="W4723" s="101"/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1712</v>
      </c>
      <c r="B4724" s="105" t="s">
        <v>1167</v>
      </c>
      <c r="C4724" s="106" t="s">
        <v>1642</v>
      </c>
      <c r="D4724" s="21">
        <f t="shared" si="75"/>
        <v>185148.15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/>
      <c r="K4724" s="26"/>
      <c r="L4724" s="107"/>
      <c r="M4724" s="107"/>
      <c r="N4724" s="25"/>
      <c r="O4724" s="26"/>
      <c r="P4724" s="99"/>
      <c r="Q4724" s="99"/>
      <c r="R4724" s="25"/>
      <c r="S4724" s="26"/>
      <c r="T4724" s="107"/>
      <c r="U4724" s="107"/>
      <c r="V4724" s="25"/>
      <c r="W4724" s="26"/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1712</v>
      </c>
      <c r="B4725" s="105" t="s">
        <v>1168</v>
      </c>
      <c r="C4725" s="106" t="s">
        <v>1643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1712</v>
      </c>
      <c r="B4726" s="105" t="s">
        <v>1169</v>
      </c>
      <c r="C4726" s="106" t="s">
        <v>1644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1712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1712</v>
      </c>
      <c r="B4728" s="105" t="s">
        <v>1172</v>
      </c>
      <c r="C4728" s="106" t="s">
        <v>1645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1712</v>
      </c>
      <c r="B4729" s="105" t="s">
        <v>1173</v>
      </c>
      <c r="C4729" s="106" t="s">
        <v>1646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1712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1712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1712</v>
      </c>
      <c r="B4732" s="105" t="s">
        <v>1178</v>
      </c>
      <c r="C4732" s="106" t="s">
        <v>1179</v>
      </c>
      <c r="D4732" s="21">
        <f t="shared" si="75"/>
        <v>145.91000000000003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/>
      <c r="K4732" s="26"/>
      <c r="L4732" s="107"/>
      <c r="M4732" s="107"/>
      <c r="N4732" s="25"/>
      <c r="O4732" s="26"/>
      <c r="P4732" s="107"/>
      <c r="Q4732" s="107"/>
      <c r="R4732" s="25"/>
      <c r="S4732" s="26"/>
      <c r="T4732" s="107"/>
      <c r="U4732" s="107"/>
      <c r="V4732" s="25"/>
      <c r="W4732" s="26"/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1712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1712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1712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1712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1712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1712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1712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1712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1712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1712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1712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1712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1712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1712</v>
      </c>
      <c r="B4746" s="105" t="s">
        <v>1206</v>
      </c>
      <c r="C4746" s="106" t="s">
        <v>1207</v>
      </c>
      <c r="D4746" s="21">
        <f t="shared" si="75"/>
        <v>0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/>
      <c r="Q4746" s="107"/>
      <c r="R4746" s="25"/>
      <c r="S4746" s="26"/>
      <c r="T4746" s="107"/>
      <c r="U4746" s="107"/>
      <c r="V4746" s="25"/>
      <c r="W4746" s="26"/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1712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1712</v>
      </c>
      <c r="B4748" s="105" t="s">
        <v>1210</v>
      </c>
      <c r="C4748" s="106" t="s">
        <v>1647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1712</v>
      </c>
      <c r="B4749" s="105" t="s">
        <v>1211</v>
      </c>
      <c r="C4749" s="106" t="s">
        <v>1212</v>
      </c>
      <c r="D4749" s="21">
        <f t="shared" si="75"/>
        <v>41279.039999999994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/>
      <c r="K4749" s="26"/>
      <c r="L4749" s="107"/>
      <c r="M4749" s="107"/>
      <c r="N4749" s="25"/>
      <c r="O4749" s="26"/>
      <c r="P4749" s="99"/>
      <c r="Q4749" s="99"/>
      <c r="R4749" s="25"/>
      <c r="S4749" s="26"/>
      <c r="T4749" s="107"/>
      <c r="U4749" s="107"/>
      <c r="V4749" s="25"/>
      <c r="W4749" s="26"/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1712</v>
      </c>
      <c r="B4750" s="105" t="s">
        <v>1213</v>
      </c>
      <c r="C4750" s="106" t="s">
        <v>1214</v>
      </c>
      <c r="D4750" s="21">
        <f t="shared" si="75"/>
        <v>110135.34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/>
      <c r="K4750" s="26"/>
      <c r="L4750" s="107"/>
      <c r="M4750" s="107"/>
      <c r="N4750" s="25"/>
      <c r="O4750" s="26"/>
      <c r="P4750" s="107"/>
      <c r="Q4750" s="107"/>
      <c r="R4750" s="25"/>
      <c r="S4750" s="26"/>
      <c r="T4750" s="107"/>
      <c r="U4750" s="107"/>
      <c r="V4750" s="25"/>
      <c r="W4750" s="26"/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1712</v>
      </c>
      <c r="B4751" s="105" t="s">
        <v>1215</v>
      </c>
      <c r="C4751" s="106" t="s">
        <v>1216</v>
      </c>
      <c r="D4751" s="21">
        <f t="shared" si="75"/>
        <v>1619.75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/>
      <c r="K4751" s="26"/>
      <c r="L4751" s="107"/>
      <c r="M4751" s="107"/>
      <c r="N4751" s="25"/>
      <c r="O4751" s="26"/>
      <c r="P4751" s="107"/>
      <c r="Q4751" s="107"/>
      <c r="R4751" s="25"/>
      <c r="S4751" s="26"/>
      <c r="T4751" s="107"/>
      <c r="U4751" s="107"/>
      <c r="V4751" s="25"/>
      <c r="W4751" s="26"/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1712</v>
      </c>
      <c r="B4752" s="105" t="s">
        <v>1217</v>
      </c>
      <c r="C4752" s="106" t="s">
        <v>1218</v>
      </c>
      <c r="D4752" s="21">
        <f t="shared" si="75"/>
        <v>21361.54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/>
      <c r="K4752" s="26"/>
      <c r="L4752" s="107"/>
      <c r="M4752" s="107"/>
      <c r="N4752" s="25"/>
      <c r="O4752" s="26"/>
      <c r="P4752" s="107"/>
      <c r="Q4752" s="107"/>
      <c r="R4752" s="25"/>
      <c r="S4752" s="26"/>
      <c r="T4752" s="107"/>
      <c r="U4752" s="107"/>
      <c r="V4752" s="25"/>
      <c r="W4752" s="26"/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1712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1712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1712</v>
      </c>
      <c r="B4755" s="105" t="s">
        <v>1223</v>
      </c>
      <c r="C4755" s="106" t="s">
        <v>1224</v>
      </c>
      <c r="D4755" s="21">
        <f t="shared" si="75"/>
        <v>14342.48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/>
      <c r="K4755" s="26"/>
      <c r="L4755" s="107"/>
      <c r="M4755" s="107"/>
      <c r="N4755" s="25"/>
      <c r="O4755" s="26"/>
      <c r="P4755" s="107"/>
      <c r="Q4755" s="107"/>
      <c r="R4755" s="25"/>
      <c r="S4755" s="26"/>
      <c r="T4755" s="107"/>
      <c r="U4755" s="107"/>
      <c r="V4755" s="25"/>
      <c r="W4755" s="26"/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1712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1712</v>
      </c>
      <c r="B4757" s="105" t="s">
        <v>1227</v>
      </c>
      <c r="C4757" s="106" t="s">
        <v>1228</v>
      </c>
      <c r="D4757" s="21">
        <f t="shared" si="75"/>
        <v>1419.37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/>
      <c r="K4757" s="101"/>
      <c r="L4757" s="99"/>
      <c r="M4757" s="99"/>
      <c r="N4757" s="100"/>
      <c r="O4757" s="101"/>
      <c r="P4757" s="107"/>
      <c r="Q4757" s="107"/>
      <c r="R4757" s="100"/>
      <c r="S4757" s="101"/>
      <c r="T4757" s="99"/>
      <c r="U4757" s="99"/>
      <c r="V4757" s="100"/>
      <c r="W4757" s="101"/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1712</v>
      </c>
      <c r="B4758" s="105" t="s">
        <v>1229</v>
      </c>
      <c r="C4758" s="106" t="s">
        <v>1230</v>
      </c>
      <c r="D4758" s="21">
        <f t="shared" si="75"/>
        <v>19194.870000000003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/>
      <c r="K4758" s="101"/>
      <c r="L4758" s="99"/>
      <c r="M4758" s="99"/>
      <c r="N4758" s="100"/>
      <c r="O4758" s="101"/>
      <c r="P4758" s="99"/>
      <c r="Q4758" s="99"/>
      <c r="R4758" s="100"/>
      <c r="S4758" s="101"/>
      <c r="T4758" s="99"/>
      <c r="U4758" s="99"/>
      <c r="V4758" s="100"/>
      <c r="W4758" s="101"/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1712</v>
      </c>
      <c r="B4759" s="105" t="s">
        <v>1231</v>
      </c>
      <c r="C4759" s="106" t="s">
        <v>1232</v>
      </c>
      <c r="D4759" s="21">
        <f t="shared" si="75"/>
        <v>97231.99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/>
      <c r="K4759" s="101"/>
      <c r="L4759" s="99"/>
      <c r="M4759" s="99"/>
      <c r="N4759" s="100"/>
      <c r="O4759" s="101"/>
      <c r="P4759" s="99"/>
      <c r="Q4759" s="99"/>
      <c r="R4759" s="100"/>
      <c r="S4759" s="101"/>
      <c r="T4759" s="99"/>
      <c r="U4759" s="99"/>
      <c r="V4759" s="100"/>
      <c r="W4759" s="101"/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1712</v>
      </c>
      <c r="B4760" s="105" t="s">
        <v>1233</v>
      </c>
      <c r="C4760" s="106" t="s">
        <v>1234</v>
      </c>
      <c r="D4760" s="21">
        <f t="shared" si="75"/>
        <v>17869.02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/>
      <c r="K4760" s="101"/>
      <c r="L4760" s="99"/>
      <c r="M4760" s="99"/>
      <c r="N4760" s="100"/>
      <c r="O4760" s="101"/>
      <c r="P4760" s="99"/>
      <c r="Q4760" s="99"/>
      <c r="R4760" s="100"/>
      <c r="S4760" s="101"/>
      <c r="T4760" s="99"/>
      <c r="U4760" s="99"/>
      <c r="V4760" s="100"/>
      <c r="W4760" s="101"/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1712</v>
      </c>
      <c r="B4761" s="105" t="s">
        <v>1235</v>
      </c>
      <c r="C4761" s="106" t="s">
        <v>1236</v>
      </c>
      <c r="D4761" s="21">
        <f t="shared" si="75"/>
        <v>4016.59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/>
      <c r="K4761" s="26"/>
      <c r="L4761" s="107"/>
      <c r="M4761" s="107"/>
      <c r="N4761" s="25"/>
      <c r="O4761" s="26"/>
      <c r="P4761" s="99"/>
      <c r="Q4761" s="99"/>
      <c r="R4761" s="25"/>
      <c r="S4761" s="26"/>
      <c r="T4761" s="107"/>
      <c r="U4761" s="107"/>
      <c r="V4761" s="25"/>
      <c r="W4761" s="26"/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1712</v>
      </c>
      <c r="B4762" s="105" t="s">
        <v>1237</v>
      </c>
      <c r="C4762" s="106" t="s">
        <v>1238</v>
      </c>
      <c r="D4762" s="21">
        <f t="shared" si="75"/>
        <v>1429.76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/>
      <c r="K4762" s="101"/>
      <c r="L4762" s="99"/>
      <c r="M4762" s="99"/>
      <c r="N4762" s="100"/>
      <c r="O4762" s="101"/>
      <c r="P4762" s="107"/>
      <c r="Q4762" s="107"/>
      <c r="R4762" s="100"/>
      <c r="S4762" s="101"/>
      <c r="T4762" s="99"/>
      <c r="U4762" s="99"/>
      <c r="V4762" s="100"/>
      <c r="W4762" s="101"/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1712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1712</v>
      </c>
      <c r="B4764" s="105" t="s">
        <v>1241</v>
      </c>
      <c r="C4764" s="106" t="s">
        <v>1242</v>
      </c>
      <c r="D4764" s="21">
        <f t="shared" si="75"/>
        <v>382132.03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/>
      <c r="K4764" s="26"/>
      <c r="L4764" s="107"/>
      <c r="M4764" s="107"/>
      <c r="N4764" s="25"/>
      <c r="O4764" s="26"/>
      <c r="P4764" s="99"/>
      <c r="Q4764" s="99"/>
      <c r="R4764" s="25"/>
      <c r="S4764" s="26"/>
      <c r="T4764" s="107"/>
      <c r="U4764" s="107"/>
      <c r="V4764" s="25"/>
      <c r="W4764" s="26"/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1712</v>
      </c>
      <c r="B4765" s="105" t="s">
        <v>1243</v>
      </c>
      <c r="C4765" s="106" t="s">
        <v>1244</v>
      </c>
      <c r="D4765" s="21">
        <f t="shared" si="75"/>
        <v>32577.49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/>
      <c r="K4765" s="26"/>
      <c r="L4765" s="107"/>
      <c r="M4765" s="107"/>
      <c r="N4765" s="25"/>
      <c r="O4765" s="26"/>
      <c r="P4765" s="107"/>
      <c r="Q4765" s="107"/>
      <c r="R4765" s="25"/>
      <c r="S4765" s="26"/>
      <c r="T4765" s="107"/>
      <c r="U4765" s="107"/>
      <c r="V4765" s="25"/>
      <c r="W4765" s="26"/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1712</v>
      </c>
      <c r="B4766" s="105" t="s">
        <v>1245</v>
      </c>
      <c r="C4766" s="106" t="s">
        <v>1246</v>
      </c>
      <c r="D4766" s="21">
        <f t="shared" si="75"/>
        <v>22039.88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/>
      <c r="K4766" s="101"/>
      <c r="L4766" s="99"/>
      <c r="M4766" s="99"/>
      <c r="N4766" s="100"/>
      <c r="O4766" s="101"/>
      <c r="P4766" s="107"/>
      <c r="Q4766" s="107"/>
      <c r="R4766" s="100"/>
      <c r="S4766" s="101"/>
      <c r="T4766" s="99"/>
      <c r="U4766" s="99"/>
      <c r="V4766" s="100"/>
      <c r="W4766" s="101"/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1712</v>
      </c>
      <c r="B4767" s="105" t="s">
        <v>1247</v>
      </c>
      <c r="C4767" s="106" t="s">
        <v>1248</v>
      </c>
      <c r="D4767" s="21">
        <f t="shared" si="75"/>
        <v>2739.16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/>
      <c r="K4767" s="101"/>
      <c r="L4767" s="99"/>
      <c r="M4767" s="99"/>
      <c r="N4767" s="100"/>
      <c r="O4767" s="101"/>
      <c r="P4767" s="99"/>
      <c r="Q4767" s="99"/>
      <c r="R4767" s="100"/>
      <c r="S4767" s="101"/>
      <c r="T4767" s="99"/>
      <c r="U4767" s="99"/>
      <c r="V4767" s="100"/>
      <c r="W4767" s="101"/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1712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1712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1712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1712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1712</v>
      </c>
      <c r="B4772" s="105" t="s">
        <v>1648</v>
      </c>
      <c r="C4772" s="106" t="s">
        <v>1649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1712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1712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1712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1712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1712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1712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1712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1712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1712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1712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1712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1712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1712</v>
      </c>
      <c r="B4785" s="105" t="s">
        <v>1650</v>
      </c>
      <c r="C4785" s="106" t="s">
        <v>1651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1712</v>
      </c>
      <c r="B4786" s="105" t="s">
        <v>1281</v>
      </c>
      <c r="C4786" s="106" t="s">
        <v>1282</v>
      </c>
      <c r="D4786" s="21">
        <f t="shared" si="76"/>
        <v>74461.77</v>
      </c>
      <c r="E4786" s="24">
        <f t="shared" si="76"/>
        <v>18469.8</v>
      </c>
      <c r="F4786" s="98">
        <v>74461.77</v>
      </c>
      <c r="G4786" s="98">
        <v>0</v>
      </c>
      <c r="H4786" s="99">
        <v>0</v>
      </c>
      <c r="I4786" s="99">
        <v>18469.8</v>
      </c>
      <c r="J4786" s="100"/>
      <c r="K4786" s="101"/>
      <c r="L4786" s="99"/>
      <c r="M4786" s="99"/>
      <c r="N4786" s="100"/>
      <c r="O4786" s="101"/>
      <c r="P4786" s="99"/>
      <c r="Q4786" s="99"/>
      <c r="R4786" s="100"/>
      <c r="S4786" s="101"/>
      <c r="T4786" s="99"/>
      <c r="U4786" s="99"/>
      <c r="V4786" s="100"/>
      <c r="W4786" s="101"/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1712</v>
      </c>
      <c r="B4787" s="105" t="s">
        <v>1283</v>
      </c>
      <c r="C4787" s="106" t="s">
        <v>1652</v>
      </c>
      <c r="D4787" s="21">
        <f t="shared" si="76"/>
        <v>2977.73</v>
      </c>
      <c r="E4787" s="24">
        <f t="shared" si="76"/>
        <v>0</v>
      </c>
      <c r="F4787" s="98">
        <v>2977.73</v>
      </c>
      <c r="G4787" s="98">
        <v>0</v>
      </c>
      <c r="H4787" s="107">
        <v>0</v>
      </c>
      <c r="I4787" s="107">
        <v>0</v>
      </c>
      <c r="J4787" s="25"/>
      <c r="K4787" s="26"/>
      <c r="L4787" s="107"/>
      <c r="M4787" s="107"/>
      <c r="N4787" s="25"/>
      <c r="O4787" s="26"/>
      <c r="P4787" s="99"/>
      <c r="Q4787" s="99"/>
      <c r="R4787" s="25"/>
      <c r="S4787" s="26"/>
      <c r="T4787" s="107"/>
      <c r="U4787" s="107"/>
      <c r="V4787" s="25"/>
      <c r="W4787" s="26"/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1712</v>
      </c>
      <c r="B4788" s="105" t="s">
        <v>1653</v>
      </c>
      <c r="C4788" s="106" t="s">
        <v>1654</v>
      </c>
      <c r="D4788" s="21">
        <f t="shared" si="76"/>
        <v>0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/>
      <c r="U4788" s="99"/>
      <c r="V4788" s="100"/>
      <c r="W4788" s="101"/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1712</v>
      </c>
      <c r="B4789" s="105" t="s">
        <v>1655</v>
      </c>
      <c r="C4789" s="106" t="s">
        <v>1656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1712</v>
      </c>
      <c r="B4790" s="105" t="s">
        <v>1284</v>
      </c>
      <c r="C4790" s="106" t="s">
        <v>1285</v>
      </c>
      <c r="D4790" s="21">
        <f t="shared" si="76"/>
        <v>0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/>
      <c r="O4790" s="101"/>
      <c r="P4790" s="99"/>
      <c r="Q4790" s="99"/>
      <c r="R4790" s="100"/>
      <c r="S4790" s="101"/>
      <c r="T4790" s="99"/>
      <c r="U4790" s="99"/>
      <c r="V4790" s="100"/>
      <c r="W4790" s="101"/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1712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1712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1712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1712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1712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1712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1712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1712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1712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1712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1712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1712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1712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1712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1712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1712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1712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1712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1712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1712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1712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1712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1712</v>
      </c>
      <c r="B4813" s="105" t="s">
        <v>1330</v>
      </c>
      <c r="C4813" s="106" t="s">
        <v>1657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1712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1712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1712</v>
      </c>
      <c r="B4816" s="105" t="s">
        <v>1335</v>
      </c>
      <c r="C4816" s="106" t="s">
        <v>1658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1712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1712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1712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1712</v>
      </c>
      <c r="B4820" s="105" t="s">
        <v>1342</v>
      </c>
      <c r="C4820" s="106" t="s">
        <v>1695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1712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1712</v>
      </c>
      <c r="B4822" s="105" t="s">
        <v>1345</v>
      </c>
      <c r="C4822" s="106" t="s">
        <v>1346</v>
      </c>
      <c r="D4822" s="21">
        <f t="shared" si="76"/>
        <v>108016.16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/>
      <c r="K4822" s="26"/>
      <c r="L4822" s="107"/>
      <c r="M4822" s="107"/>
      <c r="N4822" s="25"/>
      <c r="O4822" s="26"/>
      <c r="P4822" s="107"/>
      <c r="Q4822" s="107"/>
      <c r="R4822" s="25"/>
      <c r="S4822" s="26"/>
      <c r="T4822" s="107"/>
      <c r="U4822" s="107"/>
      <c r="V4822" s="25"/>
      <c r="W4822" s="26"/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1712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1712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1712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1712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1712</v>
      </c>
      <c r="B4827" s="105" t="s">
        <v>1355</v>
      </c>
      <c r="C4827" s="106" t="s">
        <v>1659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1712</v>
      </c>
      <c r="B4828" s="105" t="s">
        <v>1356</v>
      </c>
      <c r="C4828" s="106" t="s">
        <v>1660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1712</v>
      </c>
      <c r="B4829" s="105" t="s">
        <v>1357</v>
      </c>
      <c r="C4829" s="106" t="s">
        <v>1661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1712</v>
      </c>
      <c r="B4830" s="105" t="s">
        <v>1358</v>
      </c>
      <c r="C4830" s="106" t="s">
        <v>1662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1712</v>
      </c>
      <c r="B4831" s="105" t="s">
        <v>1359</v>
      </c>
      <c r="C4831" s="106" t="s">
        <v>1663</v>
      </c>
      <c r="D4831" s="21">
        <f t="shared" si="76"/>
        <v>1159548.5900000001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/>
      <c r="K4831" s="101"/>
      <c r="L4831" s="99"/>
      <c r="M4831" s="99"/>
      <c r="N4831" s="100"/>
      <c r="O4831" s="101"/>
      <c r="P4831" s="107"/>
      <c r="Q4831" s="107"/>
      <c r="R4831" s="100"/>
      <c r="S4831" s="101"/>
      <c r="T4831" s="99"/>
      <c r="U4831" s="99"/>
      <c r="V4831" s="100"/>
      <c r="W4831" s="101"/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1712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1713</v>
      </c>
      <c r="B4833" s="105" t="s">
        <v>3</v>
      </c>
      <c r="C4833" s="106" t="s">
        <v>4</v>
      </c>
      <c r="D4833" s="21">
        <f t="shared" si="76"/>
        <v>463968.25</v>
      </c>
      <c r="E4833" s="24">
        <f t="shared" si="76"/>
        <v>463968.25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/>
      <c r="K4833" s="101"/>
      <c r="L4833" s="99"/>
      <c r="M4833" s="99"/>
      <c r="N4833" s="100"/>
      <c r="O4833" s="101"/>
      <c r="P4833" s="107"/>
      <c r="Q4833" s="107"/>
      <c r="R4833" s="100"/>
      <c r="S4833" s="101"/>
      <c r="T4833" s="99"/>
      <c r="U4833" s="99"/>
      <c r="V4833" s="100"/>
      <c r="W4833" s="101"/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1713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1713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1713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1713</v>
      </c>
      <c r="B4837" s="105" t="s">
        <v>11</v>
      </c>
      <c r="C4837" s="106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1713</v>
      </c>
      <c r="B4838" s="105" t="s">
        <v>12</v>
      </c>
      <c r="C4838" s="106" t="s">
        <v>1439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1713</v>
      </c>
      <c r="B4839" s="105" t="s">
        <v>1440</v>
      </c>
      <c r="C4839" s="106" t="s">
        <v>1441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1713</v>
      </c>
      <c r="B4840" s="105" t="s">
        <v>1442</v>
      </c>
      <c r="C4840" s="106" t="s">
        <v>1443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1713</v>
      </c>
      <c r="B4841" s="105" t="s">
        <v>13</v>
      </c>
      <c r="C4841" s="106" t="s">
        <v>1444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1713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1713</v>
      </c>
      <c r="B4843" s="105" t="s">
        <v>16</v>
      </c>
      <c r="C4843" s="106" t="s">
        <v>1445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1713</v>
      </c>
      <c r="B4844" s="105" t="s">
        <v>17</v>
      </c>
      <c r="C4844" s="106" t="s">
        <v>1446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1713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1713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1713</v>
      </c>
      <c r="B4847" s="105" t="s">
        <v>22</v>
      </c>
      <c r="C4847" s="106" t="s">
        <v>1447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1713</v>
      </c>
      <c r="B4848" s="105" t="s">
        <v>23</v>
      </c>
      <c r="C4848" s="106" t="s">
        <v>1699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1713</v>
      </c>
      <c r="B4849" s="105" t="s">
        <v>24</v>
      </c>
      <c r="C4849" s="106" t="s">
        <v>1448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1713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1713</v>
      </c>
      <c r="B4851" s="105" t="s">
        <v>27</v>
      </c>
      <c r="C4851" s="106" t="s">
        <v>1449</v>
      </c>
      <c r="D4851" s="21">
        <f t="shared" si="77"/>
        <v>38451627.289999999</v>
      </c>
      <c r="E4851" s="24">
        <f t="shared" si="77"/>
        <v>27429138.07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/>
      <c r="K4851" s="26"/>
      <c r="L4851" s="107"/>
      <c r="M4851" s="107"/>
      <c r="N4851" s="25"/>
      <c r="O4851" s="26"/>
      <c r="P4851" s="99"/>
      <c r="Q4851" s="99"/>
      <c r="R4851" s="25"/>
      <c r="S4851" s="26"/>
      <c r="T4851" s="107"/>
      <c r="U4851" s="107"/>
      <c r="V4851" s="25"/>
      <c r="W4851" s="26"/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1713</v>
      </c>
      <c r="B4852" s="105" t="s">
        <v>28</v>
      </c>
      <c r="C4852" s="106" t="s">
        <v>1450</v>
      </c>
      <c r="D4852" s="21">
        <f t="shared" si="77"/>
        <v>2892537.95</v>
      </c>
      <c r="E4852" s="24">
        <f t="shared" si="77"/>
        <v>1828365.77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/>
      <c r="K4852" s="101"/>
      <c r="L4852" s="99"/>
      <c r="M4852" s="99"/>
      <c r="N4852" s="100"/>
      <c r="O4852" s="101"/>
      <c r="P4852" s="107"/>
      <c r="Q4852" s="107"/>
      <c r="R4852" s="100"/>
      <c r="S4852" s="101"/>
      <c r="T4852" s="99"/>
      <c r="U4852" s="99"/>
      <c r="V4852" s="100"/>
      <c r="W4852" s="101"/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1713</v>
      </c>
      <c r="B4853" s="105" t="s">
        <v>29</v>
      </c>
      <c r="C4853" s="106" t="s">
        <v>1451</v>
      </c>
      <c r="D4853" s="21">
        <f t="shared" si="77"/>
        <v>3175981.36</v>
      </c>
      <c r="E4853" s="24">
        <f t="shared" si="77"/>
        <v>165754</v>
      </c>
      <c r="F4853" s="98">
        <v>0</v>
      </c>
      <c r="G4853" s="98">
        <v>0</v>
      </c>
      <c r="H4853" s="107">
        <v>3175981.36</v>
      </c>
      <c r="I4853" s="107">
        <v>165754</v>
      </c>
      <c r="J4853" s="25"/>
      <c r="K4853" s="26"/>
      <c r="L4853" s="107"/>
      <c r="M4853" s="107"/>
      <c r="N4853" s="25"/>
      <c r="O4853" s="26"/>
      <c r="P4853" s="99"/>
      <c r="Q4853" s="99"/>
      <c r="R4853" s="25"/>
      <c r="S4853" s="26"/>
      <c r="T4853" s="107"/>
      <c r="U4853" s="107"/>
      <c r="V4853" s="25"/>
      <c r="W4853" s="26"/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1713</v>
      </c>
      <c r="B4854" s="105" t="s">
        <v>30</v>
      </c>
      <c r="C4854" s="106" t="s">
        <v>1452</v>
      </c>
      <c r="D4854" s="21">
        <f t="shared" si="77"/>
        <v>0</v>
      </c>
      <c r="E4854" s="24">
        <f t="shared" si="77"/>
        <v>609419.96</v>
      </c>
      <c r="F4854" s="98">
        <v>0</v>
      </c>
      <c r="G4854" s="98">
        <v>609419.96</v>
      </c>
      <c r="H4854" s="107">
        <v>0</v>
      </c>
      <c r="I4854" s="107">
        <v>0</v>
      </c>
      <c r="J4854" s="25"/>
      <c r="K4854" s="26"/>
      <c r="L4854" s="107"/>
      <c r="M4854" s="107"/>
      <c r="N4854" s="25"/>
      <c r="O4854" s="26"/>
      <c r="P4854" s="107"/>
      <c r="Q4854" s="107"/>
      <c r="R4854" s="25"/>
      <c r="S4854" s="26"/>
      <c r="T4854" s="107"/>
      <c r="U4854" s="107"/>
      <c r="V4854" s="25"/>
      <c r="W4854" s="26"/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1713</v>
      </c>
      <c r="B4855" s="105" t="s">
        <v>31</v>
      </c>
      <c r="C4855" s="106" t="s">
        <v>1664</v>
      </c>
      <c r="D4855" s="21">
        <f t="shared" si="77"/>
        <v>17300</v>
      </c>
      <c r="E4855" s="24">
        <f t="shared" si="77"/>
        <v>0</v>
      </c>
      <c r="F4855" s="98">
        <v>5500</v>
      </c>
      <c r="G4855" s="98">
        <v>0</v>
      </c>
      <c r="H4855" s="107">
        <v>11800</v>
      </c>
      <c r="I4855" s="107">
        <v>0</v>
      </c>
      <c r="J4855" s="25"/>
      <c r="K4855" s="26"/>
      <c r="L4855" s="107"/>
      <c r="M4855" s="107"/>
      <c r="N4855" s="25"/>
      <c r="O4855" s="26"/>
      <c r="P4855" s="107"/>
      <c r="Q4855" s="107"/>
      <c r="R4855" s="25"/>
      <c r="S4855" s="26"/>
      <c r="T4855" s="107"/>
      <c r="U4855" s="107"/>
      <c r="V4855" s="25"/>
      <c r="W4855" s="26"/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1713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1713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1713</v>
      </c>
      <c r="B4858" s="105" t="s">
        <v>36</v>
      </c>
      <c r="C4858" s="106" t="s">
        <v>1453</v>
      </c>
      <c r="D4858" s="21">
        <f t="shared" si="77"/>
        <v>186616</v>
      </c>
      <c r="E4858" s="24">
        <f t="shared" si="77"/>
        <v>175215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/>
      <c r="K4858" s="26"/>
      <c r="L4858" s="107"/>
      <c r="M4858" s="107"/>
      <c r="N4858" s="25"/>
      <c r="O4858" s="26"/>
      <c r="P4858" s="107"/>
      <c r="Q4858" s="107"/>
      <c r="R4858" s="25"/>
      <c r="S4858" s="26"/>
      <c r="T4858" s="107"/>
      <c r="U4858" s="107"/>
      <c r="V4858" s="25"/>
      <c r="W4858" s="26"/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1713</v>
      </c>
      <c r="B4859" s="105" t="s">
        <v>37</v>
      </c>
      <c r="C4859" s="106" t="s">
        <v>1454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1713</v>
      </c>
      <c r="B4860" s="105" t="s">
        <v>38</v>
      </c>
      <c r="C4860" s="106" t="s">
        <v>1455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1713</v>
      </c>
      <c r="B4861" s="105" t="s">
        <v>39</v>
      </c>
      <c r="C4861" s="106" t="s">
        <v>1456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1713</v>
      </c>
      <c r="B4862" s="105" t="s">
        <v>40</v>
      </c>
      <c r="C4862" s="106" t="s">
        <v>1457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1713</v>
      </c>
      <c r="B4863" s="105" t="s">
        <v>1458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1713</v>
      </c>
      <c r="B4864" s="105" t="s">
        <v>1459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1713</v>
      </c>
      <c r="B4865" s="105" t="s">
        <v>1460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1713</v>
      </c>
      <c r="B4866" s="105" t="s">
        <v>1461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1713</v>
      </c>
      <c r="B4867" s="105" t="s">
        <v>1462</v>
      </c>
      <c r="C4867" s="106" t="s">
        <v>1463</v>
      </c>
      <c r="D4867" s="21">
        <f t="shared" si="77"/>
        <v>35050</v>
      </c>
      <c r="E4867" s="24">
        <f t="shared" si="77"/>
        <v>25000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/>
      <c r="K4867" s="26"/>
      <c r="L4867" s="107"/>
      <c r="M4867" s="107"/>
      <c r="N4867" s="25"/>
      <c r="O4867" s="26"/>
      <c r="P4867" s="107"/>
      <c r="Q4867" s="107"/>
      <c r="R4867" s="25"/>
      <c r="S4867" s="26"/>
      <c r="T4867" s="107"/>
      <c r="U4867" s="107"/>
      <c r="V4867" s="25"/>
      <c r="W4867" s="26"/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1713</v>
      </c>
      <c r="B4868" s="105" t="s">
        <v>1464</v>
      </c>
      <c r="C4868" s="106" t="s">
        <v>67</v>
      </c>
      <c r="D4868" s="21">
        <f t="shared" si="77"/>
        <v>6597483.9199999999</v>
      </c>
      <c r="E4868" s="24">
        <f t="shared" si="77"/>
        <v>6597483.9199999999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/>
      <c r="K4868" s="26"/>
      <c r="L4868" s="107"/>
      <c r="M4868" s="107"/>
      <c r="N4868" s="25"/>
      <c r="O4868" s="26"/>
      <c r="P4868" s="107"/>
      <c r="Q4868" s="107"/>
      <c r="R4868" s="25"/>
      <c r="S4868" s="26"/>
      <c r="T4868" s="107"/>
      <c r="U4868" s="107"/>
      <c r="V4868" s="25"/>
      <c r="W4868" s="26"/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1713</v>
      </c>
      <c r="B4869" s="105" t="s">
        <v>1465</v>
      </c>
      <c r="C4869" s="106" t="s">
        <v>1466</v>
      </c>
      <c r="D4869" s="21">
        <f t="shared" si="77"/>
        <v>2734905.59</v>
      </c>
      <c r="E4869" s="24">
        <f t="shared" si="77"/>
        <v>778396.05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/>
      <c r="K4869" s="26"/>
      <c r="L4869" s="107"/>
      <c r="M4869" s="107"/>
      <c r="N4869" s="25"/>
      <c r="O4869" s="26"/>
      <c r="P4869" s="107"/>
      <c r="Q4869" s="107"/>
      <c r="R4869" s="25"/>
      <c r="S4869" s="26"/>
      <c r="T4869" s="107"/>
      <c r="U4869" s="107"/>
      <c r="V4869" s="25"/>
      <c r="W4869" s="26"/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1713</v>
      </c>
      <c r="B4870" s="105" t="s">
        <v>1467</v>
      </c>
      <c r="C4870" s="106" t="s">
        <v>1468</v>
      </c>
      <c r="D4870" s="21">
        <f t="shared" si="77"/>
        <v>67807.25</v>
      </c>
      <c r="E4870" s="24">
        <f t="shared" si="77"/>
        <v>47568</v>
      </c>
      <c r="F4870" s="98">
        <v>33685</v>
      </c>
      <c r="G4870" s="98">
        <v>0</v>
      </c>
      <c r="H4870" s="107">
        <v>34122.25</v>
      </c>
      <c r="I4870" s="107">
        <v>47568</v>
      </c>
      <c r="J4870" s="25"/>
      <c r="K4870" s="26"/>
      <c r="L4870" s="107"/>
      <c r="M4870" s="107"/>
      <c r="N4870" s="25"/>
      <c r="O4870" s="26"/>
      <c r="P4870" s="107"/>
      <c r="Q4870" s="107"/>
      <c r="R4870" s="25"/>
      <c r="S4870" s="26"/>
      <c r="T4870" s="107"/>
      <c r="U4870" s="107"/>
      <c r="V4870" s="25"/>
      <c r="W4870" s="26"/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1713</v>
      </c>
      <c r="B4871" s="105" t="s">
        <v>1469</v>
      </c>
      <c r="C4871" s="106" t="s">
        <v>1470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1713</v>
      </c>
      <c r="B4872" s="105" t="s">
        <v>1471</v>
      </c>
      <c r="C4872" s="106" t="s">
        <v>68</v>
      </c>
      <c r="D4872" s="21">
        <f t="shared" si="77"/>
        <v>450699.61</v>
      </c>
      <c r="E4872" s="24">
        <f t="shared" si="77"/>
        <v>450699.61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/>
      <c r="K4872" s="26"/>
      <c r="L4872" s="107"/>
      <c r="M4872" s="107"/>
      <c r="N4872" s="25"/>
      <c r="O4872" s="26"/>
      <c r="P4872" s="107"/>
      <c r="Q4872" s="107"/>
      <c r="R4872" s="25"/>
      <c r="S4872" s="26"/>
      <c r="T4872" s="107"/>
      <c r="U4872" s="107"/>
      <c r="V4872" s="25"/>
      <c r="W4872" s="26"/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1713</v>
      </c>
      <c r="B4873" s="105" t="s">
        <v>1472</v>
      </c>
      <c r="C4873" s="106" t="s">
        <v>1473</v>
      </c>
      <c r="D4873" s="21">
        <f t="shared" si="77"/>
        <v>217667.02</v>
      </c>
      <c r="E4873" s="24">
        <f t="shared" si="77"/>
        <v>182725.75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/>
      <c r="K4873" s="26"/>
      <c r="L4873" s="107"/>
      <c r="M4873" s="107"/>
      <c r="N4873" s="25"/>
      <c r="O4873" s="26"/>
      <c r="P4873" s="107"/>
      <c r="Q4873" s="107"/>
      <c r="R4873" s="25"/>
      <c r="S4873" s="26"/>
      <c r="T4873" s="107"/>
      <c r="U4873" s="107"/>
      <c r="V4873" s="25"/>
      <c r="W4873" s="26"/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1713</v>
      </c>
      <c r="B4874" s="105" t="s">
        <v>1474</v>
      </c>
      <c r="C4874" s="106" t="s">
        <v>1475</v>
      </c>
      <c r="D4874" s="21">
        <f t="shared" si="77"/>
        <v>174826.02000000002</v>
      </c>
      <c r="E4874" s="24">
        <f t="shared" si="77"/>
        <v>103339.36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/>
      <c r="K4874" s="26"/>
      <c r="L4874" s="107"/>
      <c r="M4874" s="107"/>
      <c r="N4874" s="25"/>
      <c r="O4874" s="26"/>
      <c r="P4874" s="107"/>
      <c r="Q4874" s="107"/>
      <c r="R4874" s="25"/>
      <c r="S4874" s="26"/>
      <c r="T4874" s="107"/>
      <c r="U4874" s="107"/>
      <c r="V4874" s="25"/>
      <c r="W4874" s="26"/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1713</v>
      </c>
      <c r="B4875" s="105" t="s">
        <v>1476</v>
      </c>
      <c r="C4875" s="106" t="s">
        <v>1477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1713</v>
      </c>
      <c r="B4876" s="105" t="s">
        <v>1478</v>
      </c>
      <c r="C4876" s="106" t="s">
        <v>1479</v>
      </c>
      <c r="D4876" s="21">
        <f t="shared" si="77"/>
        <v>0</v>
      </c>
      <c r="E4876" s="24">
        <f t="shared" si="77"/>
        <v>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/>
      <c r="W4876" s="101"/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1713</v>
      </c>
      <c r="B4877" s="105" t="s">
        <v>1480</v>
      </c>
      <c r="C4877" s="106" t="s">
        <v>1481</v>
      </c>
      <c r="D4877" s="21">
        <f t="shared" si="77"/>
        <v>0</v>
      </c>
      <c r="E4877" s="24">
        <f t="shared" si="77"/>
        <v>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/>
      <c r="W4877" s="101"/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1713</v>
      </c>
      <c r="B4878" s="105" t="s">
        <v>1482</v>
      </c>
      <c r="C4878" s="106" t="s">
        <v>1483</v>
      </c>
      <c r="D4878" s="21">
        <f t="shared" si="77"/>
        <v>140262.25</v>
      </c>
      <c r="E4878" s="24">
        <f t="shared" si="77"/>
        <v>92187.99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/>
      <c r="K4878" s="101"/>
      <c r="L4878" s="99"/>
      <c r="M4878" s="99"/>
      <c r="N4878" s="100"/>
      <c r="O4878" s="101"/>
      <c r="P4878" s="99"/>
      <c r="Q4878" s="99"/>
      <c r="R4878" s="100"/>
      <c r="S4878" s="101"/>
      <c r="T4878" s="99"/>
      <c r="U4878" s="99"/>
      <c r="V4878" s="100"/>
      <c r="W4878" s="101"/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1713</v>
      </c>
      <c r="B4879" s="105" t="s">
        <v>1484</v>
      </c>
      <c r="C4879" s="106" t="s">
        <v>1485</v>
      </c>
      <c r="D4879" s="21">
        <f t="shared" si="77"/>
        <v>4975.25</v>
      </c>
      <c r="E4879" s="24">
        <f t="shared" si="77"/>
        <v>0</v>
      </c>
      <c r="F4879" s="98">
        <v>1570.5</v>
      </c>
      <c r="G4879" s="98">
        <v>0</v>
      </c>
      <c r="H4879" s="99">
        <v>3404.75</v>
      </c>
      <c r="I4879" s="99">
        <v>0</v>
      </c>
      <c r="J4879" s="100"/>
      <c r="K4879" s="101"/>
      <c r="L4879" s="99"/>
      <c r="M4879" s="99"/>
      <c r="N4879" s="100"/>
      <c r="O4879" s="101"/>
      <c r="P4879" s="99"/>
      <c r="Q4879" s="99"/>
      <c r="R4879" s="100"/>
      <c r="S4879" s="101"/>
      <c r="T4879" s="99"/>
      <c r="U4879" s="99"/>
      <c r="V4879" s="100"/>
      <c r="W4879" s="101"/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1713</v>
      </c>
      <c r="B4880" s="105" t="s">
        <v>1486</v>
      </c>
      <c r="C4880" s="106" t="s">
        <v>1487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1713</v>
      </c>
      <c r="B4881" s="105" t="s">
        <v>1488</v>
      </c>
      <c r="C4881" s="106" t="s">
        <v>1489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1713</v>
      </c>
      <c r="B4882" s="105" t="s">
        <v>1490</v>
      </c>
      <c r="C4882" s="106" t="s">
        <v>1491</v>
      </c>
      <c r="D4882" s="21">
        <f t="shared" si="77"/>
        <v>42998.75</v>
      </c>
      <c r="E4882" s="24">
        <f t="shared" si="77"/>
        <v>23463.5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/>
      <c r="K4882" s="26"/>
      <c r="L4882" s="107"/>
      <c r="M4882" s="107"/>
      <c r="N4882" s="25"/>
      <c r="O4882" s="26"/>
      <c r="P4882" s="99"/>
      <c r="Q4882" s="99"/>
      <c r="R4882" s="25"/>
      <c r="S4882" s="26"/>
      <c r="T4882" s="107"/>
      <c r="U4882" s="107"/>
      <c r="V4882" s="25"/>
      <c r="W4882" s="26"/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1713</v>
      </c>
      <c r="B4883" s="105" t="s">
        <v>1492</v>
      </c>
      <c r="C4883" s="106" t="s">
        <v>70</v>
      </c>
      <c r="D4883" s="21">
        <f t="shared" si="77"/>
        <v>25123.25</v>
      </c>
      <c r="E4883" s="24">
        <f t="shared" si="77"/>
        <v>56035.75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/>
      <c r="K4883" s="101"/>
      <c r="L4883" s="99"/>
      <c r="M4883" s="99"/>
      <c r="N4883" s="100"/>
      <c r="O4883" s="101"/>
      <c r="P4883" s="107"/>
      <c r="Q4883" s="107"/>
      <c r="R4883" s="100"/>
      <c r="S4883" s="101"/>
      <c r="T4883" s="99"/>
      <c r="U4883" s="99"/>
      <c r="V4883" s="100"/>
      <c r="W4883" s="101"/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1713</v>
      </c>
      <c r="B4884" s="105" t="s">
        <v>1493</v>
      </c>
      <c r="C4884" s="106" t="s">
        <v>1494</v>
      </c>
      <c r="D4884" s="21">
        <f t="shared" si="77"/>
        <v>0</v>
      </c>
      <c r="E4884" s="24">
        <f t="shared" si="77"/>
        <v>0</v>
      </c>
      <c r="F4884" s="98"/>
      <c r="G4884" s="98"/>
      <c r="H4884" s="99"/>
      <c r="I4884" s="99"/>
      <c r="J4884" s="100"/>
      <c r="K4884" s="101"/>
      <c r="L4884" s="99"/>
      <c r="M4884" s="99"/>
      <c r="N4884" s="100"/>
      <c r="O4884" s="101"/>
      <c r="P4884" s="99"/>
      <c r="Q4884" s="99"/>
      <c r="R4884" s="100"/>
      <c r="S4884" s="101"/>
      <c r="T4884" s="99"/>
      <c r="U4884" s="99"/>
      <c r="V4884" s="100"/>
      <c r="W4884" s="101"/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1713</v>
      </c>
      <c r="B4885" s="105" t="s">
        <v>1495</v>
      </c>
      <c r="C4885" s="106" t="s">
        <v>1496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1713</v>
      </c>
      <c r="B4886" s="105" t="s">
        <v>1497</v>
      </c>
      <c r="C4886" s="106" t="s">
        <v>71</v>
      </c>
      <c r="D4886" s="21">
        <f t="shared" si="77"/>
        <v>713690.75</v>
      </c>
      <c r="E4886" s="24">
        <f t="shared" si="77"/>
        <v>934226.5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/>
      <c r="K4886" s="101"/>
      <c r="L4886" s="99"/>
      <c r="M4886" s="99"/>
      <c r="N4886" s="100"/>
      <c r="O4886" s="101"/>
      <c r="P4886" s="99"/>
      <c r="Q4886" s="99"/>
      <c r="R4886" s="100"/>
      <c r="S4886" s="101"/>
      <c r="T4886" s="99"/>
      <c r="U4886" s="99"/>
      <c r="V4886" s="100"/>
      <c r="W4886" s="101"/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1713</v>
      </c>
      <c r="B4887" s="105" t="s">
        <v>1498</v>
      </c>
      <c r="C4887" s="106" t="s">
        <v>1499</v>
      </c>
      <c r="D4887" s="21">
        <f t="shared" si="77"/>
        <v>160404</v>
      </c>
      <c r="E4887" s="24">
        <f t="shared" si="77"/>
        <v>147521.91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/>
      <c r="K4887" s="101"/>
      <c r="L4887" s="99"/>
      <c r="M4887" s="99"/>
      <c r="N4887" s="100"/>
      <c r="O4887" s="101"/>
      <c r="P4887" s="99"/>
      <c r="Q4887" s="99"/>
      <c r="R4887" s="100"/>
      <c r="S4887" s="101"/>
      <c r="T4887" s="99"/>
      <c r="U4887" s="99"/>
      <c r="V4887" s="100"/>
      <c r="W4887" s="101"/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1713</v>
      </c>
      <c r="B4888" s="105" t="s">
        <v>1500</v>
      </c>
      <c r="C4888" s="106" t="s">
        <v>1501</v>
      </c>
      <c r="D4888" s="21">
        <f t="shared" si="77"/>
        <v>12489</v>
      </c>
      <c r="E4888" s="24">
        <f t="shared" si="77"/>
        <v>12489</v>
      </c>
      <c r="F4888" s="98">
        <v>9009</v>
      </c>
      <c r="G4888" s="98">
        <v>9009</v>
      </c>
      <c r="H4888" s="99">
        <v>3480</v>
      </c>
      <c r="I4888" s="99">
        <v>3480</v>
      </c>
      <c r="J4888" s="100"/>
      <c r="K4888" s="101"/>
      <c r="L4888" s="99"/>
      <c r="M4888" s="99"/>
      <c r="N4888" s="100"/>
      <c r="O4888" s="101"/>
      <c r="P4888" s="99"/>
      <c r="Q4888" s="99"/>
      <c r="R4888" s="100"/>
      <c r="S4888" s="101"/>
      <c r="T4888" s="99"/>
      <c r="U4888" s="99"/>
      <c r="V4888" s="100"/>
      <c r="W4888" s="101"/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1713</v>
      </c>
      <c r="B4889" s="105" t="s">
        <v>1502</v>
      </c>
      <c r="C4889" s="106" t="s">
        <v>1503</v>
      </c>
      <c r="D4889" s="21">
        <f t="shared" si="77"/>
        <v>5781</v>
      </c>
      <c r="E4889" s="24">
        <f t="shared" si="77"/>
        <v>5781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/>
      <c r="S4889" s="101"/>
      <c r="T4889" s="99"/>
      <c r="U4889" s="99"/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1713</v>
      </c>
      <c r="B4890" s="105" t="s">
        <v>1504</v>
      </c>
      <c r="C4890" s="106" t="s">
        <v>1505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1713</v>
      </c>
      <c r="B4891" s="105" t="s">
        <v>1506</v>
      </c>
      <c r="C4891" s="106" t="s">
        <v>1507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1713</v>
      </c>
      <c r="B4892" s="105" t="s">
        <v>1508</v>
      </c>
      <c r="C4892" s="106" t="s">
        <v>1665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1713</v>
      </c>
      <c r="B4893" s="105" t="s">
        <v>1509</v>
      </c>
      <c r="C4893" s="106" t="s">
        <v>1510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1713</v>
      </c>
      <c r="B4894" s="105" t="s">
        <v>1511</v>
      </c>
      <c r="C4894" s="106" t="s">
        <v>1512</v>
      </c>
      <c r="D4894" s="21">
        <f t="shared" si="77"/>
        <v>1512.25</v>
      </c>
      <c r="E4894" s="24">
        <f t="shared" si="77"/>
        <v>1512.25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/>
      <c r="K4894" s="101"/>
      <c r="L4894" s="99"/>
      <c r="M4894" s="99"/>
      <c r="N4894" s="100"/>
      <c r="O4894" s="101"/>
      <c r="P4894" s="99"/>
      <c r="Q4894" s="99"/>
      <c r="R4894" s="100"/>
      <c r="S4894" s="101"/>
      <c r="T4894" s="99"/>
      <c r="U4894" s="99"/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1713</v>
      </c>
      <c r="B4895" s="105" t="s">
        <v>1513</v>
      </c>
      <c r="C4895" s="106" t="s">
        <v>1514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1713</v>
      </c>
      <c r="B4896" s="105" t="s">
        <v>1515</v>
      </c>
      <c r="C4896" s="106" t="s">
        <v>1516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1713</v>
      </c>
      <c r="B4897" s="105" t="s">
        <v>1517</v>
      </c>
      <c r="C4897" s="106" t="s">
        <v>1518</v>
      </c>
      <c r="D4897" s="21">
        <f t="shared" si="77"/>
        <v>26592.75</v>
      </c>
      <c r="E4897" s="24">
        <f t="shared" si="77"/>
        <v>0</v>
      </c>
      <c r="F4897" s="98">
        <v>26592.75</v>
      </c>
      <c r="G4897" s="98">
        <v>0</v>
      </c>
      <c r="H4897" s="107">
        <v>0</v>
      </c>
      <c r="I4897" s="107">
        <v>0</v>
      </c>
      <c r="J4897" s="25"/>
      <c r="K4897" s="26"/>
      <c r="L4897" s="107"/>
      <c r="M4897" s="107"/>
      <c r="N4897" s="25"/>
      <c r="O4897" s="26"/>
      <c r="P4897" s="107"/>
      <c r="Q4897" s="107"/>
      <c r="R4897" s="25"/>
      <c r="S4897" s="26"/>
      <c r="T4897" s="107"/>
      <c r="U4897" s="107"/>
      <c r="V4897" s="25"/>
      <c r="W4897" s="26"/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1713</v>
      </c>
      <c r="B4898" s="105" t="s">
        <v>1519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1713</v>
      </c>
      <c r="B4899" s="105" t="s">
        <v>1520</v>
      </c>
      <c r="C4899" s="106" t="s">
        <v>1521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1713</v>
      </c>
      <c r="B4900" s="105" t="s">
        <v>1522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1713</v>
      </c>
      <c r="B4901" s="105" t="s">
        <v>1523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1713</v>
      </c>
      <c r="B4902" s="105" t="s">
        <v>1524</v>
      </c>
      <c r="C4902" s="106" t="s">
        <v>1525</v>
      </c>
      <c r="D4902" s="21">
        <f t="shared" si="78"/>
        <v>102295</v>
      </c>
      <c r="E4902" s="24">
        <f t="shared" si="78"/>
        <v>42521.78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/>
      <c r="K4902" s="101"/>
      <c r="L4902" s="99"/>
      <c r="M4902" s="99"/>
      <c r="N4902" s="100"/>
      <c r="O4902" s="101"/>
      <c r="P4902" s="107"/>
      <c r="Q4902" s="107"/>
      <c r="R4902" s="100"/>
      <c r="S4902" s="101"/>
      <c r="T4902" s="99"/>
      <c r="U4902" s="99"/>
      <c r="V4902" s="100"/>
      <c r="W4902" s="101"/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1713</v>
      </c>
      <c r="B4903" s="105" t="s">
        <v>1526</v>
      </c>
      <c r="C4903" s="106" t="s">
        <v>1527</v>
      </c>
      <c r="D4903" s="21">
        <f t="shared" si="78"/>
        <v>51876</v>
      </c>
      <c r="E4903" s="24">
        <f t="shared" si="78"/>
        <v>3983</v>
      </c>
      <c r="F4903" s="98">
        <v>51876</v>
      </c>
      <c r="G4903" s="98">
        <v>0</v>
      </c>
      <c r="H4903" s="107">
        <v>0</v>
      </c>
      <c r="I4903" s="107">
        <v>3983</v>
      </c>
      <c r="J4903" s="25"/>
      <c r="K4903" s="26"/>
      <c r="L4903" s="107"/>
      <c r="M4903" s="107"/>
      <c r="N4903" s="25"/>
      <c r="O4903" s="26"/>
      <c r="P4903" s="99"/>
      <c r="Q4903" s="99"/>
      <c r="R4903" s="25"/>
      <c r="S4903" s="26"/>
      <c r="T4903" s="107"/>
      <c r="U4903" s="107"/>
      <c r="V4903" s="25"/>
      <c r="W4903" s="26"/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1713</v>
      </c>
      <c r="B4904" s="105" t="s">
        <v>1528</v>
      </c>
      <c r="C4904" s="106" t="s">
        <v>1529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1713</v>
      </c>
      <c r="B4905" s="105" t="s">
        <v>1530</v>
      </c>
      <c r="C4905" s="106" t="s">
        <v>1531</v>
      </c>
      <c r="D4905" s="21">
        <f t="shared" si="78"/>
        <v>2006</v>
      </c>
      <c r="E4905" s="24">
        <f t="shared" si="78"/>
        <v>11933</v>
      </c>
      <c r="F4905" s="98">
        <v>0</v>
      </c>
      <c r="G4905" s="98">
        <v>5319</v>
      </c>
      <c r="H4905" s="107">
        <v>2006</v>
      </c>
      <c r="I4905" s="107">
        <v>6614</v>
      </c>
      <c r="J4905" s="25"/>
      <c r="K4905" s="26"/>
      <c r="L4905" s="107"/>
      <c r="M4905" s="107"/>
      <c r="N4905" s="25"/>
      <c r="O4905" s="26"/>
      <c r="P4905" s="107"/>
      <c r="Q4905" s="107"/>
      <c r="R4905" s="25"/>
      <c r="S4905" s="26"/>
      <c r="T4905" s="107"/>
      <c r="U4905" s="107"/>
      <c r="V4905" s="25"/>
      <c r="W4905" s="26"/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1713</v>
      </c>
      <c r="B4906" s="105" t="s">
        <v>1532</v>
      </c>
      <c r="C4906" s="106" t="s">
        <v>1533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1713</v>
      </c>
      <c r="B4907" s="105" t="s">
        <v>1534</v>
      </c>
      <c r="C4907" s="106" t="s">
        <v>1535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1713</v>
      </c>
      <c r="B4908" s="105" t="s">
        <v>1536</v>
      </c>
      <c r="C4908" s="106" t="s">
        <v>69</v>
      </c>
      <c r="D4908" s="21">
        <f t="shared" si="78"/>
        <v>0</v>
      </c>
      <c r="E4908" s="24">
        <f t="shared" si="78"/>
        <v>0</v>
      </c>
      <c r="F4908" s="98">
        <v>0</v>
      </c>
      <c r="G4908" s="98">
        <v>0</v>
      </c>
      <c r="H4908" s="107">
        <v>0</v>
      </c>
      <c r="I4908" s="107">
        <v>0</v>
      </c>
      <c r="J4908" s="25"/>
      <c r="K4908" s="26"/>
      <c r="L4908" s="107"/>
      <c r="M4908" s="107"/>
      <c r="N4908" s="25"/>
      <c r="O4908" s="26"/>
      <c r="P4908" s="107"/>
      <c r="Q4908" s="107"/>
      <c r="R4908" s="25"/>
      <c r="S4908" s="26"/>
      <c r="T4908" s="107"/>
      <c r="U4908" s="107"/>
      <c r="V4908" s="25"/>
      <c r="W4908" s="26"/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1713</v>
      </c>
      <c r="B4909" s="105" t="s">
        <v>1537</v>
      </c>
      <c r="C4909" s="106" t="s">
        <v>1538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1713</v>
      </c>
      <c r="B4910" s="105" t="s">
        <v>1539</v>
      </c>
      <c r="C4910" s="106" t="s">
        <v>1540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1713</v>
      </c>
      <c r="B4911" s="105" t="s">
        <v>1541</v>
      </c>
      <c r="C4911" s="106" t="s">
        <v>1542</v>
      </c>
      <c r="D4911" s="21">
        <f t="shared" si="78"/>
        <v>118057.25</v>
      </c>
      <c r="E4911" s="24">
        <f t="shared" si="78"/>
        <v>74555.25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/>
      <c r="K4911" s="26"/>
      <c r="L4911" s="107"/>
      <c r="M4911" s="107"/>
      <c r="N4911" s="25"/>
      <c r="O4911" s="26"/>
      <c r="P4911" s="107"/>
      <c r="Q4911" s="107"/>
      <c r="R4911" s="25"/>
      <c r="S4911" s="26"/>
      <c r="T4911" s="107"/>
      <c r="U4911" s="107"/>
      <c r="V4911" s="25"/>
      <c r="W4911" s="26"/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1713</v>
      </c>
      <c r="B4912" s="105" t="s">
        <v>1543</v>
      </c>
      <c r="C4912" s="106" t="s">
        <v>1544</v>
      </c>
      <c r="D4912" s="21">
        <f t="shared" si="78"/>
        <v>60356.25</v>
      </c>
      <c r="E4912" s="24">
        <f t="shared" si="78"/>
        <v>42462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/>
      <c r="K4912" s="26"/>
      <c r="L4912" s="107"/>
      <c r="M4912" s="107"/>
      <c r="N4912" s="25"/>
      <c r="O4912" s="26"/>
      <c r="P4912" s="107"/>
      <c r="Q4912" s="107"/>
      <c r="R4912" s="25"/>
      <c r="S4912" s="26"/>
      <c r="T4912" s="107"/>
      <c r="U4912" s="107"/>
      <c r="V4912" s="25"/>
      <c r="W4912" s="26"/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1713</v>
      </c>
      <c r="B4913" s="105" t="s">
        <v>1545</v>
      </c>
      <c r="C4913" s="106" t="s">
        <v>1546</v>
      </c>
      <c r="D4913" s="21">
        <f t="shared" si="78"/>
        <v>139659.75</v>
      </c>
      <c r="E4913" s="24">
        <f t="shared" si="78"/>
        <v>1430</v>
      </c>
      <c r="F4913" s="98">
        <v>69143.5</v>
      </c>
      <c r="G4913" s="98">
        <v>0</v>
      </c>
      <c r="H4913" s="107">
        <v>70516.25</v>
      </c>
      <c r="I4913" s="107">
        <v>1430</v>
      </c>
      <c r="J4913" s="25"/>
      <c r="K4913" s="26"/>
      <c r="L4913" s="107"/>
      <c r="M4913" s="107"/>
      <c r="N4913" s="25"/>
      <c r="O4913" s="26"/>
      <c r="P4913" s="107"/>
      <c r="Q4913" s="107"/>
      <c r="R4913" s="25"/>
      <c r="S4913" s="26"/>
      <c r="T4913" s="107"/>
      <c r="U4913" s="107"/>
      <c r="V4913" s="25"/>
      <c r="W4913" s="26"/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1713</v>
      </c>
      <c r="B4914" s="105" t="s">
        <v>1547</v>
      </c>
      <c r="C4914" s="106" t="s">
        <v>1548</v>
      </c>
      <c r="D4914" s="21">
        <f t="shared" si="78"/>
        <v>38843.5</v>
      </c>
      <c r="E4914" s="24">
        <f t="shared" si="78"/>
        <v>2745.94</v>
      </c>
      <c r="F4914" s="98">
        <v>17316</v>
      </c>
      <c r="G4914" s="98">
        <v>0</v>
      </c>
      <c r="H4914" s="107">
        <v>21527.5</v>
      </c>
      <c r="I4914" s="107">
        <v>2745.94</v>
      </c>
      <c r="J4914" s="25"/>
      <c r="K4914" s="26"/>
      <c r="L4914" s="107"/>
      <c r="M4914" s="107"/>
      <c r="N4914" s="25"/>
      <c r="O4914" s="26"/>
      <c r="P4914" s="107"/>
      <c r="Q4914" s="107"/>
      <c r="R4914" s="25"/>
      <c r="S4914" s="26"/>
      <c r="T4914" s="107"/>
      <c r="U4914" s="107"/>
      <c r="V4914" s="25"/>
      <c r="W4914" s="26"/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1713</v>
      </c>
      <c r="B4915" s="105" t="s">
        <v>1549</v>
      </c>
      <c r="C4915" s="106" t="s">
        <v>1550</v>
      </c>
      <c r="D4915" s="21">
        <f t="shared" si="78"/>
        <v>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/>
      <c r="U4915" s="99"/>
      <c r="V4915" s="100"/>
      <c r="W4915" s="101"/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1713</v>
      </c>
      <c r="B4916" s="105" t="s">
        <v>1551</v>
      </c>
      <c r="C4916" s="106" t="s">
        <v>1552</v>
      </c>
      <c r="D4916" s="21">
        <f t="shared" si="78"/>
        <v>0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/>
      <c r="W4916" s="26"/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1713</v>
      </c>
      <c r="B4917" s="105" t="s">
        <v>41</v>
      </c>
      <c r="C4917" s="106" t="s">
        <v>1553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1713</v>
      </c>
      <c r="B4918" s="105" t="s">
        <v>42</v>
      </c>
      <c r="C4918" s="106" t="s">
        <v>1554</v>
      </c>
      <c r="D4918" s="21">
        <f t="shared" si="78"/>
        <v>0</v>
      </c>
      <c r="E4918" s="24">
        <f t="shared" si="78"/>
        <v>874146.55</v>
      </c>
      <c r="F4918" s="98">
        <v>0</v>
      </c>
      <c r="G4918" s="98">
        <v>874146.55</v>
      </c>
      <c r="H4918" s="107">
        <v>0</v>
      </c>
      <c r="I4918" s="107">
        <v>0</v>
      </c>
      <c r="J4918" s="25"/>
      <c r="K4918" s="26"/>
      <c r="L4918" s="107"/>
      <c r="M4918" s="107"/>
      <c r="N4918" s="25"/>
      <c r="O4918" s="26"/>
      <c r="P4918" s="99"/>
      <c r="Q4918" s="99"/>
      <c r="R4918" s="25"/>
      <c r="S4918" s="26"/>
      <c r="T4918" s="107"/>
      <c r="U4918" s="107"/>
      <c r="V4918" s="25"/>
      <c r="W4918" s="26"/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1713</v>
      </c>
      <c r="B4919" s="105" t="s">
        <v>43</v>
      </c>
      <c r="C4919" s="106" t="s">
        <v>44</v>
      </c>
      <c r="D4919" s="21">
        <f t="shared" si="78"/>
        <v>1267815</v>
      </c>
      <c r="E4919" s="24">
        <f t="shared" si="78"/>
        <v>835960</v>
      </c>
      <c r="F4919" s="98">
        <v>186155</v>
      </c>
      <c r="G4919" s="98">
        <v>0</v>
      </c>
      <c r="H4919" s="107">
        <v>1081660</v>
      </c>
      <c r="I4919" s="107">
        <v>835960</v>
      </c>
      <c r="J4919" s="25"/>
      <c r="K4919" s="26"/>
      <c r="L4919" s="107"/>
      <c r="M4919" s="107"/>
      <c r="N4919" s="25"/>
      <c r="O4919" s="26"/>
      <c r="P4919" s="107"/>
      <c r="Q4919" s="107"/>
      <c r="R4919" s="25"/>
      <c r="S4919" s="26"/>
      <c r="T4919" s="107"/>
      <c r="U4919" s="107"/>
      <c r="V4919" s="25"/>
      <c r="W4919" s="26"/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1713</v>
      </c>
      <c r="B4920" s="105" t="s">
        <v>45</v>
      </c>
      <c r="C4920" s="106" t="s">
        <v>1555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1713</v>
      </c>
      <c r="B4921" s="105" t="s">
        <v>46</v>
      </c>
      <c r="C4921" s="106" t="s">
        <v>1556</v>
      </c>
      <c r="D4921" s="21">
        <f t="shared" si="78"/>
        <v>16488.07</v>
      </c>
      <c r="E4921" s="24">
        <f t="shared" si="78"/>
        <v>16183.52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/>
      <c r="K4921" s="26"/>
      <c r="L4921" s="107"/>
      <c r="M4921" s="107"/>
      <c r="N4921" s="25"/>
      <c r="O4921" s="26"/>
      <c r="P4921" s="107"/>
      <c r="Q4921" s="107"/>
      <c r="R4921" s="25"/>
      <c r="S4921" s="26"/>
      <c r="T4921" s="107"/>
      <c r="U4921" s="107"/>
      <c r="V4921" s="25"/>
      <c r="W4921" s="26"/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1713</v>
      </c>
      <c r="B4922" s="105" t="s">
        <v>47</v>
      </c>
      <c r="C4922" s="106" t="s">
        <v>1557</v>
      </c>
      <c r="D4922" s="21">
        <f t="shared" si="78"/>
        <v>340</v>
      </c>
      <c r="E4922" s="24">
        <f t="shared" si="78"/>
        <v>0</v>
      </c>
      <c r="F4922" s="98">
        <v>0</v>
      </c>
      <c r="G4922" s="98">
        <v>0</v>
      </c>
      <c r="H4922" s="107">
        <v>340</v>
      </c>
      <c r="I4922" s="107">
        <v>0</v>
      </c>
      <c r="J4922" s="25"/>
      <c r="K4922" s="26"/>
      <c r="L4922" s="107"/>
      <c r="M4922" s="107"/>
      <c r="N4922" s="25"/>
      <c r="O4922" s="26"/>
      <c r="P4922" s="107"/>
      <c r="Q4922" s="107"/>
      <c r="R4922" s="25"/>
      <c r="S4922" s="26"/>
      <c r="T4922" s="107"/>
      <c r="U4922" s="107"/>
      <c r="V4922" s="25"/>
      <c r="W4922" s="26"/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1713</v>
      </c>
      <c r="B4923" s="105" t="s">
        <v>48</v>
      </c>
      <c r="C4923" s="106" t="s">
        <v>1558</v>
      </c>
      <c r="D4923" s="21">
        <f t="shared" si="78"/>
        <v>142656.38</v>
      </c>
      <c r="E4923" s="24">
        <f t="shared" si="78"/>
        <v>142656.38</v>
      </c>
      <c r="F4923" s="98"/>
      <c r="G4923" s="98"/>
      <c r="H4923" s="107">
        <v>142656.38</v>
      </c>
      <c r="I4923" s="107">
        <v>142656.38</v>
      </c>
      <c r="J4923" s="25"/>
      <c r="K4923" s="26"/>
      <c r="L4923" s="107"/>
      <c r="M4923" s="107"/>
      <c r="N4923" s="25"/>
      <c r="O4923" s="26"/>
      <c r="P4923" s="107"/>
      <c r="Q4923" s="107"/>
      <c r="R4923" s="25"/>
      <c r="S4923" s="26"/>
      <c r="T4923" s="107"/>
      <c r="U4923" s="107"/>
      <c r="V4923" s="25"/>
      <c r="W4923" s="26"/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1713</v>
      </c>
      <c r="B4924" s="105" t="s">
        <v>49</v>
      </c>
      <c r="C4924" s="106" t="s">
        <v>1559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1713</v>
      </c>
      <c r="B4925" s="105" t="s">
        <v>50</v>
      </c>
      <c r="C4925" s="106" t="s">
        <v>1560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1713</v>
      </c>
      <c r="B4926" s="105" t="s">
        <v>1561</v>
      </c>
      <c r="C4926" s="106" t="s">
        <v>1562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1713</v>
      </c>
      <c r="B4927" s="105" t="s">
        <v>51</v>
      </c>
      <c r="C4927" s="106" t="s">
        <v>1563</v>
      </c>
      <c r="D4927" s="21">
        <f t="shared" si="78"/>
        <v>1151608.24</v>
      </c>
      <c r="E4927" s="24">
        <f t="shared" si="78"/>
        <v>1208392.79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/>
      <c r="K4927" s="26"/>
      <c r="L4927" s="107"/>
      <c r="M4927" s="107"/>
      <c r="N4927" s="25"/>
      <c r="O4927" s="26"/>
      <c r="P4927" s="107"/>
      <c r="Q4927" s="107"/>
      <c r="R4927" s="25"/>
      <c r="S4927" s="26"/>
      <c r="T4927" s="107"/>
      <c r="U4927" s="107"/>
      <c r="V4927" s="25"/>
      <c r="W4927" s="26"/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1713</v>
      </c>
      <c r="B4928" s="105" t="s">
        <v>52</v>
      </c>
      <c r="C4928" s="106" t="s">
        <v>1564</v>
      </c>
      <c r="D4928" s="21">
        <f t="shared" si="78"/>
        <v>390273.3</v>
      </c>
      <c r="E4928" s="24">
        <f t="shared" si="78"/>
        <v>435771.65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/>
      <c r="K4928" s="26"/>
      <c r="L4928" s="107"/>
      <c r="M4928" s="107"/>
      <c r="N4928" s="25"/>
      <c r="O4928" s="26"/>
      <c r="P4928" s="107"/>
      <c r="Q4928" s="107"/>
      <c r="R4928" s="25"/>
      <c r="S4928" s="26"/>
      <c r="T4928" s="107"/>
      <c r="U4928" s="107"/>
      <c r="V4928" s="25"/>
      <c r="W4928" s="26"/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1713</v>
      </c>
      <c r="B4929" s="105" t="s">
        <v>1700</v>
      </c>
      <c r="C4929" s="106" t="s">
        <v>1565</v>
      </c>
      <c r="D4929" s="21">
        <f t="shared" si="78"/>
        <v>0</v>
      </c>
      <c r="E4929" s="24">
        <f t="shared" si="78"/>
        <v>0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/>
      <c r="U4929" s="107"/>
      <c r="V4929" s="25"/>
      <c r="W4929" s="26"/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1713</v>
      </c>
      <c r="B4930" s="105" t="s">
        <v>1701</v>
      </c>
      <c r="C4930" s="106" t="s">
        <v>1666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1713</v>
      </c>
      <c r="B4931" s="105" t="s">
        <v>53</v>
      </c>
      <c r="C4931" s="106" t="s">
        <v>1566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1713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1713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1713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1713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1713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1713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1713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1713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1713</v>
      </c>
      <c r="B4940" s="105" t="s">
        <v>82</v>
      </c>
      <c r="C4940" s="106" t="s">
        <v>83</v>
      </c>
      <c r="D4940" s="21">
        <f t="shared" si="78"/>
        <v>2318625.35</v>
      </c>
      <c r="E4940" s="24">
        <f t="shared" si="78"/>
        <v>2045484.6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/>
      <c r="K4940" s="101"/>
      <c r="L4940" s="99"/>
      <c r="M4940" s="99"/>
      <c r="N4940" s="100"/>
      <c r="O4940" s="101"/>
      <c r="P4940" s="99"/>
      <c r="Q4940" s="99"/>
      <c r="R4940" s="100"/>
      <c r="S4940" s="101"/>
      <c r="T4940" s="99"/>
      <c r="U4940" s="99"/>
      <c r="V4940" s="100"/>
      <c r="W4940" s="101"/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1713</v>
      </c>
      <c r="B4941" s="105" t="s">
        <v>84</v>
      </c>
      <c r="C4941" s="106" t="s">
        <v>85</v>
      </c>
      <c r="D4941" s="21">
        <f t="shared" si="78"/>
        <v>0</v>
      </c>
      <c r="E4941" s="24">
        <f t="shared" si="78"/>
        <v>0</v>
      </c>
      <c r="F4941" s="98"/>
      <c r="G4941" s="98"/>
      <c r="H4941" s="99"/>
      <c r="I4941" s="99"/>
      <c r="J4941" s="100"/>
      <c r="K4941" s="101"/>
      <c r="L4941" s="99"/>
      <c r="M4941" s="99"/>
      <c r="N4941" s="100"/>
      <c r="O4941" s="101"/>
      <c r="P4941" s="99"/>
      <c r="Q4941" s="99"/>
      <c r="R4941" s="100"/>
      <c r="S4941" s="101"/>
      <c r="T4941" s="99"/>
      <c r="U4941" s="99"/>
      <c r="V4941" s="100"/>
      <c r="W4941" s="101"/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1713</v>
      </c>
      <c r="B4942" s="105" t="s">
        <v>86</v>
      </c>
      <c r="C4942" s="106" t="s">
        <v>87</v>
      </c>
      <c r="D4942" s="21">
        <f t="shared" si="78"/>
        <v>504507.34</v>
      </c>
      <c r="E4942" s="24">
        <f t="shared" si="78"/>
        <v>446758.55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/>
      <c r="K4942" s="101"/>
      <c r="L4942" s="99"/>
      <c r="M4942" s="99"/>
      <c r="N4942" s="100"/>
      <c r="O4942" s="101"/>
      <c r="P4942" s="99"/>
      <c r="Q4942" s="99"/>
      <c r="R4942" s="100"/>
      <c r="S4942" s="101"/>
      <c r="T4942" s="99"/>
      <c r="U4942" s="99"/>
      <c r="V4942" s="100"/>
      <c r="W4942" s="101"/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1713</v>
      </c>
      <c r="B4943" s="105" t="s">
        <v>88</v>
      </c>
      <c r="C4943" s="106" t="s">
        <v>89</v>
      </c>
      <c r="D4943" s="21">
        <f t="shared" si="78"/>
        <v>823274.6</v>
      </c>
      <c r="E4943" s="24">
        <f t="shared" si="78"/>
        <v>910236.49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/>
      <c r="K4943" s="101"/>
      <c r="L4943" s="99"/>
      <c r="M4943" s="99"/>
      <c r="N4943" s="100"/>
      <c r="O4943" s="101"/>
      <c r="P4943" s="99"/>
      <c r="Q4943" s="99"/>
      <c r="R4943" s="100"/>
      <c r="S4943" s="101"/>
      <c r="T4943" s="99"/>
      <c r="U4943" s="99"/>
      <c r="V4943" s="100"/>
      <c r="W4943" s="101"/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1713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1713</v>
      </c>
      <c r="B4945" s="105" t="s">
        <v>92</v>
      </c>
      <c r="C4945" s="106" t="s">
        <v>93</v>
      </c>
      <c r="D4945" s="21">
        <f t="shared" si="78"/>
        <v>187605.46000000002</v>
      </c>
      <c r="E4945" s="24">
        <f t="shared" si="78"/>
        <v>221200.46000000002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/>
      <c r="K4945" s="101"/>
      <c r="L4945" s="99"/>
      <c r="M4945" s="99"/>
      <c r="N4945" s="100"/>
      <c r="O4945" s="101"/>
      <c r="P4945" s="99"/>
      <c r="Q4945" s="99"/>
      <c r="R4945" s="100"/>
      <c r="S4945" s="101"/>
      <c r="T4945" s="99"/>
      <c r="U4945" s="99"/>
      <c r="V4945" s="100"/>
      <c r="W4945" s="101"/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1713</v>
      </c>
      <c r="B4946" s="105" t="s">
        <v>94</v>
      </c>
      <c r="C4946" s="106" t="s">
        <v>95</v>
      </c>
      <c r="D4946" s="21">
        <f t="shared" si="78"/>
        <v>103232</v>
      </c>
      <c r="E4946" s="24">
        <f t="shared" si="78"/>
        <v>103232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/>
      <c r="K4946" s="101"/>
      <c r="L4946" s="99"/>
      <c r="M4946" s="99"/>
      <c r="N4946" s="100"/>
      <c r="O4946" s="101"/>
      <c r="P4946" s="99"/>
      <c r="Q4946" s="99"/>
      <c r="R4946" s="100"/>
      <c r="S4946" s="101"/>
      <c r="T4946" s="99"/>
      <c r="U4946" s="99"/>
      <c r="V4946" s="100"/>
      <c r="W4946" s="101"/>
      <c r="X4946" s="99"/>
      <c r="Y4946" s="99"/>
      <c r="Z4946" s="100"/>
      <c r="AA4946" s="101"/>
      <c r="AB4946" s="99"/>
      <c r="AC4946" s="99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1713</v>
      </c>
      <c r="B4947" s="105" t="s">
        <v>96</v>
      </c>
      <c r="C4947" s="106" t="s">
        <v>97</v>
      </c>
      <c r="D4947" s="21">
        <f t="shared" si="78"/>
        <v>0</v>
      </c>
      <c r="E4947" s="24">
        <f t="shared" si="78"/>
        <v>0</v>
      </c>
      <c r="F4947" s="98"/>
      <c r="G4947" s="98"/>
      <c r="H4947" s="99"/>
      <c r="I4947" s="99"/>
      <c r="J4947" s="100"/>
      <c r="K4947" s="101"/>
      <c r="L4947" s="99"/>
      <c r="M4947" s="99"/>
      <c r="N4947" s="100"/>
      <c r="O4947" s="101"/>
      <c r="P4947" s="99"/>
      <c r="Q4947" s="99"/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1713</v>
      </c>
      <c r="B4948" s="105" t="s">
        <v>98</v>
      </c>
      <c r="C4948" s="106" t="s">
        <v>99</v>
      </c>
      <c r="D4948" s="21">
        <f t="shared" si="78"/>
        <v>81755</v>
      </c>
      <c r="E4948" s="24">
        <f t="shared" si="78"/>
        <v>92273.1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/>
      <c r="K4948" s="101"/>
      <c r="L4948" s="99"/>
      <c r="M4948" s="99"/>
      <c r="N4948" s="100"/>
      <c r="O4948" s="101"/>
      <c r="P4948" s="99"/>
      <c r="Q4948" s="99"/>
      <c r="R4948" s="100"/>
      <c r="S4948" s="101"/>
      <c r="T4948" s="99"/>
      <c r="U4948" s="99"/>
      <c r="V4948" s="100"/>
      <c r="W4948" s="101"/>
      <c r="X4948" s="99"/>
      <c r="Y4948" s="99"/>
      <c r="Z4948" s="100"/>
      <c r="AA4948" s="101"/>
      <c r="AB4948" s="99"/>
      <c r="AC4948" s="99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1713</v>
      </c>
      <c r="B4949" s="105" t="s">
        <v>100</v>
      </c>
      <c r="C4949" s="106" t="s">
        <v>101</v>
      </c>
      <c r="D4949" s="21">
        <f t="shared" si="78"/>
        <v>0</v>
      </c>
      <c r="E4949" s="24">
        <f t="shared" si="78"/>
        <v>0</v>
      </c>
      <c r="F4949" s="98"/>
      <c r="G4949" s="98"/>
      <c r="H4949" s="99"/>
      <c r="I4949" s="99"/>
      <c r="J4949" s="100"/>
      <c r="K4949" s="101"/>
      <c r="L4949" s="99"/>
      <c r="M4949" s="99"/>
      <c r="N4949" s="100"/>
      <c r="O4949" s="101"/>
      <c r="P4949" s="99"/>
      <c r="Q4949" s="99"/>
      <c r="R4949" s="100"/>
      <c r="S4949" s="101"/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1713</v>
      </c>
      <c r="B4950" s="105" t="s">
        <v>102</v>
      </c>
      <c r="C4950" s="106" t="s">
        <v>103</v>
      </c>
      <c r="D4950" s="21">
        <f t="shared" si="78"/>
        <v>106369</v>
      </c>
      <c r="E4950" s="24">
        <f t="shared" si="78"/>
        <v>106369</v>
      </c>
      <c r="F4950" s="98">
        <v>49824</v>
      </c>
      <c r="G4950" s="98">
        <v>49824</v>
      </c>
      <c r="H4950" s="99">
        <v>56545</v>
      </c>
      <c r="I4950" s="99">
        <v>56545</v>
      </c>
      <c r="J4950" s="100"/>
      <c r="K4950" s="101"/>
      <c r="L4950" s="99"/>
      <c r="M4950" s="99"/>
      <c r="N4950" s="100"/>
      <c r="O4950" s="101"/>
      <c r="P4950" s="99"/>
      <c r="Q4950" s="99"/>
      <c r="R4950" s="100"/>
      <c r="S4950" s="101"/>
      <c r="T4950" s="99"/>
      <c r="U4950" s="99"/>
      <c r="V4950" s="100"/>
      <c r="W4950" s="101"/>
      <c r="X4950" s="99"/>
      <c r="Y4950" s="99"/>
      <c r="Z4950" s="100"/>
      <c r="AA4950" s="101"/>
      <c r="AB4950" s="99"/>
      <c r="AC4950" s="99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1713</v>
      </c>
      <c r="B4951" s="105" t="s">
        <v>104</v>
      </c>
      <c r="C4951" s="106" t="s">
        <v>105</v>
      </c>
      <c r="D4951" s="21">
        <f t="shared" si="78"/>
        <v>72725</v>
      </c>
      <c r="E4951" s="24">
        <f t="shared" si="78"/>
        <v>72725</v>
      </c>
      <c r="F4951" s="98">
        <v>19650</v>
      </c>
      <c r="G4951" s="98">
        <v>19650</v>
      </c>
      <c r="H4951" s="99">
        <v>53075</v>
      </c>
      <c r="I4951" s="99">
        <v>53075</v>
      </c>
      <c r="J4951" s="100"/>
      <c r="K4951" s="101"/>
      <c r="L4951" s="99"/>
      <c r="M4951" s="99"/>
      <c r="N4951" s="100"/>
      <c r="O4951" s="101"/>
      <c r="P4951" s="99"/>
      <c r="Q4951" s="99"/>
      <c r="R4951" s="100"/>
      <c r="S4951" s="101"/>
      <c r="T4951" s="99"/>
      <c r="U4951" s="99"/>
      <c r="V4951" s="100"/>
      <c r="W4951" s="101"/>
      <c r="X4951" s="99"/>
      <c r="Y4951" s="99"/>
      <c r="Z4951" s="100"/>
      <c r="AA4951" s="101"/>
      <c r="AB4951" s="99"/>
      <c r="AC4951" s="99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1713</v>
      </c>
      <c r="B4952" s="105" t="s">
        <v>106</v>
      </c>
      <c r="C4952" s="106" t="s">
        <v>107</v>
      </c>
      <c r="D4952" s="21">
        <f t="shared" si="78"/>
        <v>360</v>
      </c>
      <c r="E4952" s="24">
        <f t="shared" si="78"/>
        <v>360</v>
      </c>
      <c r="F4952" s="98">
        <v>360</v>
      </c>
      <c r="G4952" s="98">
        <v>360</v>
      </c>
      <c r="H4952" s="99"/>
      <c r="I4952" s="99"/>
      <c r="J4952" s="100"/>
      <c r="K4952" s="101"/>
      <c r="L4952" s="99"/>
      <c r="M4952" s="99"/>
      <c r="N4952" s="100"/>
      <c r="O4952" s="101"/>
      <c r="P4952" s="99"/>
      <c r="Q4952" s="99"/>
      <c r="R4952" s="100"/>
      <c r="S4952" s="101"/>
      <c r="T4952" s="99"/>
      <c r="U4952" s="99"/>
      <c r="V4952" s="100"/>
      <c r="W4952" s="101"/>
      <c r="X4952" s="99"/>
      <c r="Y4952" s="99"/>
      <c r="Z4952" s="100"/>
      <c r="AA4952" s="101"/>
      <c r="AB4952" s="99"/>
      <c r="AC4952" s="99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1713</v>
      </c>
      <c r="B4953" s="105" t="s">
        <v>108</v>
      </c>
      <c r="C4953" s="106" t="s">
        <v>109</v>
      </c>
      <c r="D4953" s="21">
        <f t="shared" si="78"/>
        <v>2400</v>
      </c>
      <c r="E4953" s="24">
        <f t="shared" si="78"/>
        <v>2400</v>
      </c>
      <c r="F4953" s="98">
        <v>2400</v>
      </c>
      <c r="G4953" s="98">
        <v>2400</v>
      </c>
      <c r="H4953" s="99"/>
      <c r="I4953" s="99"/>
      <c r="J4953" s="100"/>
      <c r="K4953" s="101"/>
      <c r="L4953" s="99"/>
      <c r="M4953" s="99"/>
      <c r="N4953" s="100"/>
      <c r="O4953" s="101"/>
      <c r="P4953" s="99"/>
      <c r="Q4953" s="99"/>
      <c r="R4953" s="100"/>
      <c r="S4953" s="101"/>
      <c r="T4953" s="99"/>
      <c r="U4953" s="99"/>
      <c r="V4953" s="100"/>
      <c r="W4953" s="101"/>
      <c r="X4953" s="99"/>
      <c r="Y4953" s="99"/>
      <c r="Z4953" s="100"/>
      <c r="AA4953" s="101"/>
      <c r="AB4953" s="99"/>
      <c r="AC4953" s="99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1713</v>
      </c>
      <c r="B4954" s="105" t="s">
        <v>110</v>
      </c>
      <c r="C4954" s="106" t="s">
        <v>111</v>
      </c>
      <c r="D4954" s="21">
        <f t="shared" si="78"/>
        <v>33080</v>
      </c>
      <c r="E4954" s="24">
        <f t="shared" si="78"/>
        <v>41304.050000000003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/>
      <c r="K4954" s="101"/>
      <c r="L4954" s="99"/>
      <c r="M4954" s="99"/>
      <c r="N4954" s="100"/>
      <c r="O4954" s="101"/>
      <c r="P4954" s="99"/>
      <c r="Q4954" s="99"/>
      <c r="R4954" s="100"/>
      <c r="S4954" s="101"/>
      <c r="T4954" s="99"/>
      <c r="U4954" s="99"/>
      <c r="V4954" s="100"/>
      <c r="W4954" s="101"/>
      <c r="X4954" s="99"/>
      <c r="Y4954" s="99"/>
      <c r="Z4954" s="100"/>
      <c r="AA4954" s="101"/>
      <c r="AB4954" s="99"/>
      <c r="AC4954" s="99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1713</v>
      </c>
      <c r="B4955" s="105" t="s">
        <v>112</v>
      </c>
      <c r="C4955" s="106" t="s">
        <v>113</v>
      </c>
      <c r="D4955" s="21">
        <f t="shared" si="78"/>
        <v>64608</v>
      </c>
      <c r="E4955" s="24">
        <f t="shared" si="78"/>
        <v>64608</v>
      </c>
      <c r="F4955" s="98">
        <v>10200</v>
      </c>
      <c r="G4955" s="98">
        <v>10200</v>
      </c>
      <c r="H4955" s="99">
        <v>54408</v>
      </c>
      <c r="I4955" s="99">
        <v>54408</v>
      </c>
      <c r="J4955" s="100"/>
      <c r="K4955" s="101"/>
      <c r="L4955" s="99"/>
      <c r="M4955" s="99"/>
      <c r="N4955" s="100"/>
      <c r="O4955" s="101"/>
      <c r="P4955" s="99"/>
      <c r="Q4955" s="99"/>
      <c r="R4955" s="100"/>
      <c r="S4955" s="101"/>
      <c r="T4955" s="99"/>
      <c r="U4955" s="99"/>
      <c r="V4955" s="100"/>
      <c r="W4955" s="101"/>
      <c r="X4955" s="99"/>
      <c r="Y4955" s="99"/>
      <c r="Z4955" s="100"/>
      <c r="AA4955" s="101"/>
      <c r="AB4955" s="99"/>
      <c r="AC4955" s="99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1713</v>
      </c>
      <c r="B4956" s="105" t="s">
        <v>114</v>
      </c>
      <c r="C4956" s="106" t="s">
        <v>115</v>
      </c>
      <c r="D4956" s="21">
        <f t="shared" si="78"/>
        <v>5920.02</v>
      </c>
      <c r="E4956" s="24">
        <f t="shared" si="78"/>
        <v>5920.02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/>
      <c r="K4956" s="101"/>
      <c r="L4956" s="99"/>
      <c r="M4956" s="99"/>
      <c r="N4956" s="100"/>
      <c r="O4956" s="101"/>
      <c r="P4956" s="99"/>
      <c r="Q4956" s="99"/>
      <c r="R4956" s="100"/>
      <c r="S4956" s="101"/>
      <c r="T4956" s="99"/>
      <c r="U4956" s="99"/>
      <c r="V4956" s="100"/>
      <c r="W4956" s="101"/>
      <c r="X4956" s="99"/>
      <c r="Y4956" s="99"/>
      <c r="Z4956" s="100"/>
      <c r="AA4956" s="101"/>
      <c r="AB4956" s="99"/>
      <c r="AC4956" s="99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1713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1713</v>
      </c>
      <c r="B4958" s="105" t="s">
        <v>118</v>
      </c>
      <c r="C4958" s="106" t="s">
        <v>119</v>
      </c>
      <c r="D4958" s="21">
        <f t="shared" si="78"/>
        <v>1798924.17</v>
      </c>
      <c r="E4958" s="24">
        <f t="shared" si="78"/>
        <v>1798924.17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/>
      <c r="K4958" s="101"/>
      <c r="L4958" s="99"/>
      <c r="M4958" s="99"/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1713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1713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1713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1713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1713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1713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/>
      <c r="K4964" s="101"/>
      <c r="L4964" s="99"/>
      <c r="M4964" s="99"/>
      <c r="N4964" s="100"/>
      <c r="O4964" s="101"/>
      <c r="P4964" s="107"/>
      <c r="Q4964" s="107"/>
      <c r="R4964" s="100"/>
      <c r="S4964" s="101"/>
      <c r="T4964" s="99"/>
      <c r="U4964" s="99"/>
      <c r="V4964" s="100"/>
      <c r="W4964" s="101"/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1713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1713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10487.57</v>
      </c>
      <c r="F4966" s="98">
        <v>0</v>
      </c>
      <c r="G4966" s="98">
        <v>5329.75</v>
      </c>
      <c r="H4966" s="99">
        <v>0</v>
      </c>
      <c r="I4966" s="99">
        <v>5157.82</v>
      </c>
      <c r="J4966" s="100"/>
      <c r="K4966" s="101"/>
      <c r="L4966" s="99"/>
      <c r="M4966" s="99"/>
      <c r="N4966" s="100"/>
      <c r="O4966" s="101"/>
      <c r="P4966" s="107"/>
      <c r="Q4966" s="107"/>
      <c r="R4966" s="100"/>
      <c r="S4966" s="101"/>
      <c r="T4966" s="99"/>
      <c r="U4966" s="99"/>
      <c r="V4966" s="100"/>
      <c r="W4966" s="101"/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1713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/>
      <c r="K4967" s="26"/>
      <c r="L4967" s="107"/>
      <c r="M4967" s="107"/>
      <c r="N4967" s="25"/>
      <c r="O4967" s="26"/>
      <c r="P4967" s="99"/>
      <c r="Q4967" s="99"/>
      <c r="R4967" s="25"/>
      <c r="S4967" s="26"/>
      <c r="T4967" s="107"/>
      <c r="U4967" s="107"/>
      <c r="V4967" s="25"/>
      <c r="W4967" s="26"/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1713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1713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8951.92</v>
      </c>
      <c r="F4969" s="98">
        <v>0</v>
      </c>
      <c r="G4969" s="98">
        <v>4549.33</v>
      </c>
      <c r="H4969" s="107">
        <v>0</v>
      </c>
      <c r="I4969" s="107">
        <v>4402.59</v>
      </c>
      <c r="J4969" s="25"/>
      <c r="K4969" s="26"/>
      <c r="L4969" s="107"/>
      <c r="M4969" s="107"/>
      <c r="N4969" s="25"/>
      <c r="O4969" s="26"/>
      <c r="P4969" s="99"/>
      <c r="Q4969" s="99"/>
      <c r="R4969" s="25"/>
      <c r="S4969" s="26"/>
      <c r="T4969" s="107"/>
      <c r="U4969" s="107"/>
      <c r="V4969" s="25"/>
      <c r="W4969" s="26"/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1713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/>
      <c r="K4970" s="101"/>
      <c r="L4970" s="99"/>
      <c r="M4970" s="99"/>
      <c r="N4970" s="100"/>
      <c r="O4970" s="101"/>
      <c r="P4970" s="107"/>
      <c r="Q4970" s="107"/>
      <c r="R4970" s="100"/>
      <c r="S4970" s="101"/>
      <c r="T4970" s="99"/>
      <c r="U4970" s="99"/>
      <c r="V4970" s="100"/>
      <c r="W4970" s="101"/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1713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1713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5603.63</v>
      </c>
      <c r="F4972" s="98">
        <v>0</v>
      </c>
      <c r="G4972" s="98">
        <v>2847.75</v>
      </c>
      <c r="H4972" s="107">
        <v>0</v>
      </c>
      <c r="I4972" s="107">
        <v>2755.88</v>
      </c>
      <c r="J4972" s="25"/>
      <c r="K4972" s="26"/>
      <c r="L4972" s="107"/>
      <c r="M4972" s="107"/>
      <c r="N4972" s="25"/>
      <c r="O4972" s="26"/>
      <c r="P4972" s="107"/>
      <c r="Q4972" s="107"/>
      <c r="R4972" s="25"/>
      <c r="S4972" s="26"/>
      <c r="T4972" s="107"/>
      <c r="U4972" s="107"/>
      <c r="V4972" s="25"/>
      <c r="W4972" s="26"/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1713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1713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1713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1713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/>
      <c r="K4976" s="26"/>
      <c r="L4976" s="107"/>
      <c r="M4976" s="107"/>
      <c r="N4976" s="25"/>
      <c r="O4976" s="26"/>
      <c r="P4976" s="107"/>
      <c r="Q4976" s="107"/>
      <c r="R4976" s="25"/>
      <c r="S4976" s="26"/>
      <c r="T4976" s="107"/>
      <c r="U4976" s="107"/>
      <c r="V4976" s="25"/>
      <c r="W4976" s="26"/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1713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1713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/>
      <c r="K4978" s="26"/>
      <c r="L4978" s="107"/>
      <c r="M4978" s="107"/>
      <c r="N4978" s="25"/>
      <c r="O4978" s="26"/>
      <c r="P4978" s="107"/>
      <c r="Q4978" s="107"/>
      <c r="R4978" s="25"/>
      <c r="S4978" s="26"/>
      <c r="T4978" s="107"/>
      <c r="U4978" s="107"/>
      <c r="V4978" s="25"/>
      <c r="W4978" s="26"/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1713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1713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1713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1713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1713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1713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1713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1713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1713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1713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4667.9400000000005</v>
      </c>
      <c r="F4988" s="98">
        <v>0</v>
      </c>
      <c r="G4988" s="98">
        <v>2372.23</v>
      </c>
      <c r="H4988" s="107">
        <v>0</v>
      </c>
      <c r="I4988" s="107">
        <v>2295.71</v>
      </c>
      <c r="J4988" s="25"/>
      <c r="K4988" s="26"/>
      <c r="L4988" s="107"/>
      <c r="M4988" s="107"/>
      <c r="N4988" s="25"/>
      <c r="O4988" s="26"/>
      <c r="P4988" s="107"/>
      <c r="Q4988" s="107"/>
      <c r="R4988" s="25"/>
      <c r="S4988" s="26"/>
      <c r="T4988" s="107"/>
      <c r="U4988" s="107"/>
      <c r="V4988" s="25"/>
      <c r="W4988" s="26"/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1713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1713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/>
      <c r="K4990" s="26"/>
      <c r="L4990" s="107"/>
      <c r="M4990" s="107"/>
      <c r="N4990" s="25"/>
      <c r="O4990" s="26"/>
      <c r="P4990" s="107"/>
      <c r="Q4990" s="107"/>
      <c r="R4990" s="25"/>
      <c r="S4990" s="26"/>
      <c r="T4990" s="107"/>
      <c r="U4990" s="107"/>
      <c r="V4990" s="25"/>
      <c r="W4990" s="26"/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1713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1713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1713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1713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1713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1713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1713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1713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1713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1713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1713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1713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1713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1713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1713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1713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1713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1713</v>
      </c>
      <c r="B5008" s="105" t="s">
        <v>218</v>
      </c>
      <c r="C5008" s="106" t="s">
        <v>1567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1713</v>
      </c>
      <c r="B5009" s="105" t="s">
        <v>219</v>
      </c>
      <c r="C5009" s="106" t="s">
        <v>1568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1713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1713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1713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1713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1713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/>
      <c r="K5014" s="26"/>
      <c r="L5014" s="107"/>
      <c r="M5014" s="107"/>
      <c r="N5014" s="25"/>
      <c r="O5014" s="26"/>
      <c r="P5014" s="107"/>
      <c r="Q5014" s="107"/>
      <c r="R5014" s="25"/>
      <c r="S5014" s="26"/>
      <c r="T5014" s="107"/>
      <c r="U5014" s="107"/>
      <c r="V5014" s="25"/>
      <c r="W5014" s="26"/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1713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1713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/>
      <c r="K5016" s="26"/>
      <c r="L5016" s="107"/>
      <c r="M5016" s="107"/>
      <c r="N5016" s="25"/>
      <c r="O5016" s="26"/>
      <c r="P5016" s="107"/>
      <c r="Q5016" s="107"/>
      <c r="R5016" s="25"/>
      <c r="S5016" s="26"/>
      <c r="T5016" s="107"/>
      <c r="U5016" s="107"/>
      <c r="V5016" s="25"/>
      <c r="W5016" s="26"/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1713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/>
      <c r="K5017" s="26"/>
      <c r="L5017" s="107"/>
      <c r="M5017" s="107"/>
      <c r="N5017" s="25"/>
      <c r="O5017" s="26"/>
      <c r="P5017" s="107"/>
      <c r="Q5017" s="107"/>
      <c r="R5017" s="25"/>
      <c r="S5017" s="26"/>
      <c r="T5017" s="107"/>
      <c r="U5017" s="107"/>
      <c r="V5017" s="25"/>
      <c r="W5017" s="26"/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1713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1713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/>
      <c r="K5019" s="26"/>
      <c r="L5019" s="107"/>
      <c r="M5019" s="107"/>
      <c r="N5019" s="25"/>
      <c r="O5019" s="26"/>
      <c r="P5019" s="107"/>
      <c r="Q5019" s="107"/>
      <c r="R5019" s="25"/>
      <c r="S5019" s="26"/>
      <c r="T5019" s="107"/>
      <c r="U5019" s="107"/>
      <c r="V5019" s="25"/>
      <c r="W5019" s="26"/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1713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1713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1713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1713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/>
      <c r="K5023" s="26"/>
      <c r="L5023" s="107"/>
      <c r="M5023" s="107"/>
      <c r="N5023" s="25"/>
      <c r="O5023" s="26"/>
      <c r="P5023" s="99"/>
      <c r="Q5023" s="99"/>
      <c r="R5023" s="25"/>
      <c r="S5023" s="26"/>
      <c r="T5023" s="107"/>
      <c r="U5023" s="107"/>
      <c r="V5023" s="25"/>
      <c r="W5023" s="26"/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1713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1713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/>
      <c r="K5025" s="26"/>
      <c r="L5025" s="107"/>
      <c r="M5025" s="107"/>
      <c r="N5025" s="25"/>
      <c r="O5025" s="26"/>
      <c r="P5025" s="107"/>
      <c r="Q5025" s="107"/>
      <c r="R5025" s="25"/>
      <c r="S5025" s="26"/>
      <c r="T5025" s="107"/>
      <c r="U5025" s="107"/>
      <c r="V5025" s="25"/>
      <c r="W5025" s="26"/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1713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/>
      <c r="K5026" s="26"/>
      <c r="L5026" s="107"/>
      <c r="M5026" s="107"/>
      <c r="N5026" s="25"/>
      <c r="O5026" s="26"/>
      <c r="P5026" s="107"/>
      <c r="Q5026" s="107"/>
      <c r="R5026" s="25"/>
      <c r="S5026" s="26"/>
      <c r="T5026" s="107"/>
      <c r="U5026" s="107"/>
      <c r="V5026" s="25"/>
      <c r="W5026" s="26"/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1713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1713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/>
      <c r="K5028" s="101"/>
      <c r="L5028" s="99"/>
      <c r="M5028" s="99"/>
      <c r="N5028" s="100"/>
      <c r="O5028" s="101"/>
      <c r="P5028" s="99"/>
      <c r="Q5028" s="99"/>
      <c r="R5028" s="100"/>
      <c r="S5028" s="101"/>
      <c r="T5028" s="99"/>
      <c r="U5028" s="99"/>
      <c r="V5028" s="100"/>
      <c r="W5028" s="101"/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1713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1713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1713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1713</v>
      </c>
      <c r="B5032" s="105" t="s">
        <v>264</v>
      </c>
      <c r="C5032" s="106" t="s">
        <v>265</v>
      </c>
      <c r="D5032" s="21">
        <f t="shared" si="80"/>
        <v>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/>
      <c r="K5032" s="101"/>
      <c r="L5032" s="99"/>
      <c r="M5032" s="99"/>
      <c r="N5032" s="100"/>
      <c r="O5032" s="101"/>
      <c r="P5032" s="99"/>
      <c r="Q5032" s="99"/>
      <c r="R5032" s="100"/>
      <c r="S5032" s="101"/>
      <c r="T5032" s="99"/>
      <c r="U5032" s="99"/>
      <c r="V5032" s="100"/>
      <c r="W5032" s="101"/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1713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1713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30597.519999999997</v>
      </c>
      <c r="F5034" s="98">
        <v>0</v>
      </c>
      <c r="G5034" s="98">
        <v>15549.56</v>
      </c>
      <c r="H5034" s="107">
        <v>0</v>
      </c>
      <c r="I5034" s="107">
        <v>15047.96</v>
      </c>
      <c r="J5034" s="25"/>
      <c r="K5034" s="26"/>
      <c r="L5034" s="107"/>
      <c r="M5034" s="107"/>
      <c r="N5034" s="25"/>
      <c r="O5034" s="26"/>
      <c r="P5034" s="99"/>
      <c r="Q5034" s="99"/>
      <c r="R5034" s="25"/>
      <c r="S5034" s="26"/>
      <c r="T5034" s="107"/>
      <c r="U5034" s="107"/>
      <c r="V5034" s="25"/>
      <c r="W5034" s="26"/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1713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/>
      <c r="K5035" s="101"/>
      <c r="L5035" s="99"/>
      <c r="M5035" s="99"/>
      <c r="N5035" s="100"/>
      <c r="O5035" s="101"/>
      <c r="P5035" s="107"/>
      <c r="Q5035" s="107"/>
      <c r="R5035" s="100"/>
      <c r="S5035" s="101"/>
      <c r="T5035" s="99"/>
      <c r="U5035" s="99"/>
      <c r="V5035" s="100"/>
      <c r="W5035" s="101"/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1713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1713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/>
      <c r="K5037" s="26"/>
      <c r="L5037" s="107"/>
      <c r="M5037" s="107"/>
      <c r="N5037" s="25"/>
      <c r="O5037" s="26"/>
      <c r="P5037" s="107"/>
      <c r="Q5037" s="107"/>
      <c r="R5037" s="25"/>
      <c r="S5037" s="26"/>
      <c r="T5037" s="107"/>
      <c r="U5037" s="107"/>
      <c r="V5037" s="25"/>
      <c r="W5037" s="26"/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1713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1713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1713</v>
      </c>
      <c r="B5040" s="105" t="s">
        <v>280</v>
      </c>
      <c r="C5040" s="106" t="s">
        <v>1569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1713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/>
      <c r="K5041" s="101"/>
      <c r="L5041" s="99"/>
      <c r="M5041" s="99"/>
      <c r="N5041" s="100"/>
      <c r="O5041" s="101"/>
      <c r="P5041" s="107"/>
      <c r="Q5041" s="107"/>
      <c r="R5041" s="100"/>
      <c r="S5041" s="101"/>
      <c r="T5041" s="99"/>
      <c r="U5041" s="99"/>
      <c r="V5041" s="100"/>
      <c r="W5041" s="101"/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1713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1713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/>
      <c r="K5043" s="26"/>
      <c r="L5043" s="107"/>
      <c r="M5043" s="107"/>
      <c r="N5043" s="25"/>
      <c r="O5043" s="26"/>
      <c r="P5043" s="107"/>
      <c r="Q5043" s="107"/>
      <c r="R5043" s="25"/>
      <c r="S5043" s="26"/>
      <c r="T5043" s="107"/>
      <c r="U5043" s="107"/>
      <c r="V5043" s="25"/>
      <c r="W5043" s="26"/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1713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1713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1713</v>
      </c>
      <c r="B5046" s="105" t="s">
        <v>291</v>
      </c>
      <c r="C5046" s="106" t="s">
        <v>1570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1713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1713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1713</v>
      </c>
      <c r="B5049" s="105" t="s">
        <v>296</v>
      </c>
      <c r="C5049" s="106" t="s">
        <v>1571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1713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1713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1713</v>
      </c>
      <c r="B5052" s="105" t="s">
        <v>301</v>
      </c>
      <c r="C5052" s="106" t="s">
        <v>1572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1713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1713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1713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1713</v>
      </c>
      <c r="B5056" s="105" t="s">
        <v>308</v>
      </c>
      <c r="C5056" s="106" t="s">
        <v>309</v>
      </c>
      <c r="D5056" s="21">
        <f t="shared" si="80"/>
        <v>0</v>
      </c>
      <c r="E5056" s="24">
        <f t="shared" si="80"/>
        <v>0</v>
      </c>
      <c r="F5056" s="98">
        <v>0</v>
      </c>
      <c r="G5056" s="98">
        <v>0</v>
      </c>
      <c r="H5056" s="107">
        <v>0</v>
      </c>
      <c r="I5056" s="107">
        <v>0</v>
      </c>
      <c r="J5056" s="25"/>
      <c r="K5056" s="26"/>
      <c r="L5056" s="107"/>
      <c r="M5056" s="107"/>
      <c r="N5056" s="25"/>
      <c r="O5056" s="26"/>
      <c r="P5056" s="107"/>
      <c r="Q5056" s="107"/>
      <c r="R5056" s="25"/>
      <c r="S5056" s="26"/>
      <c r="T5056" s="107"/>
      <c r="U5056" s="107"/>
      <c r="V5056" s="25"/>
      <c r="W5056" s="26"/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1713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/>
      <c r="K5057" s="101"/>
      <c r="L5057" s="99"/>
      <c r="M5057" s="99"/>
      <c r="N5057" s="100"/>
      <c r="O5057" s="101"/>
      <c r="P5057" s="107"/>
      <c r="Q5057" s="107"/>
      <c r="R5057" s="100"/>
      <c r="S5057" s="101"/>
      <c r="T5057" s="99"/>
      <c r="U5057" s="99"/>
      <c r="V5057" s="100"/>
      <c r="W5057" s="101"/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1713</v>
      </c>
      <c r="B5058" s="105" t="s">
        <v>312</v>
      </c>
      <c r="C5058" s="106" t="s">
        <v>313</v>
      </c>
      <c r="D5058" s="21">
        <f t="shared" si="80"/>
        <v>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/>
      <c r="K5058" s="101"/>
      <c r="L5058" s="99"/>
      <c r="M5058" s="99"/>
      <c r="N5058" s="100"/>
      <c r="O5058" s="101"/>
      <c r="P5058" s="99"/>
      <c r="Q5058" s="99"/>
      <c r="R5058" s="100"/>
      <c r="S5058" s="101"/>
      <c r="T5058" s="99"/>
      <c r="U5058" s="99"/>
      <c r="V5058" s="100"/>
      <c r="W5058" s="101"/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1713</v>
      </c>
      <c r="B5059" s="105" t="s">
        <v>314</v>
      </c>
      <c r="C5059" s="106" t="s">
        <v>315</v>
      </c>
      <c r="D5059" s="21">
        <f t="shared" si="80"/>
        <v>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/>
      <c r="K5059" s="26"/>
      <c r="L5059" s="107"/>
      <c r="M5059" s="107"/>
      <c r="N5059" s="25"/>
      <c r="O5059" s="26"/>
      <c r="P5059" s="99"/>
      <c r="Q5059" s="99"/>
      <c r="R5059" s="25"/>
      <c r="S5059" s="26"/>
      <c r="T5059" s="107"/>
      <c r="U5059" s="107"/>
      <c r="V5059" s="25"/>
      <c r="W5059" s="26"/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1713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/>
      <c r="K5060" s="26"/>
      <c r="L5060" s="107"/>
      <c r="M5060" s="107"/>
      <c r="N5060" s="25"/>
      <c r="O5060" s="26"/>
      <c r="P5060" s="107"/>
      <c r="Q5060" s="107"/>
      <c r="R5060" s="25"/>
      <c r="S5060" s="26"/>
      <c r="T5060" s="107"/>
      <c r="U5060" s="107"/>
      <c r="V5060" s="25"/>
      <c r="W5060" s="26"/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1713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1713</v>
      </c>
      <c r="B5062" s="105" t="s">
        <v>320</v>
      </c>
      <c r="C5062" s="106" t="s">
        <v>321</v>
      </c>
      <c r="D5062" s="21">
        <f t="shared" si="80"/>
        <v>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/>
      <c r="K5062" s="26"/>
      <c r="L5062" s="107"/>
      <c r="M5062" s="107"/>
      <c r="N5062" s="25"/>
      <c r="O5062" s="26"/>
      <c r="P5062" s="107"/>
      <c r="Q5062" s="107"/>
      <c r="R5062" s="25"/>
      <c r="S5062" s="26"/>
      <c r="T5062" s="107"/>
      <c r="U5062" s="107"/>
      <c r="V5062" s="25"/>
      <c r="W5062" s="26"/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1713</v>
      </c>
      <c r="B5063" s="105" t="s">
        <v>322</v>
      </c>
      <c r="C5063" s="106" t="s">
        <v>323</v>
      </c>
      <c r="D5063" s="21">
        <f t="shared" si="80"/>
        <v>43800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/>
      <c r="K5063" s="26"/>
      <c r="L5063" s="107"/>
      <c r="M5063" s="107"/>
      <c r="N5063" s="25"/>
      <c r="O5063" s="26"/>
      <c r="P5063" s="107"/>
      <c r="Q5063" s="107"/>
      <c r="R5063" s="25"/>
      <c r="S5063" s="26"/>
      <c r="T5063" s="107"/>
      <c r="U5063" s="107"/>
      <c r="V5063" s="25"/>
      <c r="W5063" s="26"/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1713</v>
      </c>
      <c r="B5064" s="105" t="s">
        <v>324</v>
      </c>
      <c r="C5064" s="106" t="s">
        <v>325</v>
      </c>
      <c r="D5064" s="21">
        <f t="shared" si="80"/>
        <v>0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/>
      <c r="K5064" s="26"/>
      <c r="L5064" s="107"/>
      <c r="M5064" s="107"/>
      <c r="N5064" s="25"/>
      <c r="O5064" s="26"/>
      <c r="P5064" s="107"/>
      <c r="Q5064" s="107"/>
      <c r="R5064" s="25"/>
      <c r="S5064" s="26"/>
      <c r="T5064" s="107"/>
      <c r="U5064" s="107"/>
      <c r="V5064" s="25"/>
      <c r="W5064" s="26"/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1713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1713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27351.18</v>
      </c>
      <c r="F5066" s="98">
        <v>0</v>
      </c>
      <c r="G5066" s="98">
        <v>13899.78</v>
      </c>
      <c r="H5066" s="107">
        <v>0</v>
      </c>
      <c r="I5066" s="107">
        <v>13451.4</v>
      </c>
      <c r="J5066" s="25"/>
      <c r="K5066" s="26"/>
      <c r="L5066" s="107"/>
      <c r="M5066" s="107"/>
      <c r="N5066" s="25"/>
      <c r="O5066" s="26"/>
      <c r="P5066" s="107"/>
      <c r="Q5066" s="107"/>
      <c r="R5066" s="25"/>
      <c r="S5066" s="26"/>
      <c r="T5066" s="107"/>
      <c r="U5066" s="107"/>
      <c r="V5066" s="25"/>
      <c r="W5066" s="26"/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1713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240592.41999999998</v>
      </c>
      <c r="F5067" s="98">
        <v>0</v>
      </c>
      <c r="G5067" s="98">
        <v>122268.27</v>
      </c>
      <c r="H5067" s="107">
        <v>0</v>
      </c>
      <c r="I5067" s="107">
        <v>118324.15</v>
      </c>
      <c r="J5067" s="25"/>
      <c r="K5067" s="26"/>
      <c r="L5067" s="107"/>
      <c r="M5067" s="107"/>
      <c r="N5067" s="25"/>
      <c r="O5067" s="26"/>
      <c r="P5067" s="107"/>
      <c r="Q5067" s="107"/>
      <c r="R5067" s="25"/>
      <c r="S5067" s="26"/>
      <c r="T5067" s="107"/>
      <c r="U5067" s="107"/>
      <c r="V5067" s="25"/>
      <c r="W5067" s="26"/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1713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20575.97</v>
      </c>
      <c r="F5068" s="98">
        <v>0</v>
      </c>
      <c r="G5068" s="98">
        <v>10456.64</v>
      </c>
      <c r="H5068" s="107">
        <v>0</v>
      </c>
      <c r="I5068" s="107">
        <v>10119.33</v>
      </c>
      <c r="J5068" s="25"/>
      <c r="K5068" s="26"/>
      <c r="L5068" s="107"/>
      <c r="M5068" s="107"/>
      <c r="N5068" s="25"/>
      <c r="O5068" s="26"/>
      <c r="P5068" s="107"/>
      <c r="Q5068" s="107"/>
      <c r="R5068" s="25"/>
      <c r="S5068" s="26"/>
      <c r="T5068" s="107"/>
      <c r="U5068" s="107"/>
      <c r="V5068" s="25"/>
      <c r="W5068" s="26"/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1713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3868.36</v>
      </c>
      <c r="F5069" s="98">
        <v>0</v>
      </c>
      <c r="G5069" s="98">
        <v>1965.89</v>
      </c>
      <c r="H5069" s="107">
        <v>0</v>
      </c>
      <c r="I5069" s="107">
        <v>1902.47</v>
      </c>
      <c r="J5069" s="25"/>
      <c r="K5069" s="26"/>
      <c r="L5069" s="107"/>
      <c r="M5069" s="107"/>
      <c r="N5069" s="25"/>
      <c r="O5069" s="26"/>
      <c r="P5069" s="107"/>
      <c r="Q5069" s="107"/>
      <c r="R5069" s="25"/>
      <c r="S5069" s="26"/>
      <c r="T5069" s="107"/>
      <c r="U5069" s="107"/>
      <c r="V5069" s="25"/>
      <c r="W5069" s="26"/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1713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3136.51</v>
      </c>
      <c r="F5070" s="98">
        <v>0</v>
      </c>
      <c r="G5070" s="98">
        <v>1593.97</v>
      </c>
      <c r="H5070" s="107">
        <v>0</v>
      </c>
      <c r="I5070" s="107">
        <v>1542.54</v>
      </c>
      <c r="J5070" s="25"/>
      <c r="K5070" s="26"/>
      <c r="L5070" s="107"/>
      <c r="M5070" s="107"/>
      <c r="N5070" s="25"/>
      <c r="O5070" s="26"/>
      <c r="P5070" s="107"/>
      <c r="Q5070" s="107"/>
      <c r="R5070" s="25"/>
      <c r="S5070" s="26"/>
      <c r="T5070" s="107"/>
      <c r="U5070" s="107"/>
      <c r="V5070" s="25"/>
      <c r="W5070" s="26"/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1713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1713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586202.47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/>
      <c r="K5072" s="26"/>
      <c r="L5072" s="107"/>
      <c r="M5072" s="107"/>
      <c r="N5072" s="25"/>
      <c r="O5072" s="26"/>
      <c r="P5072" s="107"/>
      <c r="Q5072" s="107"/>
      <c r="R5072" s="25"/>
      <c r="S5072" s="26"/>
      <c r="T5072" s="107"/>
      <c r="U5072" s="107"/>
      <c r="V5072" s="25"/>
      <c r="W5072" s="26"/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1713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22963.41</v>
      </c>
      <c r="F5073" s="98">
        <v>0</v>
      </c>
      <c r="G5073" s="98">
        <v>11453.51</v>
      </c>
      <c r="H5073" s="99">
        <v>0</v>
      </c>
      <c r="I5073" s="99">
        <v>11509.9</v>
      </c>
      <c r="J5073" s="100"/>
      <c r="K5073" s="101"/>
      <c r="L5073" s="99"/>
      <c r="M5073" s="99"/>
      <c r="N5073" s="100"/>
      <c r="O5073" s="101"/>
      <c r="P5073" s="107"/>
      <c r="Q5073" s="107"/>
      <c r="R5073" s="100"/>
      <c r="S5073" s="101"/>
      <c r="T5073" s="99"/>
      <c r="U5073" s="99"/>
      <c r="V5073" s="100"/>
      <c r="W5073" s="101"/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1713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3953.31</v>
      </c>
      <c r="F5074" s="98">
        <v>0</v>
      </c>
      <c r="G5074" s="98">
        <v>2009.04</v>
      </c>
      <c r="H5074" s="107">
        <v>0</v>
      </c>
      <c r="I5074" s="107">
        <v>1944.27</v>
      </c>
      <c r="J5074" s="25"/>
      <c r="K5074" s="26"/>
      <c r="L5074" s="107"/>
      <c r="M5074" s="107"/>
      <c r="N5074" s="25"/>
      <c r="O5074" s="26"/>
      <c r="P5074" s="99"/>
      <c r="Q5074" s="99"/>
      <c r="R5074" s="25"/>
      <c r="S5074" s="26"/>
      <c r="T5074" s="107"/>
      <c r="U5074" s="107"/>
      <c r="V5074" s="25"/>
      <c r="W5074" s="26"/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1713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1713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1713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1713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1713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1713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1713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/>
      <c r="K5081" s="101"/>
      <c r="L5081" s="99"/>
      <c r="M5081" s="99"/>
      <c r="N5081" s="100"/>
      <c r="O5081" s="101"/>
      <c r="P5081" s="99"/>
      <c r="Q5081" s="99"/>
      <c r="R5081" s="100"/>
      <c r="S5081" s="101"/>
      <c r="T5081" s="99"/>
      <c r="U5081" s="99"/>
      <c r="V5081" s="100"/>
      <c r="W5081" s="101"/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1713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1713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/>
      <c r="K5083" s="26"/>
      <c r="L5083" s="107"/>
      <c r="M5083" s="107"/>
      <c r="N5083" s="25"/>
      <c r="O5083" s="26"/>
      <c r="P5083" s="107"/>
      <c r="Q5083" s="107"/>
      <c r="R5083" s="25"/>
      <c r="S5083" s="26"/>
      <c r="T5083" s="107"/>
      <c r="U5083" s="107"/>
      <c r="V5083" s="25"/>
      <c r="W5083" s="26"/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1713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1713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1713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1713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1713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1713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1713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1713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1713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1713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1713</v>
      </c>
      <c r="B5094" s="105" t="s">
        <v>384</v>
      </c>
      <c r="C5094" s="106" t="s">
        <v>1573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1713</v>
      </c>
      <c r="B5095" s="105" t="s">
        <v>386</v>
      </c>
      <c r="C5095" s="106" t="s">
        <v>1667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1713</v>
      </c>
      <c r="B5096" s="105" t="s">
        <v>388</v>
      </c>
      <c r="C5096" s="106" t="s">
        <v>1668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1713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1713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1713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1713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1713</v>
      </c>
      <c r="B5101" s="105" t="s">
        <v>398</v>
      </c>
      <c r="C5101" s="106" t="s">
        <v>1574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1713</v>
      </c>
      <c r="B5102" s="105" t="s">
        <v>400</v>
      </c>
      <c r="C5102" s="106" t="s">
        <v>1669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1713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1713</v>
      </c>
      <c r="B5104" s="105" t="s">
        <v>404</v>
      </c>
      <c r="C5104" s="106" t="s">
        <v>1575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1713</v>
      </c>
      <c r="B5105" s="105" t="s">
        <v>406</v>
      </c>
      <c r="C5105" s="106" t="s">
        <v>1576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1713</v>
      </c>
      <c r="B5106" s="105" t="s">
        <v>408</v>
      </c>
      <c r="C5106" s="106" t="s">
        <v>1577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1713</v>
      </c>
      <c r="B5107" s="105" t="s">
        <v>410</v>
      </c>
      <c r="C5107" s="106" t="s">
        <v>1578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1713</v>
      </c>
      <c r="B5108" s="105" t="s">
        <v>412</v>
      </c>
      <c r="C5108" s="106" t="s">
        <v>413</v>
      </c>
      <c r="D5108" s="21">
        <f t="shared" si="81"/>
        <v>1082001.6499999999</v>
      </c>
      <c r="E5108" s="24">
        <f t="shared" si="81"/>
        <v>2318625.35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/>
      <c r="K5108" s="26"/>
      <c r="L5108" s="107"/>
      <c r="M5108" s="107"/>
      <c r="N5108" s="25"/>
      <c r="O5108" s="26"/>
      <c r="P5108" s="107"/>
      <c r="Q5108" s="107"/>
      <c r="R5108" s="25"/>
      <c r="S5108" s="26"/>
      <c r="T5108" s="107"/>
      <c r="U5108" s="107"/>
      <c r="V5108" s="25"/>
      <c r="W5108" s="26"/>
      <c r="X5108" s="107"/>
      <c r="Y5108" s="107"/>
      <c r="Z5108" s="25"/>
      <c r="AA5108" s="26"/>
      <c r="AB5108" s="107"/>
      <c r="AC5108" s="107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1713</v>
      </c>
      <c r="B5109" s="105" t="s">
        <v>414</v>
      </c>
      <c r="C5109" s="106" t="s">
        <v>415</v>
      </c>
      <c r="D5109" s="21">
        <f t="shared" si="81"/>
        <v>64276.4</v>
      </c>
      <c r="E5109" s="24">
        <f t="shared" si="81"/>
        <v>504507.34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/>
      <c r="K5109" s="26"/>
      <c r="L5109" s="107"/>
      <c r="M5109" s="107"/>
      <c r="N5109" s="25"/>
      <c r="O5109" s="26"/>
      <c r="P5109" s="107"/>
      <c r="Q5109" s="107"/>
      <c r="R5109" s="25"/>
      <c r="S5109" s="26"/>
      <c r="T5109" s="107"/>
      <c r="U5109" s="107"/>
      <c r="V5109" s="25"/>
      <c r="W5109" s="26"/>
      <c r="X5109" s="107"/>
      <c r="Y5109" s="107"/>
      <c r="Z5109" s="25"/>
      <c r="AA5109" s="26"/>
      <c r="AB5109" s="107"/>
      <c r="AC5109" s="107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1713</v>
      </c>
      <c r="B5110" s="105" t="s">
        <v>416</v>
      </c>
      <c r="C5110" s="106" t="s">
        <v>417</v>
      </c>
      <c r="D5110" s="21">
        <f t="shared" si="81"/>
        <v>680923</v>
      </c>
      <c r="E5110" s="24">
        <f t="shared" si="81"/>
        <v>823274.6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/>
      <c r="K5110" s="26"/>
      <c r="L5110" s="107"/>
      <c r="M5110" s="107"/>
      <c r="N5110" s="25"/>
      <c r="O5110" s="26"/>
      <c r="P5110" s="107"/>
      <c r="Q5110" s="107"/>
      <c r="R5110" s="25"/>
      <c r="S5110" s="26"/>
      <c r="T5110" s="107"/>
      <c r="U5110" s="107"/>
      <c r="V5110" s="25"/>
      <c r="W5110" s="26"/>
      <c r="X5110" s="107"/>
      <c r="Y5110" s="107"/>
      <c r="Z5110" s="25"/>
      <c r="AA5110" s="26"/>
      <c r="AB5110" s="107"/>
      <c r="AC5110" s="107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1713</v>
      </c>
      <c r="B5111" s="105" t="s">
        <v>418</v>
      </c>
      <c r="C5111" s="106" t="s">
        <v>419</v>
      </c>
      <c r="D5111" s="21">
        <f t="shared" si="81"/>
        <v>488902.6</v>
      </c>
      <c r="E5111" s="24">
        <f t="shared" si="81"/>
        <v>470449.02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/>
      <c r="K5111" s="101"/>
      <c r="L5111" s="99"/>
      <c r="M5111" s="99"/>
      <c r="N5111" s="100"/>
      <c r="O5111" s="101"/>
      <c r="P5111" s="107"/>
      <c r="Q5111" s="107"/>
      <c r="R5111" s="100"/>
      <c r="S5111" s="101"/>
      <c r="T5111" s="99"/>
      <c r="U5111" s="99"/>
      <c r="V5111" s="100"/>
      <c r="W5111" s="101"/>
      <c r="X5111" s="99"/>
      <c r="Y5111" s="99"/>
      <c r="Z5111" s="100"/>
      <c r="AA5111" s="101"/>
      <c r="AB5111" s="99"/>
      <c r="AC5111" s="99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1713</v>
      </c>
      <c r="B5112" s="105" t="s">
        <v>420</v>
      </c>
      <c r="C5112" s="106" t="s">
        <v>421</v>
      </c>
      <c r="D5112" s="21">
        <f t="shared" si="81"/>
        <v>315845.37</v>
      </c>
      <c r="E5112" s="24">
        <f t="shared" si="81"/>
        <v>734184.54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/>
      <c r="K5112" s="101"/>
      <c r="L5112" s="99"/>
      <c r="M5112" s="99"/>
      <c r="N5112" s="100"/>
      <c r="O5112" s="101"/>
      <c r="P5112" s="99"/>
      <c r="Q5112" s="99"/>
      <c r="R5112" s="100"/>
      <c r="S5112" s="101"/>
      <c r="T5112" s="99"/>
      <c r="U5112" s="99"/>
      <c r="V5112" s="100"/>
      <c r="W5112" s="101"/>
      <c r="X5112" s="99"/>
      <c r="Y5112" s="99"/>
      <c r="Z5112" s="100"/>
      <c r="AA5112" s="101"/>
      <c r="AB5112" s="99"/>
      <c r="AC5112" s="99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1713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/>
      <c r="U5113" s="99"/>
      <c r="V5113" s="100"/>
      <c r="W5113" s="101"/>
      <c r="X5113" s="99"/>
      <c r="Y5113" s="99"/>
      <c r="Z5113" s="100"/>
      <c r="AA5113" s="101"/>
      <c r="AB5113" s="99"/>
      <c r="AC5113" s="99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1713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1713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1713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1713</v>
      </c>
      <c r="B5117" s="105" t="s">
        <v>430</v>
      </c>
      <c r="C5117" s="106" t="s">
        <v>431</v>
      </c>
      <c r="D5117" s="21">
        <f t="shared" si="81"/>
        <v>0</v>
      </c>
      <c r="E5117" s="24">
        <f t="shared" si="81"/>
        <v>0</v>
      </c>
      <c r="F5117" s="98">
        <v>0</v>
      </c>
      <c r="G5117" s="98">
        <v>0</v>
      </c>
      <c r="H5117" s="99">
        <v>0</v>
      </c>
      <c r="I5117" s="99">
        <v>0</v>
      </c>
      <c r="J5117" s="100"/>
      <c r="K5117" s="101"/>
      <c r="L5117" s="99"/>
      <c r="M5117" s="99"/>
      <c r="N5117" s="100"/>
      <c r="O5117" s="101"/>
      <c r="P5117" s="99"/>
      <c r="Q5117" s="99"/>
      <c r="R5117" s="100"/>
      <c r="S5117" s="101"/>
      <c r="T5117" s="99"/>
      <c r="U5117" s="99"/>
      <c r="V5117" s="100"/>
      <c r="W5117" s="101"/>
      <c r="X5117" s="99"/>
      <c r="Y5117" s="99"/>
      <c r="Z5117" s="100"/>
      <c r="AA5117" s="101"/>
      <c r="AB5117" s="99"/>
      <c r="AC5117" s="99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1713</v>
      </c>
      <c r="B5118" s="105" t="s">
        <v>432</v>
      </c>
      <c r="C5118" s="106" t="s">
        <v>433</v>
      </c>
      <c r="D5118" s="21">
        <f t="shared" si="81"/>
        <v>37583</v>
      </c>
      <c r="E5118" s="24">
        <f t="shared" si="81"/>
        <v>187605.46000000002</v>
      </c>
      <c r="F5118" s="98">
        <v>37583</v>
      </c>
      <c r="G5118" s="98">
        <v>130585.46</v>
      </c>
      <c r="H5118" s="99">
        <v>0</v>
      </c>
      <c r="I5118" s="99">
        <v>57020</v>
      </c>
      <c r="J5118" s="100"/>
      <c r="K5118" s="101"/>
      <c r="L5118" s="99"/>
      <c r="M5118" s="99"/>
      <c r="N5118" s="100"/>
      <c r="O5118" s="101"/>
      <c r="P5118" s="99"/>
      <c r="Q5118" s="99"/>
      <c r="R5118" s="100"/>
      <c r="S5118" s="101"/>
      <c r="T5118" s="99"/>
      <c r="U5118" s="99"/>
      <c r="V5118" s="100"/>
      <c r="W5118" s="101"/>
      <c r="X5118" s="99"/>
      <c r="Y5118" s="99"/>
      <c r="Z5118" s="100"/>
      <c r="AA5118" s="101"/>
      <c r="AB5118" s="99"/>
      <c r="AC5118" s="99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1713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1713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1713</v>
      </c>
      <c r="B5121" s="105" t="s">
        <v>438</v>
      </c>
      <c r="C5121" s="106" t="s">
        <v>1579</v>
      </c>
      <c r="D5121" s="21">
        <f t="shared" si="81"/>
        <v>135269</v>
      </c>
      <c r="E5121" s="24">
        <f t="shared" si="81"/>
        <v>308476.2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/>
      <c r="K5121" s="26"/>
      <c r="L5121" s="107"/>
      <c r="M5121" s="107"/>
      <c r="N5121" s="25"/>
      <c r="O5121" s="26"/>
      <c r="P5121" s="99"/>
      <c r="Q5121" s="99"/>
      <c r="R5121" s="25"/>
      <c r="S5121" s="26"/>
      <c r="T5121" s="107"/>
      <c r="U5121" s="107"/>
      <c r="V5121" s="25"/>
      <c r="W5121" s="26"/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1713</v>
      </c>
      <c r="B5122" s="105" t="s">
        <v>439</v>
      </c>
      <c r="C5122" s="106" t="s">
        <v>1580</v>
      </c>
      <c r="D5122" s="21">
        <f t="shared" si="81"/>
        <v>0</v>
      </c>
      <c r="E5122" s="24">
        <f t="shared" si="81"/>
        <v>0</v>
      </c>
      <c r="F5122" s="98"/>
      <c r="G5122" s="98"/>
      <c r="H5122" s="107"/>
      <c r="I5122" s="107"/>
      <c r="J5122" s="25"/>
      <c r="K5122" s="26"/>
      <c r="L5122" s="107"/>
      <c r="M5122" s="107"/>
      <c r="N5122" s="25"/>
      <c r="O5122" s="26"/>
      <c r="P5122" s="107"/>
      <c r="Q5122" s="107"/>
      <c r="R5122" s="25"/>
      <c r="S5122" s="26"/>
      <c r="T5122" s="107"/>
      <c r="U5122" s="107"/>
      <c r="V5122" s="25"/>
      <c r="W5122" s="26"/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1713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1713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1713</v>
      </c>
      <c r="B5125" s="105" t="s">
        <v>1581</v>
      </c>
      <c r="C5125" s="106" t="s">
        <v>1582</v>
      </c>
      <c r="D5125" s="21">
        <f t="shared" si="81"/>
        <v>0</v>
      </c>
      <c r="E5125" s="24">
        <f t="shared" si="81"/>
        <v>0</v>
      </c>
      <c r="F5125" s="98"/>
      <c r="G5125" s="98"/>
      <c r="H5125" s="99"/>
      <c r="I5125" s="99"/>
      <c r="J5125" s="100"/>
      <c r="K5125" s="101"/>
      <c r="L5125" s="99"/>
      <c r="M5125" s="99"/>
      <c r="N5125" s="100"/>
      <c r="O5125" s="101"/>
      <c r="P5125" s="107"/>
      <c r="Q5125" s="107"/>
      <c r="R5125" s="100"/>
      <c r="S5125" s="101"/>
      <c r="T5125" s="99"/>
      <c r="U5125" s="99"/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1713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1713</v>
      </c>
      <c r="B5127" s="105" t="s">
        <v>446</v>
      </c>
      <c r="C5127" s="106" t="s">
        <v>447</v>
      </c>
      <c r="D5127" s="21">
        <f t="shared" si="81"/>
        <v>352507</v>
      </c>
      <c r="E5127" s="24">
        <f t="shared" si="81"/>
        <v>545991</v>
      </c>
      <c r="F5127" s="98">
        <v>0</v>
      </c>
      <c r="G5127" s="98">
        <v>368662</v>
      </c>
      <c r="H5127" s="99">
        <v>352507</v>
      </c>
      <c r="I5127" s="99">
        <v>177329</v>
      </c>
      <c r="J5127" s="100"/>
      <c r="K5127" s="101"/>
      <c r="L5127" s="99"/>
      <c r="M5127" s="99"/>
      <c r="N5127" s="100"/>
      <c r="O5127" s="101"/>
      <c r="P5127" s="99"/>
      <c r="Q5127" s="99"/>
      <c r="R5127" s="100"/>
      <c r="S5127" s="101"/>
      <c r="T5127" s="99"/>
      <c r="U5127" s="99"/>
      <c r="V5127" s="100"/>
      <c r="W5127" s="101"/>
      <c r="X5127" s="99"/>
      <c r="Y5127" s="99"/>
      <c r="Z5127" s="100"/>
      <c r="AA5127" s="101"/>
      <c r="AB5127" s="99"/>
      <c r="AC5127" s="99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1713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1713</v>
      </c>
      <c r="B5129" s="105" t="s">
        <v>450</v>
      </c>
      <c r="C5129" s="106" t="s">
        <v>1583</v>
      </c>
      <c r="D5129" s="21">
        <f t="shared" si="81"/>
        <v>0</v>
      </c>
      <c r="E5129" s="24">
        <f t="shared" si="81"/>
        <v>120</v>
      </c>
      <c r="F5129" s="98">
        <v>0</v>
      </c>
      <c r="G5129" s="98">
        <v>120</v>
      </c>
      <c r="H5129" s="107">
        <v>0</v>
      </c>
      <c r="I5129" s="107">
        <v>0</v>
      </c>
      <c r="J5129" s="25"/>
      <c r="K5129" s="26"/>
      <c r="L5129" s="107"/>
      <c r="M5129" s="107"/>
      <c r="N5129" s="25"/>
      <c r="O5129" s="26"/>
      <c r="P5129" s="107"/>
      <c r="Q5129" s="107"/>
      <c r="R5129" s="25"/>
      <c r="S5129" s="26"/>
      <c r="T5129" s="107"/>
      <c r="U5129" s="107"/>
      <c r="V5129" s="25"/>
      <c r="W5129" s="26"/>
      <c r="X5129" s="107"/>
      <c r="Y5129" s="107"/>
      <c r="Z5129" s="25"/>
      <c r="AA5129" s="26"/>
      <c r="AB5129" s="107"/>
      <c r="AC5129" s="107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1713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1713</v>
      </c>
      <c r="B5131" s="105" t="s">
        <v>454</v>
      </c>
      <c r="C5131" s="106" t="s">
        <v>1584</v>
      </c>
      <c r="D5131" s="21">
        <f t="shared" si="81"/>
        <v>1476</v>
      </c>
      <c r="E5131" s="24">
        <f t="shared" si="81"/>
        <v>550</v>
      </c>
      <c r="F5131" s="98">
        <v>1476</v>
      </c>
      <c r="G5131" s="98">
        <v>0</v>
      </c>
      <c r="H5131" s="99">
        <v>0</v>
      </c>
      <c r="I5131" s="99">
        <v>550</v>
      </c>
      <c r="J5131" s="100"/>
      <c r="K5131" s="101"/>
      <c r="L5131" s="99"/>
      <c r="M5131" s="99"/>
      <c r="N5131" s="100"/>
      <c r="O5131" s="101"/>
      <c r="P5131" s="107"/>
      <c r="Q5131" s="107"/>
      <c r="R5131" s="100"/>
      <c r="S5131" s="101"/>
      <c r="T5131" s="99"/>
      <c r="U5131" s="99"/>
      <c r="V5131" s="100"/>
      <c r="W5131" s="101"/>
      <c r="X5131" s="99"/>
      <c r="Y5131" s="99"/>
      <c r="Z5131" s="100"/>
      <c r="AA5131" s="101"/>
      <c r="AB5131" s="99"/>
      <c r="AC5131" s="99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1713</v>
      </c>
      <c r="B5132" s="105" t="s">
        <v>456</v>
      </c>
      <c r="C5132" s="106" t="s">
        <v>1585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1713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1713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1713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1713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1713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1713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1713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1713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/>
      <c r="K5140" s="101"/>
      <c r="L5140" s="99"/>
      <c r="M5140" s="99"/>
      <c r="N5140" s="100"/>
      <c r="O5140" s="101"/>
      <c r="P5140" s="99"/>
      <c r="Q5140" s="99"/>
      <c r="R5140" s="100"/>
      <c r="S5140" s="101"/>
      <c r="T5140" s="99"/>
      <c r="U5140" s="99"/>
      <c r="V5140" s="100"/>
      <c r="W5140" s="101"/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1713</v>
      </c>
      <c r="B5141" s="105" t="s">
        <v>474</v>
      </c>
      <c r="C5141" s="106" t="s">
        <v>475</v>
      </c>
      <c r="D5141" s="21">
        <f t="shared" si="81"/>
        <v>834960</v>
      </c>
      <c r="E5141" s="24">
        <f t="shared" si="81"/>
        <v>1267815</v>
      </c>
      <c r="F5141" s="98">
        <v>0</v>
      </c>
      <c r="G5141" s="98">
        <v>186155</v>
      </c>
      <c r="H5141" s="99">
        <v>834960</v>
      </c>
      <c r="I5141" s="99">
        <v>1081660</v>
      </c>
      <c r="J5141" s="100"/>
      <c r="K5141" s="101"/>
      <c r="L5141" s="99"/>
      <c r="M5141" s="99"/>
      <c r="N5141" s="100"/>
      <c r="O5141" s="101"/>
      <c r="P5141" s="99"/>
      <c r="Q5141" s="99"/>
      <c r="R5141" s="100"/>
      <c r="S5141" s="101"/>
      <c r="T5141" s="99"/>
      <c r="U5141" s="99"/>
      <c r="V5141" s="100"/>
      <c r="W5141" s="101"/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1713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1713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1713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1713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1713</v>
      </c>
      <c r="B5146" s="105" t="s">
        <v>484</v>
      </c>
      <c r="C5146" s="106" t="s">
        <v>485</v>
      </c>
      <c r="D5146" s="21">
        <f t="shared" si="81"/>
        <v>210000</v>
      </c>
      <c r="E5146" s="24">
        <f t="shared" si="81"/>
        <v>200000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/>
      <c r="K5146" s="101"/>
      <c r="L5146" s="99"/>
      <c r="M5146" s="99"/>
      <c r="N5146" s="100"/>
      <c r="O5146" s="101"/>
      <c r="P5146" s="99"/>
      <c r="Q5146" s="99"/>
      <c r="R5146" s="100"/>
      <c r="S5146" s="101"/>
      <c r="T5146" s="99"/>
      <c r="U5146" s="99"/>
      <c r="V5146" s="100"/>
      <c r="W5146" s="101"/>
      <c r="X5146" s="99"/>
      <c r="Y5146" s="99"/>
      <c r="Z5146" s="100"/>
      <c r="AA5146" s="101"/>
      <c r="AB5146" s="99"/>
      <c r="AC5146" s="99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1713</v>
      </c>
      <c r="B5147" s="105" t="s">
        <v>486</v>
      </c>
      <c r="C5147" s="106" t="s">
        <v>1586</v>
      </c>
      <c r="D5147" s="21">
        <f t="shared" si="81"/>
        <v>1466217.5</v>
      </c>
      <c r="E5147" s="24">
        <f t="shared" si="81"/>
        <v>1496732.5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/>
      <c r="K5147" s="101"/>
      <c r="L5147" s="99"/>
      <c r="M5147" s="99"/>
      <c r="N5147" s="100"/>
      <c r="O5147" s="101"/>
      <c r="P5147" s="99"/>
      <c r="Q5147" s="99"/>
      <c r="R5147" s="100"/>
      <c r="S5147" s="101"/>
      <c r="T5147" s="99"/>
      <c r="U5147" s="99"/>
      <c r="V5147" s="100"/>
      <c r="W5147" s="101"/>
      <c r="X5147" s="99"/>
      <c r="Y5147" s="99"/>
      <c r="Z5147" s="100"/>
      <c r="AA5147" s="101"/>
      <c r="AB5147" s="99"/>
      <c r="AC5147" s="99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1713</v>
      </c>
      <c r="B5148" s="105" t="s">
        <v>488</v>
      </c>
      <c r="C5148" s="106" t="s">
        <v>489</v>
      </c>
      <c r="D5148" s="21">
        <f t="shared" si="81"/>
        <v>102960</v>
      </c>
      <c r="E5148" s="24">
        <f t="shared" si="81"/>
        <v>83140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/>
      <c r="K5148" s="26"/>
      <c r="L5148" s="107"/>
      <c r="M5148" s="107"/>
      <c r="N5148" s="25"/>
      <c r="O5148" s="26"/>
      <c r="P5148" s="99"/>
      <c r="Q5148" s="99"/>
      <c r="R5148" s="25"/>
      <c r="S5148" s="26"/>
      <c r="T5148" s="107"/>
      <c r="U5148" s="107"/>
      <c r="V5148" s="25"/>
      <c r="W5148" s="26"/>
      <c r="X5148" s="107"/>
      <c r="Y5148" s="107"/>
      <c r="Z5148" s="25"/>
      <c r="AA5148" s="26"/>
      <c r="AB5148" s="107"/>
      <c r="AC5148" s="107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1713</v>
      </c>
      <c r="B5149" s="105" t="s">
        <v>490</v>
      </c>
      <c r="C5149" s="106" t="s">
        <v>1587</v>
      </c>
      <c r="D5149" s="21">
        <f t="shared" si="81"/>
        <v>16000</v>
      </c>
      <c r="E5149" s="24">
        <f t="shared" si="81"/>
        <v>23500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/>
      <c r="K5149" s="26"/>
      <c r="L5149" s="107"/>
      <c r="M5149" s="107"/>
      <c r="N5149" s="25"/>
      <c r="O5149" s="26"/>
      <c r="P5149" s="107"/>
      <c r="Q5149" s="107"/>
      <c r="R5149" s="25"/>
      <c r="S5149" s="26"/>
      <c r="T5149" s="107"/>
      <c r="U5149" s="107"/>
      <c r="V5149" s="25"/>
      <c r="W5149" s="26"/>
      <c r="X5149" s="107"/>
      <c r="Y5149" s="107"/>
      <c r="Z5149" s="25"/>
      <c r="AA5149" s="26"/>
      <c r="AB5149" s="107"/>
      <c r="AC5149" s="107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1713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1713</v>
      </c>
      <c r="B5151" s="105" t="s">
        <v>494</v>
      </c>
      <c r="C5151" s="106" t="s">
        <v>495</v>
      </c>
      <c r="D5151" s="21">
        <f t="shared" si="81"/>
        <v>657000</v>
      </c>
      <c r="E5151" s="24">
        <f t="shared" si="81"/>
        <v>258400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/>
      <c r="K5151" s="101"/>
      <c r="L5151" s="99"/>
      <c r="M5151" s="99"/>
      <c r="N5151" s="100"/>
      <c r="O5151" s="101"/>
      <c r="P5151" s="107"/>
      <c r="Q5151" s="107"/>
      <c r="R5151" s="100"/>
      <c r="S5151" s="101"/>
      <c r="T5151" s="99"/>
      <c r="U5151" s="99"/>
      <c r="V5151" s="100"/>
      <c r="W5151" s="101"/>
      <c r="X5151" s="99"/>
      <c r="Y5151" s="99"/>
      <c r="Z5151" s="100"/>
      <c r="AA5151" s="101"/>
      <c r="AB5151" s="99"/>
      <c r="AC5151" s="99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1713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1713</v>
      </c>
      <c r="B5153" s="105" t="s">
        <v>498</v>
      </c>
      <c r="C5153" s="106" t="s">
        <v>461</v>
      </c>
      <c r="D5153" s="21">
        <f t="shared" si="81"/>
        <v>388598.85</v>
      </c>
      <c r="E5153" s="24">
        <f t="shared" si="81"/>
        <v>364117.94999999995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/>
      <c r="K5153" s="26"/>
      <c r="L5153" s="107"/>
      <c r="M5153" s="107"/>
      <c r="N5153" s="25"/>
      <c r="O5153" s="26"/>
      <c r="P5153" s="99"/>
      <c r="Q5153" s="99"/>
      <c r="R5153" s="25"/>
      <c r="S5153" s="26"/>
      <c r="T5153" s="107"/>
      <c r="U5153" s="107"/>
      <c r="V5153" s="25"/>
      <c r="W5153" s="26"/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1713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1713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1713</v>
      </c>
      <c r="B5156" s="105" t="s">
        <v>503</v>
      </c>
      <c r="C5156" s="106" t="s">
        <v>504</v>
      </c>
      <c r="D5156" s="21">
        <f t="shared" si="81"/>
        <v>11987.33</v>
      </c>
      <c r="E5156" s="24">
        <f t="shared" si="81"/>
        <v>6084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/>
      <c r="K5156" s="101"/>
      <c r="L5156" s="99"/>
      <c r="M5156" s="99"/>
      <c r="N5156" s="100"/>
      <c r="O5156" s="101"/>
      <c r="P5156" s="99"/>
      <c r="Q5156" s="99"/>
      <c r="R5156" s="100"/>
      <c r="S5156" s="101"/>
      <c r="T5156" s="99"/>
      <c r="U5156" s="99"/>
      <c r="V5156" s="100"/>
      <c r="W5156" s="101"/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1713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/>
      <c r="W5157" s="101"/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1713</v>
      </c>
      <c r="B5158" s="105" t="s">
        <v>507</v>
      </c>
      <c r="C5158" s="106" t="s">
        <v>508</v>
      </c>
      <c r="D5158" s="21">
        <f t="shared" si="82"/>
        <v>16800</v>
      </c>
      <c r="E5158" s="24">
        <f t="shared" si="82"/>
        <v>20000</v>
      </c>
      <c r="F5158" s="98">
        <v>0</v>
      </c>
      <c r="G5158" s="98">
        <v>0</v>
      </c>
      <c r="H5158" s="107">
        <v>16800</v>
      </c>
      <c r="I5158" s="107">
        <v>20000</v>
      </c>
      <c r="J5158" s="25"/>
      <c r="K5158" s="26"/>
      <c r="L5158" s="107"/>
      <c r="M5158" s="107"/>
      <c r="N5158" s="25"/>
      <c r="O5158" s="26"/>
      <c r="P5158" s="99"/>
      <c r="Q5158" s="99"/>
      <c r="R5158" s="25"/>
      <c r="S5158" s="26"/>
      <c r="T5158" s="107"/>
      <c r="U5158" s="107"/>
      <c r="V5158" s="25"/>
      <c r="W5158" s="26"/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1713</v>
      </c>
      <c r="B5159" s="105" t="s">
        <v>509</v>
      </c>
      <c r="C5159" s="106" t="s">
        <v>510</v>
      </c>
      <c r="D5159" s="21">
        <f t="shared" si="82"/>
        <v>0</v>
      </c>
      <c r="E5159" s="24">
        <f t="shared" si="82"/>
        <v>3155981.36</v>
      </c>
      <c r="F5159" s="98">
        <v>0</v>
      </c>
      <c r="G5159" s="98">
        <v>0</v>
      </c>
      <c r="H5159" s="99">
        <v>0</v>
      </c>
      <c r="I5159" s="99">
        <v>3155981.36</v>
      </c>
      <c r="J5159" s="100"/>
      <c r="K5159" s="101"/>
      <c r="L5159" s="99"/>
      <c r="M5159" s="99"/>
      <c r="N5159" s="100"/>
      <c r="O5159" s="101"/>
      <c r="P5159" s="107"/>
      <c r="Q5159" s="107"/>
      <c r="R5159" s="100"/>
      <c r="S5159" s="101"/>
      <c r="T5159" s="99"/>
      <c r="U5159" s="99"/>
      <c r="V5159" s="100"/>
      <c r="W5159" s="101"/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1713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0</v>
      </c>
      <c r="F5160" s="98"/>
      <c r="G5160" s="98"/>
      <c r="H5160" s="99"/>
      <c r="I5160" s="99"/>
      <c r="J5160" s="100"/>
      <c r="K5160" s="101"/>
      <c r="L5160" s="99"/>
      <c r="M5160" s="99"/>
      <c r="N5160" s="100"/>
      <c r="O5160" s="101"/>
      <c r="P5160" s="99"/>
      <c r="Q5160" s="99"/>
      <c r="R5160" s="100"/>
      <c r="S5160" s="101"/>
      <c r="T5160" s="99"/>
      <c r="U5160" s="99"/>
      <c r="V5160" s="100"/>
      <c r="W5160" s="101"/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1713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1713</v>
      </c>
      <c r="B5162" s="105" t="s">
        <v>515</v>
      </c>
      <c r="C5162" s="106" t="s">
        <v>516</v>
      </c>
      <c r="D5162" s="21">
        <f t="shared" si="82"/>
        <v>0</v>
      </c>
      <c r="E5162" s="24">
        <f t="shared" si="82"/>
        <v>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/>
      <c r="Q5162" s="107"/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1713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1713</v>
      </c>
      <c r="B5164" s="105" t="s">
        <v>519</v>
      </c>
      <c r="C5164" s="106" t="s">
        <v>520</v>
      </c>
      <c r="D5164" s="21">
        <f t="shared" si="82"/>
        <v>147510.07</v>
      </c>
      <c r="E5164" s="24">
        <f t="shared" si="82"/>
        <v>126815.31999999999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/>
      <c r="K5164" s="101"/>
      <c r="L5164" s="99"/>
      <c r="M5164" s="99"/>
      <c r="N5164" s="100"/>
      <c r="O5164" s="101"/>
      <c r="P5164" s="99"/>
      <c r="Q5164" s="99"/>
      <c r="R5164" s="100"/>
      <c r="S5164" s="101"/>
      <c r="T5164" s="99"/>
      <c r="U5164" s="99"/>
      <c r="V5164" s="100"/>
      <c r="W5164" s="101"/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1713</v>
      </c>
      <c r="B5165" s="105" t="s">
        <v>521</v>
      </c>
      <c r="C5165" s="106" t="s">
        <v>1588</v>
      </c>
      <c r="D5165" s="21">
        <f t="shared" si="82"/>
        <v>55024.009999999995</v>
      </c>
      <c r="E5165" s="24">
        <f t="shared" si="82"/>
        <v>55024.009999999995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/>
      <c r="K5165" s="101"/>
      <c r="L5165" s="99"/>
      <c r="M5165" s="99"/>
      <c r="N5165" s="100"/>
      <c r="O5165" s="101"/>
      <c r="P5165" s="99"/>
      <c r="Q5165" s="99"/>
      <c r="R5165" s="100"/>
      <c r="S5165" s="101"/>
      <c r="T5165" s="99"/>
      <c r="U5165" s="99"/>
      <c r="V5165" s="100"/>
      <c r="W5165" s="101"/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1713</v>
      </c>
      <c r="B5166" s="105" t="s">
        <v>522</v>
      </c>
      <c r="C5166" s="106" t="s">
        <v>1589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1713</v>
      </c>
      <c r="B5167" s="105" t="s">
        <v>523</v>
      </c>
      <c r="C5167" s="106" t="s">
        <v>1670</v>
      </c>
      <c r="D5167" s="21">
        <f t="shared" si="82"/>
        <v>19044</v>
      </c>
      <c r="E5167" s="24">
        <f t="shared" si="82"/>
        <v>19465</v>
      </c>
      <c r="F5167" s="98">
        <v>9305</v>
      </c>
      <c r="G5167" s="98">
        <v>9683</v>
      </c>
      <c r="H5167" s="99">
        <v>9739</v>
      </c>
      <c r="I5167" s="99">
        <v>9782</v>
      </c>
      <c r="J5167" s="100"/>
      <c r="K5167" s="101"/>
      <c r="L5167" s="99"/>
      <c r="M5167" s="99"/>
      <c r="N5167" s="100"/>
      <c r="O5167" s="101"/>
      <c r="P5167" s="99"/>
      <c r="Q5167" s="99"/>
      <c r="R5167" s="100"/>
      <c r="S5167" s="101"/>
      <c r="T5167" s="99"/>
      <c r="U5167" s="99"/>
      <c r="V5167" s="100"/>
      <c r="W5167" s="101"/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1713</v>
      </c>
      <c r="B5168" s="105" t="s">
        <v>524</v>
      </c>
      <c r="C5168" s="106" t="s">
        <v>525</v>
      </c>
      <c r="D5168" s="21">
        <f t="shared" si="82"/>
        <v>15558191.029999999</v>
      </c>
      <c r="E5168" s="24">
        <f t="shared" si="82"/>
        <v>15558191.029999999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/>
      <c r="K5168" s="101"/>
      <c r="L5168" s="99"/>
      <c r="M5168" s="99"/>
      <c r="N5168" s="100"/>
      <c r="O5168" s="101"/>
      <c r="P5168" s="99"/>
      <c r="Q5168" s="99"/>
      <c r="R5168" s="100"/>
      <c r="S5168" s="101"/>
      <c r="T5168" s="99"/>
      <c r="U5168" s="99"/>
      <c r="V5168" s="100"/>
      <c r="W5168" s="101"/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1713</v>
      </c>
      <c r="B5169" s="105" t="s">
        <v>526</v>
      </c>
      <c r="C5169" s="106" t="s">
        <v>527</v>
      </c>
      <c r="D5169" s="21">
        <f t="shared" si="82"/>
        <v>0</v>
      </c>
      <c r="E5169" s="24">
        <f t="shared" si="82"/>
        <v>0</v>
      </c>
      <c r="F5169" s="98"/>
      <c r="G5169" s="98"/>
      <c r="H5169" s="107"/>
      <c r="I5169" s="107"/>
      <c r="J5169" s="25"/>
      <c r="K5169" s="26"/>
      <c r="L5169" s="107"/>
      <c r="M5169" s="107"/>
      <c r="N5169" s="25"/>
      <c r="O5169" s="26"/>
      <c r="P5169" s="99"/>
      <c r="Q5169" s="99"/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1713</v>
      </c>
      <c r="B5170" s="105" t="s">
        <v>528</v>
      </c>
      <c r="C5170" s="106" t="s">
        <v>529</v>
      </c>
      <c r="D5170" s="21">
        <f t="shared" si="82"/>
        <v>1447821.9500000002</v>
      </c>
      <c r="E5170" s="24">
        <f t="shared" si="82"/>
        <v>736250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/>
      <c r="K5170" s="26"/>
      <c r="L5170" s="107"/>
      <c r="M5170" s="107"/>
      <c r="N5170" s="25"/>
      <c r="O5170" s="26"/>
      <c r="P5170" s="107"/>
      <c r="Q5170" s="107"/>
      <c r="R5170" s="25"/>
      <c r="S5170" s="26"/>
      <c r="T5170" s="107"/>
      <c r="U5170" s="107"/>
      <c r="V5170" s="25"/>
      <c r="W5170" s="26"/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1713</v>
      </c>
      <c r="B5171" s="105" t="s">
        <v>530</v>
      </c>
      <c r="C5171" s="106" t="s">
        <v>531</v>
      </c>
      <c r="D5171" s="21">
        <f t="shared" si="82"/>
        <v>1530000</v>
      </c>
      <c r="E5171" s="24">
        <f t="shared" si="82"/>
        <v>1530000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/>
      <c r="M5171" s="107"/>
      <c r="N5171" s="25"/>
      <c r="O5171" s="26"/>
      <c r="P5171" s="107"/>
      <c r="Q5171" s="107"/>
      <c r="R5171" s="25"/>
      <c r="S5171" s="26"/>
      <c r="T5171" s="107"/>
      <c r="U5171" s="107"/>
      <c r="V5171" s="25"/>
      <c r="W5171" s="26"/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1713</v>
      </c>
      <c r="B5172" s="105" t="s">
        <v>532</v>
      </c>
      <c r="C5172" s="106" t="s">
        <v>533</v>
      </c>
      <c r="D5172" s="21">
        <f t="shared" si="82"/>
        <v>362760.49</v>
      </c>
      <c r="E5172" s="24">
        <f t="shared" si="82"/>
        <v>615537.94999999995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/>
      <c r="K5172" s="26"/>
      <c r="L5172" s="107"/>
      <c r="M5172" s="107"/>
      <c r="N5172" s="25"/>
      <c r="O5172" s="26"/>
      <c r="P5172" s="107"/>
      <c r="Q5172" s="107"/>
      <c r="R5172" s="25"/>
      <c r="S5172" s="26"/>
      <c r="T5172" s="107"/>
      <c r="U5172" s="107"/>
      <c r="V5172" s="25"/>
      <c r="W5172" s="26"/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1713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1713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1713</v>
      </c>
      <c r="B5175" s="105" t="s">
        <v>538</v>
      </c>
      <c r="C5175" s="106" t="s">
        <v>1671</v>
      </c>
      <c r="D5175" s="21">
        <f t="shared" si="82"/>
        <v>120</v>
      </c>
      <c r="E5175" s="24">
        <f t="shared" si="82"/>
        <v>780</v>
      </c>
      <c r="F5175" s="98">
        <v>120</v>
      </c>
      <c r="G5175" s="98">
        <v>520</v>
      </c>
      <c r="H5175" s="99">
        <v>0</v>
      </c>
      <c r="I5175" s="99">
        <v>260</v>
      </c>
      <c r="J5175" s="100"/>
      <c r="K5175" s="101"/>
      <c r="L5175" s="99"/>
      <c r="M5175" s="99"/>
      <c r="N5175" s="100"/>
      <c r="O5175" s="101"/>
      <c r="P5175" s="99"/>
      <c r="Q5175" s="99"/>
      <c r="R5175" s="100"/>
      <c r="S5175" s="101"/>
      <c r="T5175" s="99"/>
      <c r="U5175" s="99"/>
      <c r="V5175" s="100"/>
      <c r="W5175" s="101"/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1713</v>
      </c>
      <c r="B5176" s="105" t="s">
        <v>539</v>
      </c>
      <c r="C5176" s="106" t="s">
        <v>540</v>
      </c>
      <c r="D5176" s="21">
        <f t="shared" si="82"/>
        <v>4200</v>
      </c>
      <c r="E5176" s="24">
        <f t="shared" si="82"/>
        <v>2100</v>
      </c>
      <c r="F5176" s="98">
        <v>4200</v>
      </c>
      <c r="G5176" s="98">
        <v>1400</v>
      </c>
      <c r="H5176" s="99">
        <v>0</v>
      </c>
      <c r="I5176" s="99">
        <v>700</v>
      </c>
      <c r="J5176" s="100"/>
      <c r="K5176" s="101"/>
      <c r="L5176" s="99"/>
      <c r="M5176" s="99"/>
      <c r="N5176" s="100"/>
      <c r="O5176" s="101"/>
      <c r="P5176" s="99"/>
      <c r="Q5176" s="99"/>
      <c r="R5176" s="100"/>
      <c r="S5176" s="101"/>
      <c r="T5176" s="99"/>
      <c r="U5176" s="99"/>
      <c r="V5176" s="100"/>
      <c r="W5176" s="101"/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1713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1236</v>
      </c>
      <c r="F5177" s="98">
        <v>0</v>
      </c>
      <c r="G5177" s="98">
        <v>824</v>
      </c>
      <c r="H5177" s="99">
        <v>0</v>
      </c>
      <c r="I5177" s="99">
        <v>412</v>
      </c>
      <c r="J5177" s="100"/>
      <c r="K5177" s="101"/>
      <c r="L5177" s="99"/>
      <c r="M5177" s="99"/>
      <c r="N5177" s="100"/>
      <c r="O5177" s="101"/>
      <c r="P5177" s="99"/>
      <c r="Q5177" s="99"/>
      <c r="R5177" s="100"/>
      <c r="S5177" s="101"/>
      <c r="T5177" s="99"/>
      <c r="U5177" s="99"/>
      <c r="V5177" s="100"/>
      <c r="W5177" s="101"/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1713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1713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1713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1713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1713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1713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1713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1713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1713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1713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1713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1713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1713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1713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1713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1713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1713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1713</v>
      </c>
      <c r="B5195" s="105" t="s">
        <v>577</v>
      </c>
      <c r="C5195" s="106" t="s">
        <v>1590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1713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/>
      <c r="K5196" s="26"/>
      <c r="L5196" s="107"/>
      <c r="M5196" s="107"/>
      <c r="N5196" s="25"/>
      <c r="O5196" s="26"/>
      <c r="P5196" s="107"/>
      <c r="Q5196" s="107"/>
      <c r="R5196" s="25"/>
      <c r="S5196" s="26"/>
      <c r="T5196" s="107"/>
      <c r="U5196" s="107"/>
      <c r="V5196" s="25"/>
      <c r="W5196" s="26"/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1713</v>
      </c>
      <c r="B5197" s="105" t="s">
        <v>580</v>
      </c>
      <c r="C5197" s="106" t="s">
        <v>581</v>
      </c>
      <c r="D5197" s="21">
        <f t="shared" si="82"/>
        <v>697754.27</v>
      </c>
      <c r="E5197" s="24">
        <f t="shared" si="82"/>
        <v>2237863.48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/>
      <c r="K5197" s="26"/>
      <c r="L5197" s="107"/>
      <c r="M5197" s="107"/>
      <c r="N5197" s="25"/>
      <c r="O5197" s="26"/>
      <c r="P5197" s="107"/>
      <c r="Q5197" s="107"/>
      <c r="R5197" s="25"/>
      <c r="S5197" s="26"/>
      <c r="T5197" s="107"/>
      <c r="U5197" s="107"/>
      <c r="V5197" s="25"/>
      <c r="W5197" s="26"/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1713</v>
      </c>
      <c r="B5198" s="105" t="s">
        <v>582</v>
      </c>
      <c r="C5198" s="106" t="s">
        <v>1591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1713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/>
      <c r="K5199" s="26"/>
      <c r="L5199" s="107"/>
      <c r="M5199" s="107"/>
      <c r="N5199" s="25"/>
      <c r="O5199" s="26"/>
      <c r="P5199" s="107"/>
      <c r="Q5199" s="107"/>
      <c r="R5199" s="25"/>
      <c r="S5199" s="26"/>
      <c r="T5199" s="107"/>
      <c r="U5199" s="107"/>
      <c r="V5199" s="25"/>
      <c r="W5199" s="26"/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1713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1713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1713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1713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1713</v>
      </c>
      <c r="B5204" s="105" t="s">
        <v>593</v>
      </c>
      <c r="C5204" s="106" t="s">
        <v>1592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1713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1713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1713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1713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1713</v>
      </c>
      <c r="B5209" s="105" t="s">
        <v>602</v>
      </c>
      <c r="C5209" s="106" t="s">
        <v>1672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1713</v>
      </c>
      <c r="B5210" s="105" t="s">
        <v>1593</v>
      </c>
      <c r="C5210" s="106" t="s">
        <v>1594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1713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1713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1713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1713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1713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1713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1713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0</v>
      </c>
      <c r="F5217" s="98"/>
      <c r="G5217" s="98"/>
      <c r="H5217" s="99"/>
      <c r="I5217" s="99"/>
      <c r="J5217" s="100"/>
      <c r="K5217" s="101"/>
      <c r="L5217" s="99"/>
      <c r="M5217" s="99"/>
      <c r="N5217" s="100"/>
      <c r="O5217" s="101"/>
      <c r="P5217" s="107"/>
      <c r="Q5217" s="107"/>
      <c r="R5217" s="100"/>
      <c r="S5217" s="101"/>
      <c r="T5217" s="99"/>
      <c r="U5217" s="99"/>
      <c r="V5217" s="100"/>
      <c r="W5217" s="101"/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1713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1713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/>
      <c r="W5219" s="26"/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1713</v>
      </c>
      <c r="B5220" s="105" t="s">
        <v>621</v>
      </c>
      <c r="C5220" s="106" t="s">
        <v>622</v>
      </c>
      <c r="D5220" s="21">
        <f t="shared" si="82"/>
        <v>0</v>
      </c>
      <c r="E5220" s="24">
        <f t="shared" si="82"/>
        <v>35050</v>
      </c>
      <c r="F5220" s="98">
        <v>0</v>
      </c>
      <c r="G5220" s="98">
        <v>14050</v>
      </c>
      <c r="H5220" s="107">
        <v>0</v>
      </c>
      <c r="I5220" s="107">
        <v>21000</v>
      </c>
      <c r="J5220" s="25"/>
      <c r="K5220" s="26"/>
      <c r="L5220" s="107"/>
      <c r="M5220" s="107"/>
      <c r="N5220" s="25"/>
      <c r="O5220" s="26"/>
      <c r="P5220" s="107"/>
      <c r="Q5220" s="107"/>
      <c r="R5220" s="25"/>
      <c r="S5220" s="26"/>
      <c r="T5220" s="107"/>
      <c r="U5220" s="107"/>
      <c r="V5220" s="25"/>
      <c r="W5220" s="26"/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1713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0</v>
      </c>
      <c r="F5221" s="98"/>
      <c r="G5221" s="98"/>
      <c r="H5221" s="107"/>
      <c r="I5221" s="107"/>
      <c r="J5221" s="25"/>
      <c r="K5221" s="26"/>
      <c r="L5221" s="107"/>
      <c r="M5221" s="107"/>
      <c r="N5221" s="25"/>
      <c r="O5221" s="26"/>
      <c r="P5221" s="107"/>
      <c r="Q5221" s="107"/>
      <c r="R5221" s="25"/>
      <c r="S5221" s="26"/>
      <c r="T5221" s="107"/>
      <c r="U5221" s="107"/>
      <c r="V5221" s="25"/>
      <c r="W5221" s="26"/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1713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1713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0</v>
      </c>
      <c r="F5223" s="98"/>
      <c r="G5223" s="98"/>
      <c r="H5223" s="107"/>
      <c r="I5223" s="107"/>
      <c r="J5223" s="25"/>
      <c r="K5223" s="26"/>
      <c r="L5223" s="107"/>
      <c r="M5223" s="107"/>
      <c r="N5223" s="25"/>
      <c r="O5223" s="26"/>
      <c r="P5223" s="107"/>
      <c r="Q5223" s="107"/>
      <c r="R5223" s="25"/>
      <c r="S5223" s="26"/>
      <c r="T5223" s="107"/>
      <c r="U5223" s="107"/>
      <c r="V5223" s="25"/>
      <c r="W5223" s="26"/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1713</v>
      </c>
      <c r="B5224" s="105" t="s">
        <v>629</v>
      </c>
      <c r="C5224" s="106" t="s">
        <v>630</v>
      </c>
      <c r="D5224" s="21">
        <f t="shared" si="83"/>
        <v>1829.75</v>
      </c>
      <c r="E5224" s="24">
        <f t="shared" si="83"/>
        <v>413500.25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/>
      <c r="K5224" s="26"/>
      <c r="L5224" s="107"/>
      <c r="M5224" s="107"/>
      <c r="N5224" s="25"/>
      <c r="O5224" s="26"/>
      <c r="P5224" s="107"/>
      <c r="Q5224" s="107"/>
      <c r="R5224" s="25"/>
      <c r="S5224" s="26"/>
      <c r="T5224" s="107"/>
      <c r="U5224" s="107"/>
      <c r="V5224" s="25"/>
      <c r="W5224" s="26"/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1713</v>
      </c>
      <c r="B5225" s="105" t="s">
        <v>631</v>
      </c>
      <c r="C5225" s="106" t="s">
        <v>632</v>
      </c>
      <c r="D5225" s="21">
        <f t="shared" si="83"/>
        <v>0</v>
      </c>
      <c r="E5225" s="24">
        <f t="shared" si="83"/>
        <v>73836</v>
      </c>
      <c r="F5225" s="98">
        <v>0</v>
      </c>
      <c r="G5225" s="98">
        <v>71286</v>
      </c>
      <c r="H5225" s="99">
        <v>0</v>
      </c>
      <c r="I5225" s="99">
        <v>2550</v>
      </c>
      <c r="J5225" s="100"/>
      <c r="K5225" s="101"/>
      <c r="L5225" s="99"/>
      <c r="M5225" s="99"/>
      <c r="N5225" s="100"/>
      <c r="O5225" s="101"/>
      <c r="P5225" s="107"/>
      <c r="Q5225" s="107"/>
      <c r="R5225" s="100"/>
      <c r="S5225" s="101"/>
      <c r="T5225" s="99"/>
      <c r="U5225" s="99"/>
      <c r="V5225" s="100"/>
      <c r="W5225" s="101"/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1713</v>
      </c>
      <c r="B5226" s="105" t="s">
        <v>633</v>
      </c>
      <c r="C5226" s="106" t="s">
        <v>1595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1713</v>
      </c>
      <c r="B5227" s="105" t="s">
        <v>634</v>
      </c>
      <c r="C5227" s="106" t="s">
        <v>1596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1713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1713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1713</v>
      </c>
      <c r="B5230" s="105" t="s">
        <v>639</v>
      </c>
      <c r="C5230" s="106" t="s">
        <v>640</v>
      </c>
      <c r="D5230" s="21">
        <f t="shared" si="83"/>
        <v>5944</v>
      </c>
      <c r="E5230" s="24">
        <f t="shared" si="83"/>
        <v>713690.75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/>
      <c r="K5230" s="26"/>
      <c r="L5230" s="107"/>
      <c r="M5230" s="107"/>
      <c r="N5230" s="25"/>
      <c r="O5230" s="26"/>
      <c r="P5230" s="99"/>
      <c r="Q5230" s="99"/>
      <c r="R5230" s="25"/>
      <c r="S5230" s="26"/>
      <c r="T5230" s="107"/>
      <c r="U5230" s="107"/>
      <c r="V5230" s="25"/>
      <c r="W5230" s="26"/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1713</v>
      </c>
      <c r="B5231" s="105" t="s">
        <v>641</v>
      </c>
      <c r="C5231" s="106" t="s">
        <v>642</v>
      </c>
      <c r="D5231" s="21">
        <f t="shared" si="83"/>
        <v>2351.5</v>
      </c>
      <c r="E5231" s="24">
        <f t="shared" si="83"/>
        <v>160404</v>
      </c>
      <c r="F5231" s="98">
        <v>696</v>
      </c>
      <c r="G5231" s="98">
        <v>46056</v>
      </c>
      <c r="H5231" s="107">
        <v>1655.5</v>
      </c>
      <c r="I5231" s="107">
        <v>114348</v>
      </c>
      <c r="J5231" s="25"/>
      <c r="K5231" s="26"/>
      <c r="L5231" s="107"/>
      <c r="M5231" s="107"/>
      <c r="N5231" s="25"/>
      <c r="O5231" s="26"/>
      <c r="P5231" s="107"/>
      <c r="Q5231" s="107"/>
      <c r="R5231" s="25"/>
      <c r="S5231" s="26"/>
      <c r="T5231" s="107"/>
      <c r="U5231" s="107"/>
      <c r="V5231" s="25"/>
      <c r="W5231" s="26"/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1713</v>
      </c>
      <c r="B5232" s="105" t="s">
        <v>643</v>
      </c>
      <c r="C5232" s="106" t="s">
        <v>644</v>
      </c>
      <c r="D5232" s="21">
        <f t="shared" si="83"/>
        <v>65395.47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/>
      <c r="K5232" s="101"/>
      <c r="L5232" s="99"/>
      <c r="M5232" s="99"/>
      <c r="N5232" s="100"/>
      <c r="O5232" s="101"/>
      <c r="P5232" s="107"/>
      <c r="Q5232" s="107"/>
      <c r="R5232" s="100"/>
      <c r="S5232" s="101"/>
      <c r="T5232" s="99"/>
      <c r="U5232" s="99"/>
      <c r="V5232" s="100"/>
      <c r="W5232" s="101"/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1713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14733.240000000002</v>
      </c>
      <c r="F5233" s="98">
        <v>0</v>
      </c>
      <c r="G5233" s="98">
        <v>4505.97</v>
      </c>
      <c r="H5233" s="107">
        <v>0</v>
      </c>
      <c r="I5233" s="107">
        <v>10227.27</v>
      </c>
      <c r="J5233" s="25"/>
      <c r="K5233" s="26"/>
      <c r="L5233" s="107"/>
      <c r="M5233" s="107"/>
      <c r="N5233" s="25"/>
      <c r="O5233" s="26"/>
      <c r="P5233" s="99"/>
      <c r="Q5233" s="99"/>
      <c r="R5233" s="25"/>
      <c r="S5233" s="26"/>
      <c r="T5233" s="107"/>
      <c r="U5233" s="107"/>
      <c r="V5233" s="25"/>
      <c r="W5233" s="26"/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1713</v>
      </c>
      <c r="B5234" s="105" t="s">
        <v>647</v>
      </c>
      <c r="C5234" s="106" t="s">
        <v>648</v>
      </c>
      <c r="D5234" s="21">
        <f t="shared" si="83"/>
        <v>90</v>
      </c>
      <c r="E5234" s="24">
        <f t="shared" si="83"/>
        <v>111003.75</v>
      </c>
      <c r="F5234" s="98">
        <v>0</v>
      </c>
      <c r="G5234" s="98">
        <v>43888.75</v>
      </c>
      <c r="H5234" s="107">
        <v>90</v>
      </c>
      <c r="I5234" s="107">
        <v>67115</v>
      </c>
      <c r="J5234" s="25"/>
      <c r="K5234" s="26"/>
      <c r="L5234" s="107"/>
      <c r="M5234" s="107"/>
      <c r="N5234" s="25"/>
      <c r="O5234" s="26"/>
      <c r="P5234" s="107"/>
      <c r="Q5234" s="107"/>
      <c r="R5234" s="25"/>
      <c r="S5234" s="26"/>
      <c r="T5234" s="107"/>
      <c r="U5234" s="107"/>
      <c r="V5234" s="25"/>
      <c r="W5234" s="26"/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1713</v>
      </c>
      <c r="B5235" s="105" t="s">
        <v>649</v>
      </c>
      <c r="C5235" s="106" t="s">
        <v>650</v>
      </c>
      <c r="D5235" s="21">
        <f t="shared" si="83"/>
        <v>0</v>
      </c>
      <c r="E5235" s="24">
        <f t="shared" si="83"/>
        <v>60356.25</v>
      </c>
      <c r="F5235" s="98">
        <v>0</v>
      </c>
      <c r="G5235" s="98">
        <v>29894.75</v>
      </c>
      <c r="H5235" s="107">
        <v>0</v>
      </c>
      <c r="I5235" s="107">
        <v>30461.5</v>
      </c>
      <c r="J5235" s="25"/>
      <c r="K5235" s="26"/>
      <c r="L5235" s="107"/>
      <c r="M5235" s="107"/>
      <c r="N5235" s="25"/>
      <c r="O5235" s="26"/>
      <c r="P5235" s="107"/>
      <c r="Q5235" s="107"/>
      <c r="R5235" s="25"/>
      <c r="S5235" s="26"/>
      <c r="T5235" s="107"/>
      <c r="U5235" s="107"/>
      <c r="V5235" s="25"/>
      <c r="W5235" s="26"/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1713</v>
      </c>
      <c r="B5236" s="105" t="s">
        <v>651</v>
      </c>
      <c r="C5236" s="106" t="s">
        <v>652</v>
      </c>
      <c r="D5236" s="21">
        <f t="shared" si="83"/>
        <v>1430</v>
      </c>
      <c r="E5236" s="24">
        <f t="shared" si="83"/>
        <v>139659.75</v>
      </c>
      <c r="F5236" s="98">
        <v>0</v>
      </c>
      <c r="G5236" s="98">
        <v>69143.5</v>
      </c>
      <c r="H5236" s="107">
        <v>1430</v>
      </c>
      <c r="I5236" s="107">
        <v>70516.25</v>
      </c>
      <c r="J5236" s="25"/>
      <c r="K5236" s="26"/>
      <c r="L5236" s="107"/>
      <c r="M5236" s="107"/>
      <c r="N5236" s="25"/>
      <c r="O5236" s="26"/>
      <c r="P5236" s="107"/>
      <c r="Q5236" s="107"/>
      <c r="R5236" s="25"/>
      <c r="S5236" s="26"/>
      <c r="T5236" s="107"/>
      <c r="U5236" s="107"/>
      <c r="V5236" s="25"/>
      <c r="W5236" s="26"/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1713</v>
      </c>
      <c r="B5237" s="105" t="s">
        <v>653</v>
      </c>
      <c r="C5237" s="106" t="s">
        <v>1597</v>
      </c>
      <c r="D5237" s="21">
        <f t="shared" si="83"/>
        <v>230</v>
      </c>
      <c r="E5237" s="24">
        <f t="shared" si="83"/>
        <v>38843.5</v>
      </c>
      <c r="F5237" s="98">
        <v>0</v>
      </c>
      <c r="G5237" s="98">
        <v>17316</v>
      </c>
      <c r="H5237" s="107">
        <v>230</v>
      </c>
      <c r="I5237" s="107">
        <v>21527.5</v>
      </c>
      <c r="J5237" s="25"/>
      <c r="K5237" s="26"/>
      <c r="L5237" s="107"/>
      <c r="M5237" s="107"/>
      <c r="N5237" s="25"/>
      <c r="O5237" s="26"/>
      <c r="P5237" s="107"/>
      <c r="Q5237" s="107"/>
      <c r="R5237" s="25"/>
      <c r="S5237" s="26"/>
      <c r="T5237" s="107"/>
      <c r="U5237" s="107"/>
      <c r="V5237" s="25"/>
      <c r="W5237" s="26"/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1713</v>
      </c>
      <c r="B5238" s="105" t="s">
        <v>654</v>
      </c>
      <c r="C5238" s="106" t="s">
        <v>1598</v>
      </c>
      <c r="D5238" s="21">
        <f t="shared" si="83"/>
        <v>2515.94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/>
      <c r="K5238" s="26"/>
      <c r="L5238" s="107"/>
      <c r="M5238" s="107"/>
      <c r="N5238" s="25"/>
      <c r="O5238" s="26"/>
      <c r="P5238" s="107"/>
      <c r="Q5238" s="107"/>
      <c r="R5238" s="25"/>
      <c r="S5238" s="26"/>
      <c r="T5238" s="107"/>
      <c r="U5238" s="107"/>
      <c r="V5238" s="25"/>
      <c r="W5238" s="26"/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1713</v>
      </c>
      <c r="B5239" s="105" t="s">
        <v>655</v>
      </c>
      <c r="C5239" s="106" t="s">
        <v>1599</v>
      </c>
      <c r="D5239" s="21">
        <f t="shared" si="83"/>
        <v>0</v>
      </c>
      <c r="E5239" s="24">
        <f t="shared" si="83"/>
        <v>1754.83</v>
      </c>
      <c r="F5239" s="98"/>
      <c r="G5239" s="98"/>
      <c r="H5239" s="107">
        <v>0</v>
      </c>
      <c r="I5239" s="107">
        <v>1754.83</v>
      </c>
      <c r="J5239" s="25"/>
      <c r="K5239" s="26"/>
      <c r="L5239" s="107"/>
      <c r="M5239" s="107"/>
      <c r="N5239" s="25"/>
      <c r="O5239" s="26"/>
      <c r="P5239" s="107"/>
      <c r="Q5239" s="107"/>
      <c r="R5239" s="25"/>
      <c r="S5239" s="26"/>
      <c r="T5239" s="107"/>
      <c r="U5239" s="107"/>
      <c r="V5239" s="25"/>
      <c r="W5239" s="26"/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1713</v>
      </c>
      <c r="B5240" s="105" t="s">
        <v>656</v>
      </c>
      <c r="C5240" s="106" t="s">
        <v>1600</v>
      </c>
      <c r="D5240" s="21">
        <f t="shared" si="83"/>
        <v>0</v>
      </c>
      <c r="E5240" s="24">
        <f t="shared" si="83"/>
        <v>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/>
      <c r="U5240" s="99"/>
      <c r="V5240" s="100"/>
      <c r="W5240" s="101"/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1713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0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/>
      <c r="W5241" s="26"/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1713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1713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1713</v>
      </c>
      <c r="B5244" s="105" t="s">
        <v>663</v>
      </c>
      <c r="C5244" s="106" t="s">
        <v>664</v>
      </c>
      <c r="D5244" s="21">
        <f t="shared" si="83"/>
        <v>8499</v>
      </c>
      <c r="E5244" s="24">
        <f t="shared" si="83"/>
        <v>6597483.9199999999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/>
      <c r="K5244" s="101"/>
      <c r="L5244" s="99"/>
      <c r="M5244" s="99"/>
      <c r="N5244" s="100"/>
      <c r="O5244" s="101"/>
      <c r="P5244" s="99"/>
      <c r="Q5244" s="99"/>
      <c r="R5244" s="100"/>
      <c r="S5244" s="101"/>
      <c r="T5244" s="99"/>
      <c r="U5244" s="99"/>
      <c r="V5244" s="100"/>
      <c r="W5244" s="101"/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1713</v>
      </c>
      <c r="B5245" s="105" t="s">
        <v>665</v>
      </c>
      <c r="C5245" s="106" t="s">
        <v>666</v>
      </c>
      <c r="D5245" s="21">
        <f t="shared" si="83"/>
        <v>44330.99</v>
      </c>
      <c r="E5245" s="24">
        <f t="shared" si="83"/>
        <v>2734905.59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/>
      <c r="K5245" s="101"/>
      <c r="L5245" s="99"/>
      <c r="M5245" s="99"/>
      <c r="N5245" s="100"/>
      <c r="O5245" s="101"/>
      <c r="P5245" s="99"/>
      <c r="Q5245" s="99"/>
      <c r="R5245" s="100"/>
      <c r="S5245" s="101"/>
      <c r="T5245" s="99"/>
      <c r="U5245" s="99"/>
      <c r="V5245" s="100"/>
      <c r="W5245" s="101"/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1713</v>
      </c>
      <c r="B5246" s="105" t="s">
        <v>667</v>
      </c>
      <c r="C5246" s="106" t="s">
        <v>668</v>
      </c>
      <c r="D5246" s="21">
        <f t="shared" si="83"/>
        <v>0</v>
      </c>
      <c r="E5246" s="24">
        <f t="shared" si="83"/>
        <v>67807.25</v>
      </c>
      <c r="F5246" s="98">
        <v>0</v>
      </c>
      <c r="G5246" s="98">
        <v>33685</v>
      </c>
      <c r="H5246" s="107">
        <v>0</v>
      </c>
      <c r="I5246" s="107">
        <v>34122.25</v>
      </c>
      <c r="J5246" s="25"/>
      <c r="K5246" s="26"/>
      <c r="L5246" s="107"/>
      <c r="M5246" s="107"/>
      <c r="N5246" s="25"/>
      <c r="O5246" s="26"/>
      <c r="P5246" s="99"/>
      <c r="Q5246" s="99"/>
      <c r="R5246" s="25"/>
      <c r="S5246" s="26"/>
      <c r="T5246" s="107"/>
      <c r="U5246" s="107"/>
      <c r="V5246" s="25"/>
      <c r="W5246" s="26"/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1713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1713</v>
      </c>
      <c r="B5248" s="105" t="s">
        <v>671</v>
      </c>
      <c r="C5248" s="106" t="s">
        <v>1601</v>
      </c>
      <c r="D5248" s="21">
        <f t="shared" si="83"/>
        <v>0</v>
      </c>
      <c r="E5248" s="24">
        <f t="shared" si="83"/>
        <v>0</v>
      </c>
      <c r="F5248" s="98"/>
      <c r="G5248" s="98"/>
      <c r="H5248" s="99"/>
      <c r="I5248" s="99"/>
      <c r="J5248" s="100"/>
      <c r="K5248" s="101"/>
      <c r="L5248" s="99"/>
      <c r="M5248" s="99"/>
      <c r="N5248" s="100"/>
      <c r="O5248" s="101"/>
      <c r="P5248" s="99"/>
      <c r="Q5248" s="99"/>
      <c r="R5248" s="100"/>
      <c r="S5248" s="101"/>
      <c r="T5248" s="99"/>
      <c r="U5248" s="99"/>
      <c r="V5248" s="100"/>
      <c r="W5248" s="101"/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1713</v>
      </c>
      <c r="B5249" s="105" t="s">
        <v>672</v>
      </c>
      <c r="C5249" s="106" t="s">
        <v>673</v>
      </c>
      <c r="D5249" s="21">
        <f t="shared" si="83"/>
        <v>0</v>
      </c>
      <c r="E5249" s="24">
        <f t="shared" si="83"/>
        <v>0</v>
      </c>
      <c r="F5249" s="98"/>
      <c r="G5249" s="98"/>
      <c r="H5249" s="107"/>
      <c r="I5249" s="107"/>
      <c r="J5249" s="25"/>
      <c r="K5249" s="26"/>
      <c r="L5249" s="107"/>
      <c r="M5249" s="107"/>
      <c r="N5249" s="25"/>
      <c r="O5249" s="26"/>
      <c r="P5249" s="99"/>
      <c r="Q5249" s="99"/>
      <c r="R5249" s="25"/>
      <c r="S5249" s="26"/>
      <c r="T5249" s="107"/>
      <c r="U5249" s="107"/>
      <c r="V5249" s="25"/>
      <c r="W5249" s="26"/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1713</v>
      </c>
      <c r="B5250" s="105" t="s">
        <v>674</v>
      </c>
      <c r="C5250" s="106" t="s">
        <v>675</v>
      </c>
      <c r="D5250" s="21">
        <f t="shared" si="83"/>
        <v>6588984.9199999999</v>
      </c>
      <c r="E5250" s="24">
        <f t="shared" si="83"/>
        <v>44900358</v>
      </c>
      <c r="F5250" s="98"/>
      <c r="G5250" s="98"/>
      <c r="H5250" s="107">
        <v>6588984.9199999999</v>
      </c>
      <c r="I5250" s="107">
        <v>44900358</v>
      </c>
      <c r="J5250" s="25"/>
      <c r="K5250" s="26"/>
      <c r="L5250" s="107"/>
      <c r="M5250" s="107"/>
      <c r="N5250" s="25"/>
      <c r="O5250" s="26"/>
      <c r="P5250" s="107"/>
      <c r="Q5250" s="107"/>
      <c r="R5250" s="25"/>
      <c r="S5250" s="26"/>
      <c r="T5250" s="107"/>
      <c r="U5250" s="107"/>
      <c r="V5250" s="25"/>
      <c r="W5250" s="26"/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1713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1713</v>
      </c>
      <c r="B5252" s="105" t="s">
        <v>678</v>
      </c>
      <c r="C5252" s="106" t="s">
        <v>679</v>
      </c>
      <c r="D5252" s="21">
        <f t="shared" si="83"/>
        <v>450699.61</v>
      </c>
      <c r="E5252" s="24">
        <f t="shared" si="83"/>
        <v>5787999.2800000003</v>
      </c>
      <c r="F5252" s="98"/>
      <c r="G5252" s="98"/>
      <c r="H5252" s="107">
        <v>450699.61</v>
      </c>
      <c r="I5252" s="107">
        <v>5787999.2800000003</v>
      </c>
      <c r="J5252" s="25"/>
      <c r="K5252" s="26"/>
      <c r="L5252" s="107"/>
      <c r="M5252" s="107"/>
      <c r="N5252" s="25"/>
      <c r="O5252" s="26"/>
      <c r="P5252" s="107"/>
      <c r="Q5252" s="107"/>
      <c r="R5252" s="25"/>
      <c r="S5252" s="26"/>
      <c r="T5252" s="107"/>
      <c r="U5252" s="107"/>
      <c r="V5252" s="25"/>
      <c r="W5252" s="26"/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1713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44000</v>
      </c>
      <c r="F5253" s="98"/>
      <c r="G5253" s="98"/>
      <c r="H5253" s="107">
        <v>0</v>
      </c>
      <c r="I5253" s="107">
        <v>44000</v>
      </c>
      <c r="J5253" s="25"/>
      <c r="K5253" s="26"/>
      <c r="L5253" s="107"/>
      <c r="M5253" s="107"/>
      <c r="N5253" s="25"/>
      <c r="O5253" s="26"/>
      <c r="P5253" s="107"/>
      <c r="Q5253" s="107"/>
      <c r="R5253" s="25"/>
      <c r="S5253" s="26"/>
      <c r="T5253" s="107"/>
      <c r="U5253" s="107"/>
      <c r="V5253" s="25"/>
      <c r="W5253" s="26"/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1713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980211.16</v>
      </c>
      <c r="F5254" s="98"/>
      <c r="G5254" s="98"/>
      <c r="H5254" s="99">
        <v>0</v>
      </c>
      <c r="I5254" s="99">
        <v>980211.16</v>
      </c>
      <c r="J5254" s="100"/>
      <c r="K5254" s="101"/>
      <c r="L5254" s="99"/>
      <c r="M5254" s="99"/>
      <c r="N5254" s="100"/>
      <c r="O5254" s="101"/>
      <c r="P5254" s="107"/>
      <c r="Q5254" s="107"/>
      <c r="R5254" s="100"/>
      <c r="S5254" s="101"/>
      <c r="T5254" s="99"/>
      <c r="U5254" s="99"/>
      <c r="V5254" s="100"/>
      <c r="W5254" s="101"/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1713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22971.599999999999</v>
      </c>
      <c r="F5255" s="98">
        <v>0</v>
      </c>
      <c r="G5255" s="98">
        <v>22971.599999999999</v>
      </c>
      <c r="H5255" s="99">
        <v>0</v>
      </c>
      <c r="I5255" s="99">
        <v>0</v>
      </c>
      <c r="J5255" s="100"/>
      <c r="K5255" s="101"/>
      <c r="L5255" s="99"/>
      <c r="M5255" s="99"/>
      <c r="N5255" s="100"/>
      <c r="O5255" s="101"/>
      <c r="P5255" s="99"/>
      <c r="Q5255" s="99"/>
      <c r="R5255" s="100"/>
      <c r="S5255" s="101"/>
      <c r="T5255" s="99"/>
      <c r="U5255" s="99"/>
      <c r="V5255" s="100"/>
      <c r="W5255" s="101"/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1713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1713</v>
      </c>
      <c r="B5257" s="105" t="s">
        <v>688</v>
      </c>
      <c r="C5257" s="106" t="s">
        <v>689</v>
      </c>
      <c r="D5257" s="21">
        <f t="shared" si="83"/>
        <v>196381.47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/>
      <c r="K5257" s="101"/>
      <c r="L5257" s="99"/>
      <c r="M5257" s="99"/>
      <c r="N5257" s="100"/>
      <c r="O5257" s="101"/>
      <c r="P5257" s="99"/>
      <c r="Q5257" s="99"/>
      <c r="R5257" s="100"/>
      <c r="S5257" s="101"/>
      <c r="T5257" s="99"/>
      <c r="U5257" s="99"/>
      <c r="V5257" s="100"/>
      <c r="W5257" s="101"/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1713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142656.38</v>
      </c>
      <c r="F5258" s="98"/>
      <c r="G5258" s="98"/>
      <c r="H5258" s="99">
        <v>0</v>
      </c>
      <c r="I5258" s="99">
        <v>142656.38</v>
      </c>
      <c r="J5258" s="100"/>
      <c r="K5258" s="101"/>
      <c r="L5258" s="99"/>
      <c r="M5258" s="99"/>
      <c r="N5258" s="100"/>
      <c r="O5258" s="101"/>
      <c r="P5258" s="99"/>
      <c r="Q5258" s="99"/>
      <c r="R5258" s="100"/>
      <c r="S5258" s="101"/>
      <c r="T5258" s="99"/>
      <c r="U5258" s="99"/>
      <c r="V5258" s="100"/>
      <c r="W5258" s="101"/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1713</v>
      </c>
      <c r="B5259" s="105" t="s">
        <v>692</v>
      </c>
      <c r="C5259" s="106" t="s">
        <v>693</v>
      </c>
      <c r="D5259" s="21">
        <f t="shared" si="83"/>
        <v>47573</v>
      </c>
      <c r="E5259" s="24">
        <f t="shared" si="83"/>
        <v>0</v>
      </c>
      <c r="F5259" s="98"/>
      <c r="G5259" s="98"/>
      <c r="H5259" s="99">
        <v>47573</v>
      </c>
      <c r="I5259" s="99">
        <v>0</v>
      </c>
      <c r="J5259" s="100"/>
      <c r="K5259" s="101"/>
      <c r="L5259" s="99"/>
      <c r="M5259" s="99"/>
      <c r="N5259" s="100"/>
      <c r="O5259" s="101"/>
      <c r="P5259" s="99"/>
      <c r="Q5259" s="99"/>
      <c r="R5259" s="100"/>
      <c r="S5259" s="101"/>
      <c r="T5259" s="99"/>
      <c r="U5259" s="99"/>
      <c r="V5259" s="100"/>
      <c r="W5259" s="101"/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1713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926501.81</v>
      </c>
      <c r="F5260" s="98">
        <v>0</v>
      </c>
      <c r="G5260" s="98">
        <v>635843.51</v>
      </c>
      <c r="H5260" s="107">
        <v>0</v>
      </c>
      <c r="I5260" s="107">
        <v>290658.3</v>
      </c>
      <c r="J5260" s="25"/>
      <c r="K5260" s="26"/>
      <c r="L5260" s="107"/>
      <c r="M5260" s="107"/>
      <c r="N5260" s="25"/>
      <c r="O5260" s="26"/>
      <c r="P5260" s="99"/>
      <c r="Q5260" s="99"/>
      <c r="R5260" s="25"/>
      <c r="S5260" s="26"/>
      <c r="T5260" s="107"/>
      <c r="U5260" s="107"/>
      <c r="V5260" s="25"/>
      <c r="W5260" s="26"/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1713</v>
      </c>
      <c r="B5261" s="105" t="s">
        <v>696</v>
      </c>
      <c r="C5261" s="106" t="s">
        <v>697</v>
      </c>
      <c r="D5261" s="21">
        <f t="shared" si="83"/>
        <v>0</v>
      </c>
      <c r="E5261" s="24">
        <f t="shared" si="83"/>
        <v>450699.61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/>
      <c r="K5261" s="26"/>
      <c r="L5261" s="107"/>
      <c r="M5261" s="107"/>
      <c r="N5261" s="25"/>
      <c r="O5261" s="26"/>
      <c r="P5261" s="107"/>
      <c r="Q5261" s="107"/>
      <c r="R5261" s="25"/>
      <c r="S5261" s="26"/>
      <c r="T5261" s="107"/>
      <c r="U5261" s="107"/>
      <c r="V5261" s="25"/>
      <c r="W5261" s="26"/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1713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1713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/>
      <c r="K5263" s="101"/>
      <c r="L5263" s="99"/>
      <c r="M5263" s="99"/>
      <c r="N5263" s="100"/>
      <c r="O5263" s="101"/>
      <c r="P5263" s="107"/>
      <c r="Q5263" s="107"/>
      <c r="R5263" s="100"/>
      <c r="S5263" s="101"/>
      <c r="T5263" s="99"/>
      <c r="U5263" s="99"/>
      <c r="V5263" s="100"/>
      <c r="W5263" s="101"/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1713</v>
      </c>
      <c r="B5264" s="105" t="s">
        <v>702</v>
      </c>
      <c r="C5264" s="106" t="s">
        <v>1602</v>
      </c>
      <c r="D5264" s="21">
        <f t="shared" si="83"/>
        <v>340</v>
      </c>
      <c r="E5264" s="24">
        <f t="shared" si="83"/>
        <v>217667.02</v>
      </c>
      <c r="F5264" s="98">
        <v>0</v>
      </c>
      <c r="G5264" s="98">
        <v>31375.75</v>
      </c>
      <c r="H5264" s="99">
        <v>340</v>
      </c>
      <c r="I5264" s="99">
        <v>186291.27</v>
      </c>
      <c r="J5264" s="100"/>
      <c r="K5264" s="101"/>
      <c r="L5264" s="99"/>
      <c r="M5264" s="99"/>
      <c r="N5264" s="100"/>
      <c r="O5264" s="101"/>
      <c r="P5264" s="99"/>
      <c r="Q5264" s="99"/>
      <c r="R5264" s="100"/>
      <c r="S5264" s="101"/>
      <c r="T5264" s="99"/>
      <c r="U5264" s="99"/>
      <c r="V5264" s="100"/>
      <c r="W5264" s="101"/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1713</v>
      </c>
      <c r="B5265" s="105" t="s">
        <v>703</v>
      </c>
      <c r="C5265" s="106" t="s">
        <v>704</v>
      </c>
      <c r="D5265" s="21">
        <f t="shared" si="83"/>
        <v>93912.16</v>
      </c>
      <c r="E5265" s="24">
        <f t="shared" si="83"/>
        <v>174826.02000000002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/>
      <c r="K5265" s="26"/>
      <c r="L5265" s="107"/>
      <c r="M5265" s="107"/>
      <c r="N5265" s="25"/>
      <c r="O5265" s="26"/>
      <c r="P5265" s="99"/>
      <c r="Q5265" s="99"/>
      <c r="R5265" s="25"/>
      <c r="S5265" s="26"/>
      <c r="T5265" s="107"/>
      <c r="U5265" s="107"/>
      <c r="V5265" s="25"/>
      <c r="W5265" s="26"/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1713</v>
      </c>
      <c r="B5266" s="105" t="s">
        <v>705</v>
      </c>
      <c r="C5266" s="106" t="s">
        <v>1673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1713</v>
      </c>
      <c r="B5267" s="105" t="s">
        <v>706</v>
      </c>
      <c r="C5267" s="106" t="s">
        <v>1674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1713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1713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/>
      <c r="K5269" s="26"/>
      <c r="L5269" s="107"/>
      <c r="M5269" s="107"/>
      <c r="N5269" s="25"/>
      <c r="O5269" s="26"/>
      <c r="P5269" s="107"/>
      <c r="Q5269" s="107"/>
      <c r="R5269" s="25"/>
      <c r="S5269" s="26"/>
      <c r="T5269" s="107"/>
      <c r="U5269" s="107"/>
      <c r="V5269" s="25"/>
      <c r="W5269" s="26"/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1713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1713</v>
      </c>
      <c r="B5271" s="105" t="s">
        <v>713</v>
      </c>
      <c r="C5271" s="106" t="s">
        <v>714</v>
      </c>
      <c r="D5271" s="21">
        <f t="shared" si="83"/>
        <v>102993.96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/>
      <c r="K5271" s="26"/>
      <c r="L5271" s="107"/>
      <c r="M5271" s="107"/>
      <c r="N5271" s="25"/>
      <c r="O5271" s="26"/>
      <c r="P5271" s="99"/>
      <c r="Q5271" s="99"/>
      <c r="R5271" s="25"/>
      <c r="S5271" s="26"/>
      <c r="T5271" s="107"/>
      <c r="U5271" s="107"/>
      <c r="V5271" s="25"/>
      <c r="W5271" s="26"/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1713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1713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1713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/>
      <c r="K5274" s="26"/>
      <c r="L5274" s="107"/>
      <c r="M5274" s="107"/>
      <c r="N5274" s="25"/>
      <c r="O5274" s="26"/>
      <c r="P5274" s="107"/>
      <c r="Q5274" s="107"/>
      <c r="R5274" s="25"/>
      <c r="S5274" s="26"/>
      <c r="T5274" s="107"/>
      <c r="U5274" s="107"/>
      <c r="V5274" s="25"/>
      <c r="W5274" s="26"/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1713</v>
      </c>
      <c r="B5275" s="105" t="s">
        <v>721</v>
      </c>
      <c r="C5275" s="106" t="s">
        <v>722</v>
      </c>
      <c r="D5275" s="21">
        <f t="shared" si="83"/>
        <v>627929.23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/>
      <c r="K5275" s="101"/>
      <c r="L5275" s="99"/>
      <c r="M5275" s="99"/>
      <c r="N5275" s="100"/>
      <c r="O5275" s="101"/>
      <c r="P5275" s="107"/>
      <c r="Q5275" s="107"/>
      <c r="R5275" s="100"/>
      <c r="S5275" s="101"/>
      <c r="T5275" s="99"/>
      <c r="U5275" s="99"/>
      <c r="V5275" s="100"/>
      <c r="W5275" s="101"/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1713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/>
      <c r="K5276" s="101"/>
      <c r="L5276" s="99"/>
      <c r="M5276" s="99"/>
      <c r="N5276" s="100"/>
      <c r="O5276" s="101"/>
      <c r="P5276" s="99"/>
      <c r="Q5276" s="99"/>
      <c r="R5276" s="100"/>
      <c r="S5276" s="101"/>
      <c r="T5276" s="99"/>
      <c r="U5276" s="99"/>
      <c r="V5276" s="100"/>
      <c r="W5276" s="101"/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1713</v>
      </c>
      <c r="B5277" s="105" t="s">
        <v>1603</v>
      </c>
      <c r="C5277" s="106" t="s">
        <v>1604</v>
      </c>
      <c r="D5277" s="21">
        <f t="shared" si="83"/>
        <v>0</v>
      </c>
      <c r="E5277" s="24">
        <f t="shared" si="83"/>
        <v>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/>
      <c r="W5277" s="101"/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1713</v>
      </c>
      <c r="B5278" s="105" t="s">
        <v>1605</v>
      </c>
      <c r="C5278" s="106" t="s">
        <v>1606</v>
      </c>
      <c r="D5278" s="21">
        <f t="shared" si="83"/>
        <v>0</v>
      </c>
      <c r="E5278" s="24">
        <f t="shared" si="83"/>
        <v>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/>
      <c r="W5278" s="101"/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1713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0</v>
      </c>
      <c r="F5279" s="98"/>
      <c r="G5279" s="98"/>
      <c r="H5279" s="99"/>
      <c r="I5279" s="99"/>
      <c r="J5279" s="100"/>
      <c r="K5279" s="101"/>
      <c r="L5279" s="99"/>
      <c r="M5279" s="99"/>
      <c r="N5279" s="100"/>
      <c r="O5279" s="101"/>
      <c r="P5279" s="99"/>
      <c r="Q5279" s="99"/>
      <c r="R5279" s="100"/>
      <c r="S5279" s="101"/>
      <c r="T5279" s="99"/>
      <c r="U5279" s="99"/>
      <c r="V5279" s="100"/>
      <c r="W5279" s="101"/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1713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140262.25</v>
      </c>
      <c r="F5280" s="98">
        <v>0</v>
      </c>
      <c r="G5280" s="98">
        <v>66807</v>
      </c>
      <c r="H5280" s="107">
        <v>0</v>
      </c>
      <c r="I5280" s="107">
        <v>73455.25</v>
      </c>
      <c r="J5280" s="25"/>
      <c r="K5280" s="26"/>
      <c r="L5280" s="107"/>
      <c r="M5280" s="107"/>
      <c r="N5280" s="25"/>
      <c r="O5280" s="26"/>
      <c r="P5280" s="99"/>
      <c r="Q5280" s="99"/>
      <c r="R5280" s="25"/>
      <c r="S5280" s="26"/>
      <c r="T5280" s="107"/>
      <c r="U5280" s="107"/>
      <c r="V5280" s="25"/>
      <c r="W5280" s="26"/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1713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4975.25</v>
      </c>
      <c r="F5281" s="98">
        <v>0</v>
      </c>
      <c r="G5281" s="98">
        <v>1570.5</v>
      </c>
      <c r="H5281" s="99">
        <v>0</v>
      </c>
      <c r="I5281" s="99">
        <v>3404.75</v>
      </c>
      <c r="J5281" s="100"/>
      <c r="K5281" s="101"/>
      <c r="L5281" s="99"/>
      <c r="M5281" s="99"/>
      <c r="N5281" s="100"/>
      <c r="O5281" s="101"/>
      <c r="P5281" s="107"/>
      <c r="Q5281" s="107"/>
      <c r="R5281" s="100"/>
      <c r="S5281" s="101"/>
      <c r="T5281" s="99"/>
      <c r="U5281" s="99"/>
      <c r="V5281" s="100"/>
      <c r="W5281" s="101"/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1713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1713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1713</v>
      </c>
      <c r="B5284" s="105" t="s">
        <v>1607</v>
      </c>
      <c r="C5284" s="106" t="s">
        <v>1608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1713</v>
      </c>
      <c r="B5285" s="105" t="s">
        <v>1609</v>
      </c>
      <c r="C5285" s="106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1713</v>
      </c>
      <c r="B5286" s="105" t="s">
        <v>735</v>
      </c>
      <c r="C5286" s="106" t="s">
        <v>736</v>
      </c>
      <c r="D5286" s="21">
        <f t="shared" si="84"/>
        <v>2710</v>
      </c>
      <c r="E5286" s="24">
        <f t="shared" si="84"/>
        <v>42998.75</v>
      </c>
      <c r="F5286" s="98">
        <v>2700</v>
      </c>
      <c r="G5286" s="98">
        <v>24248</v>
      </c>
      <c r="H5286" s="107">
        <v>10</v>
      </c>
      <c r="I5286" s="107">
        <v>18750.75</v>
      </c>
      <c r="J5286" s="25"/>
      <c r="K5286" s="26"/>
      <c r="L5286" s="107"/>
      <c r="M5286" s="107"/>
      <c r="N5286" s="25"/>
      <c r="O5286" s="26"/>
      <c r="P5286" s="107"/>
      <c r="Q5286" s="107"/>
      <c r="R5286" s="25"/>
      <c r="S5286" s="26"/>
      <c r="T5286" s="107"/>
      <c r="U5286" s="107"/>
      <c r="V5286" s="25"/>
      <c r="W5286" s="26"/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1713</v>
      </c>
      <c r="B5287" s="105" t="s">
        <v>737</v>
      </c>
      <c r="C5287" s="106" t="s">
        <v>738</v>
      </c>
      <c r="D5287" s="21">
        <f t="shared" si="84"/>
        <v>3260</v>
      </c>
      <c r="E5287" s="24">
        <f t="shared" si="84"/>
        <v>25123.25</v>
      </c>
      <c r="F5287" s="98">
        <v>0</v>
      </c>
      <c r="G5287" s="98">
        <v>11063.25</v>
      </c>
      <c r="H5287" s="107">
        <v>3260</v>
      </c>
      <c r="I5287" s="107">
        <v>14060</v>
      </c>
      <c r="J5287" s="25"/>
      <c r="K5287" s="26"/>
      <c r="L5287" s="107"/>
      <c r="M5287" s="107"/>
      <c r="N5287" s="25"/>
      <c r="O5287" s="26"/>
      <c r="P5287" s="107"/>
      <c r="Q5287" s="107"/>
      <c r="R5287" s="25"/>
      <c r="S5287" s="26"/>
      <c r="T5287" s="107"/>
      <c r="U5287" s="107"/>
      <c r="V5287" s="25"/>
      <c r="W5287" s="26"/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1713</v>
      </c>
      <c r="B5288" s="105" t="s">
        <v>739</v>
      </c>
      <c r="C5288" s="106" t="s">
        <v>740</v>
      </c>
      <c r="D5288" s="21">
        <f t="shared" si="84"/>
        <v>0</v>
      </c>
      <c r="E5288" s="24">
        <f t="shared" si="84"/>
        <v>0</v>
      </c>
      <c r="F5288" s="98"/>
      <c r="G5288" s="98"/>
      <c r="H5288" s="99"/>
      <c r="I5288" s="99"/>
      <c r="J5288" s="100"/>
      <c r="K5288" s="101"/>
      <c r="L5288" s="99"/>
      <c r="M5288" s="99"/>
      <c r="N5288" s="100"/>
      <c r="O5288" s="101"/>
      <c r="P5288" s="107"/>
      <c r="Q5288" s="107"/>
      <c r="R5288" s="100"/>
      <c r="S5288" s="101"/>
      <c r="T5288" s="99"/>
      <c r="U5288" s="99"/>
      <c r="V5288" s="100"/>
      <c r="W5288" s="101"/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1713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1713</v>
      </c>
      <c r="B5290" s="105" t="s">
        <v>743</v>
      </c>
      <c r="C5290" s="106" t="s">
        <v>744</v>
      </c>
      <c r="D5290" s="21">
        <f t="shared" si="84"/>
        <v>92187.99</v>
      </c>
      <c r="E5290" s="24">
        <f t="shared" si="84"/>
        <v>0</v>
      </c>
      <c r="F5290" s="98">
        <v>42769.87</v>
      </c>
      <c r="G5290" s="98">
        <v>0</v>
      </c>
      <c r="H5290" s="99">
        <v>49418.12</v>
      </c>
      <c r="I5290" s="99">
        <v>0</v>
      </c>
      <c r="J5290" s="100"/>
      <c r="K5290" s="101"/>
      <c r="L5290" s="99"/>
      <c r="M5290" s="99"/>
      <c r="N5290" s="100"/>
      <c r="O5290" s="101"/>
      <c r="P5290" s="107"/>
      <c r="Q5290" s="107"/>
      <c r="R5290" s="100"/>
      <c r="S5290" s="101"/>
      <c r="T5290" s="99"/>
      <c r="U5290" s="99"/>
      <c r="V5290" s="100"/>
      <c r="W5290" s="101"/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1713</v>
      </c>
      <c r="B5291" s="105" t="s">
        <v>745</v>
      </c>
      <c r="C5291" s="106" t="s">
        <v>746</v>
      </c>
      <c r="D5291" s="21">
        <f t="shared" si="84"/>
        <v>0</v>
      </c>
      <c r="E5291" s="24">
        <f t="shared" si="84"/>
        <v>0</v>
      </c>
      <c r="F5291" s="98"/>
      <c r="G5291" s="98"/>
      <c r="H5291" s="99"/>
      <c r="I5291" s="99"/>
      <c r="J5291" s="100"/>
      <c r="K5291" s="101"/>
      <c r="L5291" s="99"/>
      <c r="M5291" s="99"/>
      <c r="N5291" s="100"/>
      <c r="O5291" s="101"/>
      <c r="P5291" s="99"/>
      <c r="Q5291" s="99"/>
      <c r="R5291" s="100"/>
      <c r="S5291" s="101"/>
      <c r="T5291" s="99"/>
      <c r="U5291" s="99"/>
      <c r="V5291" s="100"/>
      <c r="W5291" s="101"/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1713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1713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1713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1713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1713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1713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12489</v>
      </c>
      <c r="F5297" s="98">
        <v>0</v>
      </c>
      <c r="G5297" s="98">
        <v>9009</v>
      </c>
      <c r="H5297" s="99">
        <v>0</v>
      </c>
      <c r="I5297" s="99">
        <v>3480</v>
      </c>
      <c r="J5297" s="100"/>
      <c r="K5297" s="101"/>
      <c r="L5297" s="99"/>
      <c r="M5297" s="99"/>
      <c r="N5297" s="100"/>
      <c r="O5297" s="101"/>
      <c r="P5297" s="107"/>
      <c r="Q5297" s="107"/>
      <c r="R5297" s="100"/>
      <c r="S5297" s="101"/>
      <c r="T5297" s="99"/>
      <c r="U5297" s="99"/>
      <c r="V5297" s="100"/>
      <c r="W5297" s="101"/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1713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5781</v>
      </c>
      <c r="F5298" s="98">
        <v>0</v>
      </c>
      <c r="G5298" s="98">
        <v>5781</v>
      </c>
      <c r="H5298" s="99">
        <v>0</v>
      </c>
      <c r="I5298" s="99">
        <v>0</v>
      </c>
      <c r="J5298" s="100"/>
      <c r="K5298" s="101"/>
      <c r="L5298" s="99"/>
      <c r="M5298" s="99"/>
      <c r="N5298" s="100"/>
      <c r="O5298" s="101"/>
      <c r="P5298" s="99"/>
      <c r="Q5298" s="99"/>
      <c r="R5298" s="100"/>
      <c r="S5298" s="101"/>
      <c r="T5298" s="99"/>
      <c r="U5298" s="99"/>
      <c r="V5298" s="100"/>
      <c r="W5298" s="101"/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1713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1713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1713</v>
      </c>
      <c r="B5301" s="105" t="s">
        <v>765</v>
      </c>
      <c r="C5301" s="106" t="s">
        <v>1675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1713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/>
      <c r="K5302" s="26"/>
      <c r="L5302" s="107"/>
      <c r="M5302" s="107"/>
      <c r="N5302" s="25"/>
      <c r="O5302" s="26"/>
      <c r="P5302" s="107"/>
      <c r="Q5302" s="107"/>
      <c r="R5302" s="25"/>
      <c r="S5302" s="26"/>
      <c r="T5302" s="107"/>
      <c r="U5302" s="107"/>
      <c r="V5302" s="25"/>
      <c r="W5302" s="26"/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1713</v>
      </c>
      <c r="B5303" s="105" t="s">
        <v>768</v>
      </c>
      <c r="C5303" s="106" t="s">
        <v>1676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1713</v>
      </c>
      <c r="B5304" s="105" t="s">
        <v>769</v>
      </c>
      <c r="C5304" s="106" t="s">
        <v>1677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1713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1713</v>
      </c>
      <c r="B5306" s="105" t="s">
        <v>772</v>
      </c>
      <c r="C5306" s="106" t="s">
        <v>1678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1713</v>
      </c>
      <c r="B5307" s="105" t="s">
        <v>773</v>
      </c>
      <c r="C5307" s="106" t="s">
        <v>774</v>
      </c>
      <c r="D5307" s="21">
        <f t="shared" si="84"/>
        <v>3053.42</v>
      </c>
      <c r="E5307" s="24">
        <f t="shared" si="84"/>
        <v>0</v>
      </c>
      <c r="F5307" s="98">
        <v>3053.42</v>
      </c>
      <c r="G5307" s="98">
        <v>0</v>
      </c>
      <c r="H5307" s="107">
        <v>0</v>
      </c>
      <c r="I5307" s="107">
        <v>0</v>
      </c>
      <c r="J5307" s="25"/>
      <c r="K5307" s="26"/>
      <c r="L5307" s="107"/>
      <c r="M5307" s="107"/>
      <c r="N5307" s="25"/>
      <c r="O5307" s="26"/>
      <c r="P5307" s="107"/>
      <c r="Q5307" s="107"/>
      <c r="R5307" s="25"/>
      <c r="S5307" s="26"/>
      <c r="T5307" s="107"/>
      <c r="U5307" s="107"/>
      <c r="V5307" s="25"/>
      <c r="W5307" s="26"/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1713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3000</v>
      </c>
      <c r="F5308" s="98">
        <v>0</v>
      </c>
      <c r="G5308" s="98">
        <v>2000</v>
      </c>
      <c r="H5308" s="107">
        <v>0</v>
      </c>
      <c r="I5308" s="107">
        <v>1000</v>
      </c>
      <c r="J5308" s="25"/>
      <c r="K5308" s="26"/>
      <c r="L5308" s="107"/>
      <c r="M5308" s="107"/>
      <c r="N5308" s="25"/>
      <c r="O5308" s="26"/>
      <c r="P5308" s="107"/>
      <c r="Q5308" s="107"/>
      <c r="R5308" s="25"/>
      <c r="S5308" s="26"/>
      <c r="T5308" s="107"/>
      <c r="U5308" s="107"/>
      <c r="V5308" s="25"/>
      <c r="W5308" s="26"/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1713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0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/>
      <c r="W5309" s="26"/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1713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1713</v>
      </c>
      <c r="B5311" s="105" t="s">
        <v>781</v>
      </c>
      <c r="C5311" s="106" t="s">
        <v>782</v>
      </c>
      <c r="D5311" s="21">
        <f t="shared" si="84"/>
        <v>0</v>
      </c>
      <c r="E5311" s="24">
        <f t="shared" si="84"/>
        <v>2551.75</v>
      </c>
      <c r="F5311" s="98"/>
      <c r="G5311" s="98"/>
      <c r="H5311" s="107">
        <v>0</v>
      </c>
      <c r="I5311" s="107">
        <v>2551.75</v>
      </c>
      <c r="J5311" s="25"/>
      <c r="K5311" s="26"/>
      <c r="L5311" s="107"/>
      <c r="M5311" s="107"/>
      <c r="N5311" s="25"/>
      <c r="O5311" s="26"/>
      <c r="P5311" s="107"/>
      <c r="Q5311" s="107"/>
      <c r="R5311" s="25"/>
      <c r="S5311" s="26"/>
      <c r="T5311" s="107"/>
      <c r="U5311" s="107"/>
      <c r="V5311" s="25"/>
      <c r="W5311" s="26"/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1713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1713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1713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1713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1713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1713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1512.25</v>
      </c>
      <c r="F5317" s="98">
        <v>0</v>
      </c>
      <c r="G5317" s="98">
        <v>582.5</v>
      </c>
      <c r="H5317" s="107">
        <v>0</v>
      </c>
      <c r="I5317" s="107">
        <v>929.75</v>
      </c>
      <c r="J5317" s="25"/>
      <c r="K5317" s="26"/>
      <c r="L5317" s="107"/>
      <c r="M5317" s="107"/>
      <c r="N5317" s="25"/>
      <c r="O5317" s="26"/>
      <c r="P5317" s="107"/>
      <c r="Q5317" s="107"/>
      <c r="R5317" s="25"/>
      <c r="S5317" s="26"/>
      <c r="T5317" s="107"/>
      <c r="U5317" s="107"/>
      <c r="V5317" s="25"/>
      <c r="W5317" s="26"/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1713</v>
      </c>
      <c r="B5318" s="105" t="s">
        <v>795</v>
      </c>
      <c r="C5318" s="106" t="s">
        <v>796</v>
      </c>
      <c r="D5318" s="21">
        <f t="shared" si="84"/>
        <v>0</v>
      </c>
      <c r="E5318" s="24">
        <f t="shared" si="84"/>
        <v>26592.75</v>
      </c>
      <c r="F5318" s="98">
        <v>0</v>
      </c>
      <c r="G5318" s="98">
        <v>26592.75</v>
      </c>
      <c r="H5318" s="107">
        <v>0</v>
      </c>
      <c r="I5318" s="107">
        <v>0</v>
      </c>
      <c r="J5318" s="25"/>
      <c r="K5318" s="26"/>
      <c r="L5318" s="107"/>
      <c r="M5318" s="107"/>
      <c r="N5318" s="25"/>
      <c r="O5318" s="26"/>
      <c r="P5318" s="107"/>
      <c r="Q5318" s="107"/>
      <c r="R5318" s="25"/>
      <c r="S5318" s="26"/>
      <c r="T5318" s="107"/>
      <c r="U5318" s="107"/>
      <c r="V5318" s="25"/>
      <c r="W5318" s="26"/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1713</v>
      </c>
      <c r="B5319" s="105" t="s">
        <v>797</v>
      </c>
      <c r="C5319" s="106" t="s">
        <v>798</v>
      </c>
      <c r="D5319" s="21">
        <f t="shared" si="84"/>
        <v>1512.25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/>
      <c r="K5319" s="26"/>
      <c r="L5319" s="107"/>
      <c r="M5319" s="107"/>
      <c r="N5319" s="25"/>
      <c r="O5319" s="26"/>
      <c r="P5319" s="107"/>
      <c r="Q5319" s="107"/>
      <c r="R5319" s="25"/>
      <c r="S5319" s="26"/>
      <c r="T5319" s="107"/>
      <c r="U5319" s="107"/>
      <c r="V5319" s="25"/>
      <c r="W5319" s="26"/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1713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1713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1713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1713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1713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16800</v>
      </c>
      <c r="F5324" s="98"/>
      <c r="G5324" s="98"/>
      <c r="H5324" s="99">
        <v>0</v>
      </c>
      <c r="I5324" s="99">
        <v>16800</v>
      </c>
      <c r="J5324" s="100"/>
      <c r="K5324" s="101"/>
      <c r="L5324" s="99"/>
      <c r="M5324" s="99"/>
      <c r="N5324" s="100"/>
      <c r="O5324" s="101"/>
      <c r="P5324" s="99"/>
      <c r="Q5324" s="99"/>
      <c r="R5324" s="100"/>
      <c r="S5324" s="101"/>
      <c r="T5324" s="99"/>
      <c r="U5324" s="99"/>
      <c r="V5324" s="100"/>
      <c r="W5324" s="101"/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1713</v>
      </c>
      <c r="B5325" s="105" t="s">
        <v>809</v>
      </c>
      <c r="C5325" s="106" t="s">
        <v>1679</v>
      </c>
      <c r="D5325" s="21">
        <f t="shared" si="84"/>
        <v>0</v>
      </c>
      <c r="E5325" s="24">
        <f t="shared" si="84"/>
        <v>48000</v>
      </c>
      <c r="F5325" s="98">
        <v>0</v>
      </c>
      <c r="G5325" s="98">
        <v>48000</v>
      </c>
      <c r="H5325" s="99">
        <v>0</v>
      </c>
      <c r="I5325" s="99">
        <v>0</v>
      </c>
      <c r="J5325" s="100"/>
      <c r="K5325" s="101"/>
      <c r="L5325" s="99"/>
      <c r="M5325" s="99"/>
      <c r="N5325" s="100"/>
      <c r="O5325" s="101"/>
      <c r="P5325" s="99"/>
      <c r="Q5325" s="99"/>
      <c r="R5325" s="100"/>
      <c r="S5325" s="101"/>
      <c r="T5325" s="99"/>
      <c r="U5325" s="99"/>
      <c r="V5325" s="100"/>
      <c r="W5325" s="101"/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1713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1713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1713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63783</v>
      </c>
      <c r="F5328" s="98">
        <v>0</v>
      </c>
      <c r="G5328" s="98">
        <v>29600</v>
      </c>
      <c r="H5328" s="99">
        <v>0</v>
      </c>
      <c r="I5328" s="99">
        <v>34183</v>
      </c>
      <c r="J5328" s="100"/>
      <c r="K5328" s="101"/>
      <c r="L5328" s="99"/>
      <c r="M5328" s="99"/>
      <c r="N5328" s="100"/>
      <c r="O5328" s="101"/>
      <c r="P5328" s="99"/>
      <c r="Q5328" s="99"/>
      <c r="R5328" s="100"/>
      <c r="S5328" s="101"/>
      <c r="T5328" s="99"/>
      <c r="U5328" s="99"/>
      <c r="V5328" s="100"/>
      <c r="W5328" s="101"/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1713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0</v>
      </c>
      <c r="F5329" s="98"/>
      <c r="G5329" s="98"/>
      <c r="H5329" s="99"/>
      <c r="I5329" s="99"/>
      <c r="J5329" s="100"/>
      <c r="K5329" s="101"/>
      <c r="L5329" s="99"/>
      <c r="M5329" s="99"/>
      <c r="N5329" s="100"/>
      <c r="O5329" s="101"/>
      <c r="P5329" s="99"/>
      <c r="Q5329" s="99"/>
      <c r="R5329" s="100"/>
      <c r="S5329" s="101"/>
      <c r="T5329" s="99"/>
      <c r="U5329" s="99"/>
      <c r="V5329" s="100"/>
      <c r="W5329" s="101"/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1713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1713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0</v>
      </c>
      <c r="F5331" s="98"/>
      <c r="G5331" s="98"/>
      <c r="H5331" s="107"/>
      <c r="I5331" s="107"/>
      <c r="J5331" s="25"/>
      <c r="K5331" s="26"/>
      <c r="L5331" s="107"/>
      <c r="M5331" s="107"/>
      <c r="N5331" s="25"/>
      <c r="O5331" s="26"/>
      <c r="P5331" s="107"/>
      <c r="Q5331" s="107"/>
      <c r="R5331" s="25"/>
      <c r="S5331" s="26"/>
      <c r="T5331" s="107"/>
      <c r="U5331" s="107"/>
      <c r="V5331" s="25"/>
      <c r="W5331" s="26"/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1713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1713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1713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1713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9011537.3300000001</v>
      </c>
      <c r="F5335" s="98">
        <v>0</v>
      </c>
      <c r="G5335" s="98">
        <v>4504073.33</v>
      </c>
      <c r="H5335" s="107">
        <v>0</v>
      </c>
      <c r="I5335" s="107">
        <v>4507464</v>
      </c>
      <c r="J5335" s="25"/>
      <c r="K5335" s="26"/>
      <c r="L5335" s="107"/>
      <c r="M5335" s="107"/>
      <c r="N5335" s="25"/>
      <c r="O5335" s="26"/>
      <c r="P5335" s="99"/>
      <c r="Q5335" s="99"/>
      <c r="R5335" s="25"/>
      <c r="S5335" s="26"/>
      <c r="T5335" s="107"/>
      <c r="U5335" s="107"/>
      <c r="V5335" s="25"/>
      <c r="W5335" s="26"/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1713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1713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2053.6</v>
      </c>
      <c r="F5337" s="98"/>
      <c r="G5337" s="98"/>
      <c r="H5337" s="99">
        <v>0</v>
      </c>
      <c r="I5337" s="99">
        <v>2053.6</v>
      </c>
      <c r="J5337" s="100"/>
      <c r="K5337" s="101"/>
      <c r="L5337" s="99"/>
      <c r="M5337" s="99"/>
      <c r="N5337" s="100"/>
      <c r="O5337" s="101"/>
      <c r="P5337" s="99"/>
      <c r="Q5337" s="99"/>
      <c r="R5337" s="100"/>
      <c r="S5337" s="101"/>
      <c r="T5337" s="99"/>
      <c r="U5337" s="99"/>
      <c r="V5337" s="100"/>
      <c r="W5337" s="101"/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1713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1713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1713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392284.6</v>
      </c>
      <c r="F5340" s="98">
        <v>0</v>
      </c>
      <c r="G5340" s="98">
        <v>196028.4</v>
      </c>
      <c r="H5340" s="99">
        <v>0</v>
      </c>
      <c r="I5340" s="99">
        <v>196256.2</v>
      </c>
      <c r="J5340" s="100"/>
      <c r="K5340" s="101"/>
      <c r="L5340" s="99"/>
      <c r="M5340" s="99"/>
      <c r="N5340" s="100"/>
      <c r="O5340" s="101"/>
      <c r="P5340" s="107"/>
      <c r="Q5340" s="107"/>
      <c r="R5340" s="100"/>
      <c r="S5340" s="101"/>
      <c r="T5340" s="99"/>
      <c r="U5340" s="99"/>
      <c r="V5340" s="100"/>
      <c r="W5340" s="101"/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1713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1713</v>
      </c>
      <c r="B5342" s="105" t="s">
        <v>1611</v>
      </c>
      <c r="C5342" s="106" t="s">
        <v>1612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1713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1713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1713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1713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1713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1713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1713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1713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1713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1713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1713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16900</v>
      </c>
      <c r="F5353" s="98">
        <v>0</v>
      </c>
      <c r="G5353" s="98">
        <v>6800</v>
      </c>
      <c r="H5353" s="99">
        <v>0</v>
      </c>
      <c r="I5353" s="99">
        <v>10100</v>
      </c>
      <c r="J5353" s="100"/>
      <c r="K5353" s="101"/>
      <c r="L5353" s="99"/>
      <c r="M5353" s="99"/>
      <c r="N5353" s="100"/>
      <c r="O5353" s="101"/>
      <c r="P5353" s="99"/>
      <c r="Q5353" s="99"/>
      <c r="R5353" s="100"/>
      <c r="S5353" s="101"/>
      <c r="T5353" s="99"/>
      <c r="U5353" s="99"/>
      <c r="V5353" s="100"/>
      <c r="W5353" s="101"/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1713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1713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1713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300</v>
      </c>
      <c r="F5356" s="98">
        <v>0</v>
      </c>
      <c r="G5356" s="98">
        <v>300</v>
      </c>
      <c r="H5356" s="99">
        <v>0</v>
      </c>
      <c r="I5356" s="99">
        <v>0</v>
      </c>
      <c r="J5356" s="100"/>
      <c r="K5356" s="101"/>
      <c r="L5356" s="99"/>
      <c r="M5356" s="99"/>
      <c r="N5356" s="100"/>
      <c r="O5356" s="101"/>
      <c r="P5356" s="107"/>
      <c r="Q5356" s="107"/>
      <c r="R5356" s="100"/>
      <c r="S5356" s="101"/>
      <c r="T5356" s="99"/>
      <c r="U5356" s="99"/>
      <c r="V5356" s="100"/>
      <c r="W5356" s="101"/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1713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1713</v>
      </c>
      <c r="B5358" s="105" t="s">
        <v>870</v>
      </c>
      <c r="C5358" s="106" t="s">
        <v>1680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1713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1713</v>
      </c>
      <c r="B5360" s="105" t="s">
        <v>873</v>
      </c>
      <c r="C5360" s="106" t="s">
        <v>1681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1713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/>
      <c r="K5361" s="101"/>
      <c r="L5361" s="99"/>
      <c r="M5361" s="99"/>
      <c r="N5361" s="100"/>
      <c r="O5361" s="101"/>
      <c r="P5361" s="99"/>
      <c r="Q5361" s="99"/>
      <c r="R5361" s="100"/>
      <c r="S5361" s="101"/>
      <c r="T5361" s="99"/>
      <c r="U5361" s="99"/>
      <c r="V5361" s="100"/>
      <c r="W5361" s="101"/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1713</v>
      </c>
      <c r="B5362" s="105" t="s">
        <v>876</v>
      </c>
      <c r="C5362" s="106" t="s">
        <v>1682</v>
      </c>
      <c r="D5362" s="21">
        <f t="shared" si="85"/>
        <v>0</v>
      </c>
      <c r="E5362" s="24">
        <f t="shared" si="85"/>
        <v>0</v>
      </c>
      <c r="F5362" s="98"/>
      <c r="G5362" s="98"/>
      <c r="H5362" s="107"/>
      <c r="I5362" s="107"/>
      <c r="J5362" s="25"/>
      <c r="K5362" s="26"/>
      <c r="L5362" s="107"/>
      <c r="M5362" s="107"/>
      <c r="N5362" s="25"/>
      <c r="O5362" s="26"/>
      <c r="P5362" s="99"/>
      <c r="Q5362" s="99"/>
      <c r="R5362" s="25"/>
      <c r="S5362" s="26"/>
      <c r="T5362" s="107"/>
      <c r="U5362" s="107"/>
      <c r="V5362" s="25"/>
      <c r="W5362" s="26"/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1713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1232500</v>
      </c>
      <c r="F5363" s="98">
        <v>0</v>
      </c>
      <c r="G5363" s="98">
        <v>158900</v>
      </c>
      <c r="H5363" s="107">
        <v>0</v>
      </c>
      <c r="I5363" s="107">
        <v>1073600</v>
      </c>
      <c r="J5363" s="25"/>
      <c r="K5363" s="26"/>
      <c r="L5363" s="107"/>
      <c r="M5363" s="107"/>
      <c r="N5363" s="25"/>
      <c r="O5363" s="26"/>
      <c r="P5363" s="107"/>
      <c r="Q5363" s="107"/>
      <c r="R5363" s="25"/>
      <c r="S5363" s="26"/>
      <c r="T5363" s="107"/>
      <c r="U5363" s="107"/>
      <c r="V5363" s="25"/>
      <c r="W5363" s="26"/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1713</v>
      </c>
      <c r="B5364" s="105" t="s">
        <v>879</v>
      </c>
      <c r="C5364" s="106" t="s">
        <v>1683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1713</v>
      </c>
      <c r="B5365" s="105" t="s">
        <v>880</v>
      </c>
      <c r="C5365" s="106" t="s">
        <v>1684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1713</v>
      </c>
      <c r="B5366" s="105" t="s">
        <v>881</v>
      </c>
      <c r="C5366" s="106" t="s">
        <v>1685</v>
      </c>
      <c r="D5366" s="21">
        <f t="shared" si="85"/>
        <v>0</v>
      </c>
      <c r="E5366" s="24">
        <f t="shared" si="85"/>
        <v>37115</v>
      </c>
      <c r="F5366" s="98">
        <v>0</v>
      </c>
      <c r="G5366" s="98">
        <v>28155</v>
      </c>
      <c r="H5366" s="99">
        <v>0</v>
      </c>
      <c r="I5366" s="99">
        <v>8960</v>
      </c>
      <c r="J5366" s="100"/>
      <c r="K5366" s="101"/>
      <c r="L5366" s="99"/>
      <c r="M5366" s="99"/>
      <c r="N5366" s="100"/>
      <c r="O5366" s="101"/>
      <c r="P5366" s="107"/>
      <c r="Q5366" s="107"/>
      <c r="R5366" s="100"/>
      <c r="S5366" s="101"/>
      <c r="T5366" s="99"/>
      <c r="U5366" s="99"/>
      <c r="V5366" s="100"/>
      <c r="W5366" s="101"/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1713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50430</v>
      </c>
      <c r="F5367" s="98">
        <v>0</v>
      </c>
      <c r="G5367" s="98">
        <v>25800</v>
      </c>
      <c r="H5367" s="99">
        <v>0</v>
      </c>
      <c r="I5367" s="99">
        <v>24630</v>
      </c>
      <c r="J5367" s="100"/>
      <c r="K5367" s="101"/>
      <c r="L5367" s="99"/>
      <c r="M5367" s="99"/>
      <c r="N5367" s="100"/>
      <c r="O5367" s="101"/>
      <c r="P5367" s="99"/>
      <c r="Q5367" s="99"/>
      <c r="R5367" s="100"/>
      <c r="S5367" s="101"/>
      <c r="T5367" s="99"/>
      <c r="U5367" s="99"/>
      <c r="V5367" s="100"/>
      <c r="W5367" s="101"/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1713</v>
      </c>
      <c r="B5368" s="105" t="s">
        <v>884</v>
      </c>
      <c r="C5368" s="106" t="s">
        <v>885</v>
      </c>
      <c r="D5368" s="21">
        <f t="shared" si="85"/>
        <v>7504520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/>
      <c r="K5368" s="101"/>
      <c r="L5368" s="99"/>
      <c r="M5368" s="99"/>
      <c r="N5368" s="100"/>
      <c r="O5368" s="101"/>
      <c r="P5368" s="99"/>
      <c r="Q5368" s="99"/>
      <c r="R5368" s="100"/>
      <c r="S5368" s="101"/>
      <c r="T5368" s="99"/>
      <c r="U5368" s="99"/>
      <c r="V5368" s="100"/>
      <c r="W5368" s="101"/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1713</v>
      </c>
      <c r="B5369" s="105" t="s">
        <v>886</v>
      </c>
      <c r="C5369" s="106" t="s">
        <v>887</v>
      </c>
      <c r="D5369" s="21">
        <f t="shared" si="85"/>
        <v>366580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/>
      <c r="K5369" s="26"/>
      <c r="L5369" s="107"/>
      <c r="M5369" s="107"/>
      <c r="N5369" s="25"/>
      <c r="O5369" s="26"/>
      <c r="P5369" s="99"/>
      <c r="Q5369" s="99"/>
      <c r="R5369" s="25"/>
      <c r="S5369" s="26"/>
      <c r="T5369" s="107"/>
      <c r="U5369" s="107"/>
      <c r="V5369" s="25"/>
      <c r="W5369" s="26"/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1713</v>
      </c>
      <c r="B5370" s="105" t="s">
        <v>888</v>
      </c>
      <c r="C5370" s="106" t="s">
        <v>1686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1713</v>
      </c>
      <c r="B5371" s="105" t="s">
        <v>889</v>
      </c>
      <c r="C5371" s="106" t="s">
        <v>890</v>
      </c>
      <c r="D5371" s="21">
        <f t="shared" si="85"/>
        <v>274633.32999999996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/>
      <c r="K5371" s="26"/>
      <c r="L5371" s="107"/>
      <c r="M5371" s="107"/>
      <c r="N5371" s="25"/>
      <c r="O5371" s="26"/>
      <c r="P5371" s="99"/>
      <c r="Q5371" s="99"/>
      <c r="R5371" s="25"/>
      <c r="S5371" s="26"/>
      <c r="T5371" s="107"/>
      <c r="U5371" s="107"/>
      <c r="V5371" s="25"/>
      <c r="W5371" s="26"/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1713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1713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1713</v>
      </c>
      <c r="B5374" s="105" t="s">
        <v>895</v>
      </c>
      <c r="C5374" s="106" t="s">
        <v>896</v>
      </c>
      <c r="D5374" s="21">
        <f t="shared" si="85"/>
        <v>0</v>
      </c>
      <c r="E5374" s="24">
        <f t="shared" si="85"/>
        <v>0</v>
      </c>
      <c r="F5374" s="98"/>
      <c r="G5374" s="98"/>
      <c r="H5374" s="107"/>
      <c r="I5374" s="107"/>
      <c r="J5374" s="25"/>
      <c r="K5374" s="26"/>
      <c r="L5374" s="107"/>
      <c r="M5374" s="107"/>
      <c r="N5374" s="25"/>
      <c r="O5374" s="26"/>
      <c r="P5374" s="107"/>
      <c r="Q5374" s="107"/>
      <c r="R5374" s="25"/>
      <c r="S5374" s="26"/>
      <c r="T5374" s="107"/>
      <c r="U5374" s="107"/>
      <c r="V5374" s="25"/>
      <c r="W5374" s="26"/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1713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1713</v>
      </c>
      <c r="B5376" s="105" t="s">
        <v>899</v>
      </c>
      <c r="C5376" s="106" t="s">
        <v>900</v>
      </c>
      <c r="D5376" s="21">
        <f t="shared" si="85"/>
        <v>2053.6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/>
      <c r="K5376" s="101"/>
      <c r="L5376" s="99"/>
      <c r="M5376" s="99"/>
      <c r="N5376" s="100"/>
      <c r="O5376" s="101"/>
      <c r="P5376" s="99"/>
      <c r="Q5376" s="99"/>
      <c r="R5376" s="100"/>
      <c r="S5376" s="101"/>
      <c r="T5376" s="99"/>
      <c r="U5376" s="99"/>
      <c r="V5376" s="100"/>
      <c r="W5376" s="101"/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1713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1713</v>
      </c>
      <c r="B5378" s="105" t="s">
        <v>903</v>
      </c>
      <c r="C5378" s="106" t="s">
        <v>904</v>
      </c>
      <c r="D5378" s="21">
        <f t="shared" si="85"/>
        <v>576100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/>
      <c r="K5378" s="26"/>
      <c r="L5378" s="107"/>
      <c r="M5378" s="107"/>
      <c r="N5378" s="25"/>
      <c r="O5378" s="26"/>
      <c r="P5378" s="107"/>
      <c r="Q5378" s="107"/>
      <c r="R5378" s="25"/>
      <c r="S5378" s="26"/>
      <c r="T5378" s="107"/>
      <c r="U5378" s="107"/>
      <c r="V5378" s="25"/>
      <c r="W5378" s="26"/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1713</v>
      </c>
      <c r="B5379" s="105" t="s">
        <v>905</v>
      </c>
      <c r="C5379" s="106" t="s">
        <v>906</v>
      </c>
      <c r="D5379" s="21">
        <f t="shared" si="85"/>
        <v>122020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/>
      <c r="K5379" s="26"/>
      <c r="L5379" s="107"/>
      <c r="M5379" s="107"/>
      <c r="N5379" s="25"/>
      <c r="O5379" s="26"/>
      <c r="P5379" s="107"/>
      <c r="Q5379" s="107"/>
      <c r="R5379" s="25"/>
      <c r="S5379" s="26"/>
      <c r="T5379" s="107"/>
      <c r="U5379" s="107"/>
      <c r="V5379" s="25"/>
      <c r="W5379" s="26"/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1713</v>
      </c>
      <c r="B5380" s="105" t="s">
        <v>907</v>
      </c>
      <c r="C5380" s="106" t="s">
        <v>908</v>
      </c>
      <c r="D5380" s="21">
        <f t="shared" si="85"/>
        <v>259252.4</v>
      </c>
      <c r="E5380" s="24">
        <f t="shared" si="85"/>
        <v>0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/>
      <c r="K5380" s="26"/>
      <c r="L5380" s="107"/>
      <c r="M5380" s="107"/>
      <c r="N5380" s="25"/>
      <c r="O5380" s="26"/>
      <c r="P5380" s="107"/>
      <c r="Q5380" s="107"/>
      <c r="R5380" s="25"/>
      <c r="S5380" s="26"/>
      <c r="T5380" s="107"/>
      <c r="U5380" s="107"/>
      <c r="V5380" s="25"/>
      <c r="W5380" s="26"/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1713</v>
      </c>
      <c r="B5381" s="105" t="s">
        <v>909</v>
      </c>
      <c r="C5381" s="106" t="s">
        <v>910</v>
      </c>
      <c r="D5381" s="21">
        <f t="shared" si="85"/>
        <v>255996.64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/>
      <c r="K5381" s="26"/>
      <c r="L5381" s="107"/>
      <c r="M5381" s="107"/>
      <c r="N5381" s="25"/>
      <c r="O5381" s="26"/>
      <c r="P5381" s="107"/>
      <c r="Q5381" s="107"/>
      <c r="R5381" s="25"/>
      <c r="S5381" s="26"/>
      <c r="T5381" s="107"/>
      <c r="U5381" s="107"/>
      <c r="V5381" s="25"/>
      <c r="W5381" s="26"/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1713</v>
      </c>
      <c r="B5382" s="105" t="s">
        <v>911</v>
      </c>
      <c r="C5382" s="106" t="s">
        <v>912</v>
      </c>
      <c r="D5382" s="21">
        <f t="shared" si="85"/>
        <v>361831.07</v>
      </c>
      <c r="E5382" s="24">
        <f t="shared" si="85"/>
        <v>0</v>
      </c>
      <c r="F5382" s="98">
        <v>175971.07</v>
      </c>
      <c r="G5382" s="98">
        <v>0</v>
      </c>
      <c r="H5382" s="99">
        <v>185860</v>
      </c>
      <c r="I5382" s="99">
        <v>0</v>
      </c>
      <c r="J5382" s="100"/>
      <c r="K5382" s="101"/>
      <c r="L5382" s="99"/>
      <c r="M5382" s="99"/>
      <c r="N5382" s="100"/>
      <c r="O5382" s="101"/>
      <c r="P5382" s="107"/>
      <c r="Q5382" s="107"/>
      <c r="R5382" s="100"/>
      <c r="S5382" s="101"/>
      <c r="T5382" s="99"/>
      <c r="U5382" s="99"/>
      <c r="V5382" s="100"/>
      <c r="W5382" s="101"/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1713</v>
      </c>
      <c r="B5383" s="105" t="s">
        <v>913</v>
      </c>
      <c r="C5383" s="106" t="s">
        <v>914</v>
      </c>
      <c r="D5383" s="21">
        <f t="shared" si="85"/>
        <v>95320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/>
      <c r="K5383" s="101"/>
      <c r="L5383" s="99"/>
      <c r="M5383" s="99"/>
      <c r="N5383" s="100"/>
      <c r="O5383" s="101"/>
      <c r="P5383" s="99"/>
      <c r="Q5383" s="99"/>
      <c r="R5383" s="100"/>
      <c r="S5383" s="101"/>
      <c r="T5383" s="99"/>
      <c r="U5383" s="99"/>
      <c r="V5383" s="100"/>
      <c r="W5383" s="101"/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1713</v>
      </c>
      <c r="B5384" s="105" t="s">
        <v>915</v>
      </c>
      <c r="C5384" s="106" t="s">
        <v>916</v>
      </c>
      <c r="D5384" s="21">
        <f t="shared" si="85"/>
        <v>173700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/>
      <c r="K5384" s="101"/>
      <c r="L5384" s="99"/>
      <c r="M5384" s="99"/>
      <c r="N5384" s="100"/>
      <c r="O5384" s="101"/>
      <c r="P5384" s="99"/>
      <c r="Q5384" s="99"/>
      <c r="R5384" s="100"/>
      <c r="S5384" s="101"/>
      <c r="T5384" s="99"/>
      <c r="U5384" s="99"/>
      <c r="V5384" s="100"/>
      <c r="W5384" s="101"/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1713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1713</v>
      </c>
      <c r="B5386" s="105" t="s">
        <v>919</v>
      </c>
      <c r="C5386" s="106" t="s">
        <v>920</v>
      </c>
      <c r="D5386" s="21">
        <f t="shared" si="85"/>
        <v>69310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/>
      <c r="K5386" s="101"/>
      <c r="L5386" s="99"/>
      <c r="M5386" s="99"/>
      <c r="N5386" s="100"/>
      <c r="O5386" s="101"/>
      <c r="P5386" s="107"/>
      <c r="Q5386" s="107"/>
      <c r="R5386" s="100"/>
      <c r="S5386" s="101"/>
      <c r="T5386" s="99"/>
      <c r="U5386" s="99"/>
      <c r="V5386" s="100"/>
      <c r="W5386" s="101"/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1713</v>
      </c>
      <c r="B5387" s="105" t="s">
        <v>921</v>
      </c>
      <c r="C5387" s="106" t="s">
        <v>922</v>
      </c>
      <c r="D5387" s="21">
        <f t="shared" si="85"/>
        <v>53574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/>
      <c r="K5387" s="26"/>
      <c r="L5387" s="107"/>
      <c r="M5387" s="107"/>
      <c r="N5387" s="25"/>
      <c r="O5387" s="26"/>
      <c r="P5387" s="99"/>
      <c r="Q5387" s="99"/>
      <c r="R5387" s="25"/>
      <c r="S5387" s="26"/>
      <c r="T5387" s="107"/>
      <c r="U5387" s="107"/>
      <c r="V5387" s="25"/>
      <c r="W5387" s="26"/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1713</v>
      </c>
      <c r="B5388" s="105" t="s">
        <v>923</v>
      </c>
      <c r="C5388" s="106" t="s">
        <v>924</v>
      </c>
      <c r="D5388" s="21">
        <f t="shared" si="85"/>
        <v>0</v>
      </c>
      <c r="E5388" s="24">
        <f t="shared" si="85"/>
        <v>0</v>
      </c>
      <c r="F5388" s="98"/>
      <c r="G5388" s="98"/>
      <c r="H5388" s="107"/>
      <c r="I5388" s="107"/>
      <c r="J5388" s="25"/>
      <c r="K5388" s="26"/>
      <c r="L5388" s="107"/>
      <c r="M5388" s="107"/>
      <c r="N5388" s="25"/>
      <c r="O5388" s="26"/>
      <c r="P5388" s="107"/>
      <c r="Q5388" s="107"/>
      <c r="R5388" s="25"/>
      <c r="S5388" s="26"/>
      <c r="T5388" s="107"/>
      <c r="U5388" s="107"/>
      <c r="V5388" s="25"/>
      <c r="W5388" s="26"/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1713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1713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1713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1713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1713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1713</v>
      </c>
      <c r="B5394" s="105" t="s">
        <v>935</v>
      </c>
      <c r="C5394" s="106" t="s">
        <v>936</v>
      </c>
      <c r="D5394" s="21">
        <f t="shared" si="85"/>
        <v>44800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/>
      <c r="K5394" s="26"/>
      <c r="L5394" s="107"/>
      <c r="M5394" s="107"/>
      <c r="N5394" s="25"/>
      <c r="O5394" s="26"/>
      <c r="P5394" s="107"/>
      <c r="Q5394" s="107"/>
      <c r="R5394" s="25"/>
      <c r="S5394" s="26"/>
      <c r="T5394" s="107"/>
      <c r="U5394" s="107"/>
      <c r="V5394" s="25"/>
      <c r="W5394" s="26"/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1713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1713</v>
      </c>
      <c r="B5396" s="105" t="s">
        <v>939</v>
      </c>
      <c r="C5396" s="106" t="s">
        <v>940</v>
      </c>
      <c r="D5396" s="21">
        <f t="shared" si="85"/>
        <v>274096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/>
      <c r="K5396" s="101"/>
      <c r="L5396" s="99"/>
      <c r="M5396" s="99"/>
      <c r="N5396" s="100"/>
      <c r="O5396" s="101"/>
      <c r="P5396" s="107"/>
      <c r="Q5396" s="107"/>
      <c r="R5396" s="100"/>
      <c r="S5396" s="101"/>
      <c r="T5396" s="99"/>
      <c r="U5396" s="99"/>
      <c r="V5396" s="100"/>
      <c r="W5396" s="101"/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1713</v>
      </c>
      <c r="B5397" s="105" t="s">
        <v>941</v>
      </c>
      <c r="C5397" s="106" t="s">
        <v>1613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1713</v>
      </c>
      <c r="B5398" s="105" t="s">
        <v>1614</v>
      </c>
      <c r="C5398" s="106" t="s">
        <v>1615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1713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1713</v>
      </c>
      <c r="B5400" s="105" t="s">
        <v>944</v>
      </c>
      <c r="C5400" s="106" t="s">
        <v>945</v>
      </c>
      <c r="D5400" s="21">
        <f t="shared" si="85"/>
        <v>148536.4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/>
      <c r="K5400" s="101"/>
      <c r="L5400" s="99"/>
      <c r="M5400" s="99"/>
      <c r="N5400" s="100"/>
      <c r="O5400" s="101"/>
      <c r="P5400" s="99"/>
      <c r="Q5400" s="99"/>
      <c r="R5400" s="100"/>
      <c r="S5400" s="101"/>
      <c r="T5400" s="99"/>
      <c r="U5400" s="99"/>
      <c r="V5400" s="100"/>
      <c r="W5400" s="101"/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1713</v>
      </c>
      <c r="B5401" s="105" t="s">
        <v>946</v>
      </c>
      <c r="C5401" s="106" t="s">
        <v>947</v>
      </c>
      <c r="D5401" s="21">
        <f t="shared" si="85"/>
        <v>222804.6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/>
      <c r="K5401" s="101"/>
      <c r="L5401" s="99"/>
      <c r="M5401" s="99"/>
      <c r="N5401" s="100"/>
      <c r="O5401" s="101"/>
      <c r="P5401" s="99"/>
      <c r="Q5401" s="99"/>
      <c r="R5401" s="100"/>
      <c r="S5401" s="101"/>
      <c r="T5401" s="99"/>
      <c r="U5401" s="99"/>
      <c r="V5401" s="100"/>
      <c r="W5401" s="101"/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1713</v>
      </c>
      <c r="B5402" s="105" t="s">
        <v>948</v>
      </c>
      <c r="C5402" s="106" t="s">
        <v>949</v>
      </c>
      <c r="D5402" s="21">
        <f t="shared" si="85"/>
        <v>20943.599999999999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/>
      <c r="K5402" s="101"/>
      <c r="L5402" s="99"/>
      <c r="M5402" s="99"/>
      <c r="N5402" s="100"/>
      <c r="O5402" s="101"/>
      <c r="P5402" s="99"/>
      <c r="Q5402" s="99"/>
      <c r="R5402" s="100"/>
      <c r="S5402" s="101"/>
      <c r="T5402" s="99"/>
      <c r="U5402" s="99"/>
      <c r="V5402" s="100"/>
      <c r="W5402" s="101"/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1713</v>
      </c>
      <c r="B5403" s="105" t="s">
        <v>950</v>
      </c>
      <c r="C5403" s="106" t="s">
        <v>951</v>
      </c>
      <c r="D5403" s="21">
        <f t="shared" si="85"/>
        <v>1800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/>
      <c r="K5403" s="101"/>
      <c r="L5403" s="99"/>
      <c r="M5403" s="99"/>
      <c r="N5403" s="100"/>
      <c r="O5403" s="101"/>
      <c r="P5403" s="99"/>
      <c r="Q5403" s="99"/>
      <c r="R5403" s="100"/>
      <c r="S5403" s="101"/>
      <c r="T5403" s="99"/>
      <c r="U5403" s="99"/>
      <c r="V5403" s="100"/>
      <c r="W5403" s="101"/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1713</v>
      </c>
      <c r="B5404" s="105" t="s">
        <v>952</v>
      </c>
      <c r="C5404" s="106" t="s">
        <v>953</v>
      </c>
      <c r="D5404" s="21">
        <f t="shared" si="85"/>
        <v>18988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/>
      <c r="K5404" s="26"/>
      <c r="L5404" s="107"/>
      <c r="M5404" s="107"/>
      <c r="N5404" s="25"/>
      <c r="O5404" s="26"/>
      <c r="P5404" s="99"/>
      <c r="Q5404" s="99"/>
      <c r="R5404" s="25"/>
      <c r="S5404" s="26"/>
      <c r="T5404" s="107"/>
      <c r="U5404" s="107"/>
      <c r="V5404" s="25"/>
      <c r="W5404" s="26"/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1713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1713</v>
      </c>
      <c r="B5406" s="105" t="s">
        <v>956</v>
      </c>
      <c r="C5406" s="106" t="s">
        <v>1616</v>
      </c>
      <c r="D5406" s="21">
        <f t="shared" si="85"/>
        <v>6811.82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/>
      <c r="K5406" s="26"/>
      <c r="L5406" s="107"/>
      <c r="M5406" s="107"/>
      <c r="N5406" s="25"/>
      <c r="O5406" s="26"/>
      <c r="P5406" s="107"/>
      <c r="Q5406" s="107"/>
      <c r="R5406" s="25"/>
      <c r="S5406" s="26"/>
      <c r="T5406" s="107"/>
      <c r="U5406" s="107"/>
      <c r="V5406" s="25"/>
      <c r="W5406" s="26"/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1713</v>
      </c>
      <c r="B5407" s="105" t="s">
        <v>957</v>
      </c>
      <c r="C5407" s="106" t="s">
        <v>1687</v>
      </c>
      <c r="D5407" s="21">
        <f t="shared" si="85"/>
        <v>323500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/>
      <c r="K5407" s="26"/>
      <c r="L5407" s="107"/>
      <c r="M5407" s="107"/>
      <c r="N5407" s="25"/>
      <c r="O5407" s="26"/>
      <c r="P5407" s="107"/>
      <c r="Q5407" s="107"/>
      <c r="R5407" s="25"/>
      <c r="S5407" s="26"/>
      <c r="T5407" s="107"/>
      <c r="U5407" s="107"/>
      <c r="V5407" s="25"/>
      <c r="W5407" s="26"/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1713</v>
      </c>
      <c r="B5408" s="105" t="s">
        <v>958</v>
      </c>
      <c r="C5408" s="106" t="s">
        <v>1688</v>
      </c>
      <c r="D5408" s="21">
        <f t="shared" si="85"/>
        <v>23500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/>
      <c r="K5408" s="26"/>
      <c r="L5408" s="107"/>
      <c r="M5408" s="107"/>
      <c r="N5408" s="25"/>
      <c r="O5408" s="26"/>
      <c r="P5408" s="107"/>
      <c r="Q5408" s="107"/>
      <c r="R5408" s="25"/>
      <c r="S5408" s="26"/>
      <c r="T5408" s="107"/>
      <c r="U5408" s="107"/>
      <c r="V5408" s="25"/>
      <c r="W5408" s="26"/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1713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1713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1713</v>
      </c>
      <c r="B5411" s="105" t="s">
        <v>963</v>
      </c>
      <c r="C5411" s="106" t="s">
        <v>1689</v>
      </c>
      <c r="D5411" s="21">
        <f t="shared" si="85"/>
        <v>907200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/>
      <c r="K5411" s="26"/>
      <c r="L5411" s="107"/>
      <c r="M5411" s="107"/>
      <c r="N5411" s="25"/>
      <c r="O5411" s="26"/>
      <c r="P5411" s="99"/>
      <c r="Q5411" s="99"/>
      <c r="R5411" s="25"/>
      <c r="S5411" s="26"/>
      <c r="T5411" s="107"/>
      <c r="U5411" s="107"/>
      <c r="V5411" s="25"/>
      <c r="W5411" s="26"/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1713</v>
      </c>
      <c r="B5412" s="105" t="s">
        <v>964</v>
      </c>
      <c r="C5412" s="106" t="s">
        <v>1690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1713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1713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1713</v>
      </c>
      <c r="B5415" s="105" t="s">
        <v>969</v>
      </c>
      <c r="C5415" s="106" t="s">
        <v>970</v>
      </c>
      <c r="D5415" s="21">
        <f t="shared" si="86"/>
        <v>216100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/>
      <c r="K5415" s="26"/>
      <c r="L5415" s="107"/>
      <c r="M5415" s="107"/>
      <c r="N5415" s="25"/>
      <c r="O5415" s="26"/>
      <c r="P5415" s="107"/>
      <c r="Q5415" s="107"/>
      <c r="R5415" s="25"/>
      <c r="S5415" s="26"/>
      <c r="T5415" s="107"/>
      <c r="U5415" s="107"/>
      <c r="V5415" s="25"/>
      <c r="W5415" s="26"/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1713</v>
      </c>
      <c r="B5416" s="105" t="s">
        <v>971</v>
      </c>
      <c r="C5416" s="106" t="s">
        <v>972</v>
      </c>
      <c r="D5416" s="21">
        <f t="shared" si="86"/>
        <v>42300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/>
      <c r="K5416" s="26"/>
      <c r="L5416" s="107"/>
      <c r="M5416" s="107"/>
      <c r="N5416" s="25"/>
      <c r="O5416" s="26"/>
      <c r="P5416" s="107"/>
      <c r="Q5416" s="107"/>
      <c r="R5416" s="25"/>
      <c r="S5416" s="26"/>
      <c r="T5416" s="107"/>
      <c r="U5416" s="107"/>
      <c r="V5416" s="25"/>
      <c r="W5416" s="26"/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1713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1713</v>
      </c>
      <c r="B5418" s="105" t="s">
        <v>975</v>
      </c>
      <c r="C5418" s="106" t="s">
        <v>1617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1713</v>
      </c>
      <c r="B5419" s="105" t="s">
        <v>976</v>
      </c>
      <c r="C5419" s="106" t="s">
        <v>1618</v>
      </c>
      <c r="D5419" s="21">
        <f t="shared" si="86"/>
        <v>0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/>
      <c r="M5419" s="107"/>
      <c r="N5419" s="25"/>
      <c r="O5419" s="26"/>
      <c r="P5419" s="107"/>
      <c r="Q5419" s="107"/>
      <c r="R5419" s="25"/>
      <c r="S5419" s="26"/>
      <c r="T5419" s="107"/>
      <c r="U5419" s="107"/>
      <c r="V5419" s="25"/>
      <c r="W5419" s="26"/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1713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1713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1713</v>
      </c>
      <c r="B5422" s="105" t="s">
        <v>981</v>
      </c>
      <c r="C5422" s="106" t="s">
        <v>982</v>
      </c>
      <c r="D5422" s="21">
        <f t="shared" si="86"/>
        <v>0</v>
      </c>
      <c r="E5422" s="24">
        <f t="shared" si="86"/>
        <v>0</v>
      </c>
      <c r="F5422" s="98"/>
      <c r="G5422" s="98"/>
      <c r="H5422" s="107"/>
      <c r="I5422" s="107"/>
      <c r="J5422" s="25"/>
      <c r="K5422" s="26"/>
      <c r="L5422" s="107"/>
      <c r="M5422" s="107"/>
      <c r="N5422" s="25"/>
      <c r="O5422" s="26"/>
      <c r="P5422" s="107"/>
      <c r="Q5422" s="107"/>
      <c r="R5422" s="25"/>
      <c r="S5422" s="26"/>
      <c r="T5422" s="107"/>
      <c r="U5422" s="107"/>
      <c r="V5422" s="25"/>
      <c r="W5422" s="26"/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1713</v>
      </c>
      <c r="B5423" s="105" t="s">
        <v>983</v>
      </c>
      <c r="C5423" s="106" t="s">
        <v>1619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1713</v>
      </c>
      <c r="B5424" s="105" t="s">
        <v>984</v>
      </c>
      <c r="C5424" s="106" t="s">
        <v>1620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1713</v>
      </c>
      <c r="B5425" s="105" t="s">
        <v>985</v>
      </c>
      <c r="C5425" s="106" t="s">
        <v>1621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1713</v>
      </c>
      <c r="B5426" s="105" t="s">
        <v>986</v>
      </c>
      <c r="C5426" s="106" t="s">
        <v>1622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1713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1713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1713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1713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1713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1713</v>
      </c>
      <c r="B5432" s="105" t="s">
        <v>996</v>
      </c>
      <c r="C5432" s="106" t="s">
        <v>1691</v>
      </c>
      <c r="D5432" s="21">
        <f t="shared" si="86"/>
        <v>37115</v>
      </c>
      <c r="E5432" s="24">
        <f t="shared" si="86"/>
        <v>0</v>
      </c>
      <c r="F5432" s="98">
        <v>28155</v>
      </c>
      <c r="G5432" s="98">
        <v>0</v>
      </c>
      <c r="H5432" s="99">
        <v>8960</v>
      </c>
      <c r="I5432" s="99">
        <v>0</v>
      </c>
      <c r="J5432" s="100"/>
      <c r="K5432" s="101"/>
      <c r="L5432" s="99"/>
      <c r="M5432" s="99"/>
      <c r="N5432" s="100"/>
      <c r="O5432" s="101"/>
      <c r="P5432" s="99"/>
      <c r="Q5432" s="99"/>
      <c r="R5432" s="100"/>
      <c r="S5432" s="101"/>
      <c r="T5432" s="99"/>
      <c r="U5432" s="99"/>
      <c r="V5432" s="100"/>
      <c r="W5432" s="101"/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1713</v>
      </c>
      <c r="B5433" s="105" t="s">
        <v>997</v>
      </c>
      <c r="C5433" s="106" t="s">
        <v>1692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1713</v>
      </c>
      <c r="B5434" s="105" t="s">
        <v>998</v>
      </c>
      <c r="C5434" s="106" t="s">
        <v>1693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1713</v>
      </c>
      <c r="B5435" s="105" t="s">
        <v>999</v>
      </c>
      <c r="C5435" s="106" t="s">
        <v>1694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1713</v>
      </c>
      <c r="B5436" s="105" t="s">
        <v>1000</v>
      </c>
      <c r="C5436" s="106" t="s">
        <v>1623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1713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1713</v>
      </c>
      <c r="B5438" s="105" t="s">
        <v>1003</v>
      </c>
      <c r="C5438" s="106" t="s">
        <v>1624</v>
      </c>
      <c r="D5438" s="21">
        <f t="shared" si="86"/>
        <v>3500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/>
      <c r="K5438" s="101"/>
      <c r="L5438" s="99"/>
      <c r="M5438" s="99"/>
      <c r="N5438" s="100"/>
      <c r="O5438" s="101"/>
      <c r="P5438" s="99"/>
      <c r="Q5438" s="99"/>
      <c r="R5438" s="100"/>
      <c r="S5438" s="101"/>
      <c r="T5438" s="99"/>
      <c r="U5438" s="99"/>
      <c r="V5438" s="100"/>
      <c r="W5438" s="101"/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1713</v>
      </c>
      <c r="B5439" s="105" t="s">
        <v>1004</v>
      </c>
      <c r="C5439" s="106" t="s">
        <v>1625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1713</v>
      </c>
      <c r="B5440" s="105" t="s">
        <v>1005</v>
      </c>
      <c r="C5440" s="106" t="s">
        <v>1626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1713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1713</v>
      </c>
      <c r="B5442" s="105" t="s">
        <v>1008</v>
      </c>
      <c r="C5442" s="106" t="s">
        <v>1009</v>
      </c>
      <c r="D5442" s="21">
        <f t="shared" si="86"/>
        <v>8160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/>
      <c r="K5442" s="26"/>
      <c r="L5442" s="107"/>
      <c r="M5442" s="107"/>
      <c r="N5442" s="25"/>
      <c r="O5442" s="26"/>
      <c r="P5442" s="107"/>
      <c r="Q5442" s="107"/>
      <c r="R5442" s="25"/>
      <c r="S5442" s="26"/>
      <c r="T5442" s="107"/>
      <c r="U5442" s="107"/>
      <c r="V5442" s="25"/>
      <c r="W5442" s="26"/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1713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1713</v>
      </c>
      <c r="B5444" s="105" t="s">
        <v>1012</v>
      </c>
      <c r="C5444" s="106" t="s">
        <v>1013</v>
      </c>
      <c r="D5444" s="21">
        <f t="shared" si="86"/>
        <v>14600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/>
      <c r="K5444" s="101"/>
      <c r="L5444" s="99"/>
      <c r="M5444" s="99"/>
      <c r="N5444" s="100"/>
      <c r="O5444" s="101"/>
      <c r="P5444" s="99"/>
      <c r="Q5444" s="99"/>
      <c r="R5444" s="100"/>
      <c r="S5444" s="101"/>
      <c r="T5444" s="99"/>
      <c r="U5444" s="99"/>
      <c r="V5444" s="100"/>
      <c r="W5444" s="101"/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1713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1713</v>
      </c>
      <c r="B5446" s="105" t="s">
        <v>1016</v>
      </c>
      <c r="C5446" s="106" t="s">
        <v>1017</v>
      </c>
      <c r="D5446" s="21">
        <f t="shared" si="86"/>
        <v>10720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/>
      <c r="K5446" s="101"/>
      <c r="L5446" s="99"/>
      <c r="M5446" s="99"/>
      <c r="N5446" s="100"/>
      <c r="O5446" s="101"/>
      <c r="P5446" s="99"/>
      <c r="Q5446" s="99"/>
      <c r="R5446" s="100"/>
      <c r="S5446" s="101"/>
      <c r="T5446" s="99"/>
      <c r="U5446" s="99"/>
      <c r="V5446" s="100"/>
      <c r="W5446" s="101"/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1713</v>
      </c>
      <c r="B5447" s="105" t="s">
        <v>1018</v>
      </c>
      <c r="C5447" s="106" t="s">
        <v>1019</v>
      </c>
      <c r="D5447" s="21">
        <f t="shared" si="86"/>
        <v>92273.1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/>
      <c r="K5447" s="101"/>
      <c r="L5447" s="99"/>
      <c r="M5447" s="99"/>
      <c r="N5447" s="100"/>
      <c r="O5447" s="101"/>
      <c r="P5447" s="99"/>
      <c r="Q5447" s="99"/>
      <c r="R5447" s="100"/>
      <c r="S5447" s="101"/>
      <c r="T5447" s="99"/>
      <c r="U5447" s="99"/>
      <c r="V5447" s="100"/>
      <c r="W5447" s="101"/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1713</v>
      </c>
      <c r="B5448" s="105" t="s">
        <v>1020</v>
      </c>
      <c r="C5448" s="106" t="s">
        <v>1021</v>
      </c>
      <c r="D5448" s="21">
        <f t="shared" si="86"/>
        <v>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/>
      <c r="O5448" s="26"/>
      <c r="P5448" s="99"/>
      <c r="Q5448" s="99"/>
      <c r="R5448" s="25"/>
      <c r="S5448" s="26"/>
      <c r="T5448" s="107"/>
      <c r="U5448" s="107"/>
      <c r="V5448" s="25"/>
      <c r="W5448" s="26"/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1713</v>
      </c>
      <c r="B5449" s="105" t="s">
        <v>1022</v>
      </c>
      <c r="C5449" s="106" t="s">
        <v>1023</v>
      </c>
      <c r="D5449" s="21">
        <f t="shared" si="86"/>
        <v>72725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/>
      <c r="K5449" s="26"/>
      <c r="L5449" s="107"/>
      <c r="M5449" s="107"/>
      <c r="N5449" s="25"/>
      <c r="O5449" s="26"/>
      <c r="P5449" s="107"/>
      <c r="Q5449" s="107"/>
      <c r="R5449" s="25"/>
      <c r="S5449" s="26"/>
      <c r="T5449" s="107"/>
      <c r="U5449" s="107"/>
      <c r="V5449" s="25"/>
      <c r="W5449" s="26"/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1713</v>
      </c>
      <c r="B5450" s="105" t="s">
        <v>1024</v>
      </c>
      <c r="C5450" s="106" t="s">
        <v>1025</v>
      </c>
      <c r="D5450" s="21">
        <f t="shared" si="86"/>
        <v>360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/>
      <c r="K5450" s="26"/>
      <c r="L5450" s="107"/>
      <c r="M5450" s="107"/>
      <c r="N5450" s="25"/>
      <c r="O5450" s="26"/>
      <c r="P5450" s="107"/>
      <c r="Q5450" s="107"/>
      <c r="R5450" s="25"/>
      <c r="S5450" s="26"/>
      <c r="T5450" s="107"/>
      <c r="U5450" s="107"/>
      <c r="V5450" s="25"/>
      <c r="W5450" s="26"/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1713</v>
      </c>
      <c r="B5451" s="105" t="s">
        <v>1026</v>
      </c>
      <c r="C5451" s="106" t="s">
        <v>1027</v>
      </c>
      <c r="D5451" s="21">
        <f t="shared" si="86"/>
        <v>2400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/>
      <c r="K5451" s="26"/>
      <c r="L5451" s="107"/>
      <c r="M5451" s="107"/>
      <c r="N5451" s="25"/>
      <c r="O5451" s="26"/>
      <c r="P5451" s="107"/>
      <c r="Q5451" s="107"/>
      <c r="R5451" s="25"/>
      <c r="S5451" s="26"/>
      <c r="T5451" s="107"/>
      <c r="U5451" s="107"/>
      <c r="V5451" s="25"/>
      <c r="W5451" s="26"/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1713</v>
      </c>
      <c r="B5452" s="105" t="s">
        <v>1028</v>
      </c>
      <c r="C5452" s="106" t="s">
        <v>1029</v>
      </c>
      <c r="D5452" s="21">
        <f t="shared" si="86"/>
        <v>41304.050000000003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/>
      <c r="K5452" s="26"/>
      <c r="L5452" s="107"/>
      <c r="M5452" s="107"/>
      <c r="N5452" s="25"/>
      <c r="O5452" s="26"/>
      <c r="P5452" s="107"/>
      <c r="Q5452" s="107"/>
      <c r="R5452" s="25"/>
      <c r="S5452" s="26"/>
      <c r="T5452" s="107"/>
      <c r="U5452" s="107"/>
      <c r="V5452" s="25"/>
      <c r="W5452" s="26"/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1713</v>
      </c>
      <c r="B5453" s="105" t="s">
        <v>1030</v>
      </c>
      <c r="C5453" s="106" t="s">
        <v>1031</v>
      </c>
      <c r="D5453" s="21">
        <f t="shared" si="86"/>
        <v>64608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/>
      <c r="K5453" s="26"/>
      <c r="L5453" s="107"/>
      <c r="M5453" s="107"/>
      <c r="N5453" s="25"/>
      <c r="O5453" s="26"/>
      <c r="P5453" s="107"/>
      <c r="Q5453" s="107"/>
      <c r="R5453" s="25"/>
      <c r="S5453" s="26"/>
      <c r="T5453" s="107"/>
      <c r="U5453" s="107"/>
      <c r="V5453" s="25"/>
      <c r="W5453" s="26"/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1713</v>
      </c>
      <c r="B5454" s="105" t="s">
        <v>1032</v>
      </c>
      <c r="C5454" s="106" t="s">
        <v>1033</v>
      </c>
      <c r="D5454" s="21">
        <f t="shared" si="86"/>
        <v>5920.02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/>
      <c r="K5454" s="26"/>
      <c r="L5454" s="107"/>
      <c r="M5454" s="107"/>
      <c r="N5454" s="25"/>
      <c r="O5454" s="26"/>
      <c r="P5454" s="107"/>
      <c r="Q5454" s="107"/>
      <c r="R5454" s="25"/>
      <c r="S5454" s="26"/>
      <c r="T5454" s="107"/>
      <c r="U5454" s="107"/>
      <c r="V5454" s="25"/>
      <c r="W5454" s="26"/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1713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1713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1713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1713</v>
      </c>
      <c r="B5458" s="105" t="s">
        <v>1040</v>
      </c>
      <c r="C5458" s="106" t="s">
        <v>1041</v>
      </c>
      <c r="D5458" s="21">
        <f t="shared" si="86"/>
        <v>17859.38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/>
      <c r="K5458" s="26"/>
      <c r="L5458" s="107"/>
      <c r="M5458" s="107"/>
      <c r="N5458" s="25"/>
      <c r="O5458" s="26"/>
      <c r="P5458" s="107"/>
      <c r="Q5458" s="107"/>
      <c r="R5458" s="25"/>
      <c r="S5458" s="26"/>
      <c r="T5458" s="107"/>
      <c r="U5458" s="107"/>
      <c r="V5458" s="25"/>
      <c r="W5458" s="26"/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1713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1713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1713</v>
      </c>
      <c r="B5461" s="105" t="s">
        <v>1046</v>
      </c>
      <c r="C5461" s="106" t="s">
        <v>1047</v>
      </c>
      <c r="D5461" s="21">
        <f t="shared" si="86"/>
        <v>144021.4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/>
      <c r="K5461" s="26"/>
      <c r="L5461" s="107"/>
      <c r="M5461" s="107"/>
      <c r="N5461" s="25"/>
      <c r="O5461" s="26"/>
      <c r="P5461" s="107"/>
      <c r="Q5461" s="107"/>
      <c r="R5461" s="25"/>
      <c r="S5461" s="26"/>
      <c r="T5461" s="107"/>
      <c r="U5461" s="107"/>
      <c r="V5461" s="25"/>
      <c r="W5461" s="26"/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1713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1713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1713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1713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1713</v>
      </c>
      <c r="B5466" s="105" t="s">
        <v>1056</v>
      </c>
      <c r="C5466" s="106" t="s">
        <v>1057</v>
      </c>
      <c r="D5466" s="21">
        <f t="shared" si="86"/>
        <v>25800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/>
      <c r="K5466" s="26"/>
      <c r="L5466" s="107"/>
      <c r="M5466" s="107"/>
      <c r="N5466" s="25"/>
      <c r="O5466" s="26"/>
      <c r="P5466" s="99"/>
      <c r="Q5466" s="99"/>
      <c r="R5466" s="25"/>
      <c r="S5466" s="26"/>
      <c r="T5466" s="107"/>
      <c r="U5466" s="107"/>
      <c r="V5466" s="25"/>
      <c r="W5466" s="26"/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1713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1713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1713</v>
      </c>
      <c r="B5469" s="105" t="s">
        <v>1062</v>
      </c>
      <c r="C5469" s="106" t="s">
        <v>1063</v>
      </c>
      <c r="D5469" s="21">
        <f t="shared" si="86"/>
        <v>106369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/>
      <c r="K5469" s="101"/>
      <c r="L5469" s="99"/>
      <c r="M5469" s="99"/>
      <c r="N5469" s="100"/>
      <c r="O5469" s="101"/>
      <c r="P5469" s="99"/>
      <c r="Q5469" s="99"/>
      <c r="R5469" s="100"/>
      <c r="S5469" s="101"/>
      <c r="T5469" s="99"/>
      <c r="U5469" s="99"/>
      <c r="V5469" s="100"/>
      <c r="W5469" s="101"/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1713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1713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1713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1713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1713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1713</v>
      </c>
      <c r="B5475" s="105" t="s">
        <v>1074</v>
      </c>
      <c r="C5475" s="106" t="s">
        <v>1075</v>
      </c>
      <c r="D5475" s="21">
        <f t="shared" si="86"/>
        <v>35304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/>
      <c r="K5475" s="26"/>
      <c r="L5475" s="107"/>
      <c r="M5475" s="107"/>
      <c r="N5475" s="25"/>
      <c r="O5475" s="26"/>
      <c r="P5475" s="107"/>
      <c r="Q5475" s="107"/>
      <c r="R5475" s="25"/>
      <c r="S5475" s="26"/>
      <c r="T5475" s="107"/>
      <c r="U5475" s="107"/>
      <c r="V5475" s="25"/>
      <c r="W5475" s="26"/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1713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1713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278354.76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/>
      <c r="K5477" s="26"/>
      <c r="L5477" s="107"/>
      <c r="M5477" s="107"/>
      <c r="N5477" s="25"/>
      <c r="O5477" s="26"/>
      <c r="P5477" s="107"/>
      <c r="Q5477" s="107"/>
      <c r="R5477" s="25"/>
      <c r="S5477" s="26"/>
      <c r="T5477" s="107"/>
      <c r="U5477" s="107"/>
      <c r="V5477" s="25"/>
      <c r="W5477" s="26"/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1713</v>
      </c>
      <c r="B5478" s="105" t="s">
        <v>1080</v>
      </c>
      <c r="C5478" s="106" t="s">
        <v>1081</v>
      </c>
      <c r="D5478" s="21">
        <f t="shared" si="87"/>
        <v>308476.2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/>
      <c r="K5478" s="26"/>
      <c r="L5478" s="107"/>
      <c r="M5478" s="107"/>
      <c r="N5478" s="25"/>
      <c r="O5478" s="26"/>
      <c r="P5478" s="107"/>
      <c r="Q5478" s="107"/>
      <c r="R5478" s="25"/>
      <c r="S5478" s="26"/>
      <c r="T5478" s="107"/>
      <c r="U5478" s="107"/>
      <c r="V5478" s="25"/>
      <c r="W5478" s="26"/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1713</v>
      </c>
      <c r="B5479" s="105" t="s">
        <v>1082</v>
      </c>
      <c r="C5479" s="106" t="s">
        <v>1083</v>
      </c>
      <c r="D5479" s="21">
        <f t="shared" si="87"/>
        <v>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/>
      <c r="O5479" s="26"/>
      <c r="P5479" s="107"/>
      <c r="Q5479" s="107"/>
      <c r="R5479" s="25"/>
      <c r="S5479" s="26"/>
      <c r="T5479" s="107"/>
      <c r="U5479" s="107"/>
      <c r="V5479" s="25"/>
      <c r="W5479" s="26"/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1713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1713</v>
      </c>
      <c r="B5481" s="105" t="s">
        <v>1086</v>
      </c>
      <c r="C5481" s="106" t="s">
        <v>1087</v>
      </c>
      <c r="D5481" s="21">
        <f t="shared" si="87"/>
        <v>0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/>
      <c r="O5481" s="26"/>
      <c r="P5481" s="107"/>
      <c r="Q5481" s="107"/>
      <c r="R5481" s="25"/>
      <c r="S5481" s="26"/>
      <c r="T5481" s="107"/>
      <c r="U5481" s="107"/>
      <c r="V5481" s="25"/>
      <c r="W5481" s="26"/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1713</v>
      </c>
      <c r="B5482" s="105" t="s">
        <v>1088</v>
      </c>
      <c r="C5482" s="106" t="s">
        <v>1089</v>
      </c>
      <c r="D5482" s="21">
        <f t="shared" si="87"/>
        <v>340554.06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/>
      <c r="K5482" s="26"/>
      <c r="L5482" s="107"/>
      <c r="M5482" s="107"/>
      <c r="N5482" s="25"/>
      <c r="O5482" s="26"/>
      <c r="P5482" s="107"/>
      <c r="Q5482" s="107"/>
      <c r="R5482" s="25"/>
      <c r="S5482" s="26"/>
      <c r="T5482" s="107"/>
      <c r="U5482" s="107"/>
      <c r="V5482" s="25"/>
      <c r="W5482" s="26"/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1713</v>
      </c>
      <c r="B5483" s="105" t="s">
        <v>1090</v>
      </c>
      <c r="C5483" s="106" t="s">
        <v>1091</v>
      </c>
      <c r="D5483" s="21">
        <f t="shared" si="87"/>
        <v>1863.94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/>
      <c r="K5483" s="26"/>
      <c r="L5483" s="107"/>
      <c r="M5483" s="107"/>
      <c r="N5483" s="25"/>
      <c r="O5483" s="26"/>
      <c r="P5483" s="107"/>
      <c r="Q5483" s="107"/>
      <c r="R5483" s="25"/>
      <c r="S5483" s="26"/>
      <c r="T5483" s="107"/>
      <c r="U5483" s="107"/>
      <c r="V5483" s="25"/>
      <c r="W5483" s="26"/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1713</v>
      </c>
      <c r="B5484" s="105" t="s">
        <v>1092</v>
      </c>
      <c r="C5484" s="106" t="s">
        <v>1093</v>
      </c>
      <c r="D5484" s="21">
        <f t="shared" si="87"/>
        <v>411.95000000000005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/>
      <c r="K5484" s="26"/>
      <c r="L5484" s="107"/>
      <c r="M5484" s="107"/>
      <c r="N5484" s="25"/>
      <c r="O5484" s="26"/>
      <c r="P5484" s="107"/>
      <c r="Q5484" s="107"/>
      <c r="R5484" s="25"/>
      <c r="S5484" s="26"/>
      <c r="T5484" s="107"/>
      <c r="U5484" s="107"/>
      <c r="V5484" s="25"/>
      <c r="W5484" s="26"/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1713</v>
      </c>
      <c r="B5485" s="105" t="s">
        <v>1094</v>
      </c>
      <c r="C5485" s="106" t="s">
        <v>1095</v>
      </c>
      <c r="D5485" s="21">
        <f t="shared" si="87"/>
        <v>18832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/>
      <c r="K5485" s="26"/>
      <c r="L5485" s="107"/>
      <c r="M5485" s="107"/>
      <c r="N5485" s="25"/>
      <c r="O5485" s="26"/>
      <c r="P5485" s="107"/>
      <c r="Q5485" s="107"/>
      <c r="R5485" s="25"/>
      <c r="S5485" s="26"/>
      <c r="T5485" s="107"/>
      <c r="U5485" s="107"/>
      <c r="V5485" s="25"/>
      <c r="W5485" s="26"/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1713</v>
      </c>
      <c r="B5486" s="105" t="s">
        <v>1096</v>
      </c>
      <c r="C5486" s="106" t="s">
        <v>1097</v>
      </c>
      <c r="D5486" s="21">
        <f t="shared" si="87"/>
        <v>2456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/>
      <c r="K5486" s="26"/>
      <c r="L5486" s="107"/>
      <c r="M5486" s="107"/>
      <c r="N5486" s="25"/>
      <c r="O5486" s="26"/>
      <c r="P5486" s="107"/>
      <c r="Q5486" s="107"/>
      <c r="R5486" s="25"/>
      <c r="S5486" s="26"/>
      <c r="T5486" s="107"/>
      <c r="U5486" s="107"/>
      <c r="V5486" s="25"/>
      <c r="W5486" s="26"/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1713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1713</v>
      </c>
      <c r="B5488" s="105" t="s">
        <v>1100</v>
      </c>
      <c r="C5488" s="106" t="s">
        <v>1101</v>
      </c>
      <c r="D5488" s="21">
        <f t="shared" si="87"/>
        <v>0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/>
      <c r="W5488" s="26"/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1713</v>
      </c>
      <c r="B5489" s="105" t="s">
        <v>1102</v>
      </c>
      <c r="C5489" s="106" t="s">
        <v>1103</v>
      </c>
      <c r="D5489" s="21">
        <f t="shared" si="87"/>
        <v>1515602.5699999998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/>
      <c r="K5489" s="26"/>
      <c r="L5489" s="107"/>
      <c r="M5489" s="107"/>
      <c r="N5489" s="25"/>
      <c r="O5489" s="26"/>
      <c r="P5489" s="107"/>
      <c r="Q5489" s="107"/>
      <c r="R5489" s="25"/>
      <c r="S5489" s="26"/>
      <c r="T5489" s="107"/>
      <c r="U5489" s="107"/>
      <c r="V5489" s="25"/>
      <c r="W5489" s="26"/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1713</v>
      </c>
      <c r="B5490" s="105" t="s">
        <v>1104</v>
      </c>
      <c r="C5490" s="106" t="s">
        <v>1105</v>
      </c>
      <c r="D5490" s="21">
        <f t="shared" si="87"/>
        <v>0</v>
      </c>
      <c r="E5490" s="24">
        <f t="shared" si="87"/>
        <v>0</v>
      </c>
      <c r="F5490" s="98"/>
      <c r="G5490" s="98"/>
      <c r="H5490" s="107"/>
      <c r="I5490" s="107"/>
      <c r="J5490" s="25"/>
      <c r="K5490" s="26"/>
      <c r="L5490" s="107"/>
      <c r="M5490" s="107"/>
      <c r="N5490" s="25"/>
      <c r="O5490" s="26"/>
      <c r="P5490" s="107"/>
      <c r="Q5490" s="107"/>
      <c r="R5490" s="25"/>
      <c r="S5490" s="26"/>
      <c r="T5490" s="107"/>
      <c r="U5490" s="107"/>
      <c r="V5490" s="25"/>
      <c r="W5490" s="26"/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1713</v>
      </c>
      <c r="B5491" s="105" t="s">
        <v>1106</v>
      </c>
      <c r="C5491" s="106" t="s">
        <v>1107</v>
      </c>
      <c r="D5491" s="21">
        <f t="shared" si="87"/>
        <v>371104.93999999994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/>
      <c r="K5491" s="26"/>
      <c r="L5491" s="107"/>
      <c r="M5491" s="107"/>
      <c r="N5491" s="25"/>
      <c r="O5491" s="26"/>
      <c r="P5491" s="107"/>
      <c r="Q5491" s="107"/>
      <c r="R5491" s="25"/>
      <c r="S5491" s="26"/>
      <c r="T5491" s="107"/>
      <c r="U5491" s="107"/>
      <c r="V5491" s="25"/>
      <c r="W5491" s="26"/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1713</v>
      </c>
      <c r="B5492" s="105" t="s">
        <v>1108</v>
      </c>
      <c r="C5492" s="106" t="s">
        <v>1109</v>
      </c>
      <c r="D5492" s="21">
        <f t="shared" si="87"/>
        <v>910236.49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/>
      <c r="K5492" s="26"/>
      <c r="L5492" s="107"/>
      <c r="M5492" s="107"/>
      <c r="N5492" s="25"/>
      <c r="O5492" s="26"/>
      <c r="P5492" s="107"/>
      <c r="Q5492" s="107"/>
      <c r="R5492" s="25"/>
      <c r="S5492" s="26"/>
      <c r="T5492" s="107"/>
      <c r="U5492" s="107"/>
      <c r="V5492" s="25"/>
      <c r="W5492" s="26"/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1713</v>
      </c>
      <c r="B5493" s="105" t="s">
        <v>1110</v>
      </c>
      <c r="C5493" s="106" t="s">
        <v>1111</v>
      </c>
      <c r="D5493" s="21">
        <f t="shared" si="87"/>
        <v>103232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/>
      <c r="K5493" s="26"/>
      <c r="L5493" s="107"/>
      <c r="M5493" s="107"/>
      <c r="N5493" s="25"/>
      <c r="O5493" s="26"/>
      <c r="P5493" s="107"/>
      <c r="Q5493" s="107"/>
      <c r="R5493" s="25"/>
      <c r="S5493" s="26"/>
      <c r="T5493" s="107"/>
      <c r="U5493" s="107"/>
      <c r="V5493" s="25"/>
      <c r="W5493" s="26"/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1713</v>
      </c>
      <c r="B5494" s="105" t="s">
        <v>1112</v>
      </c>
      <c r="C5494" s="106" t="s">
        <v>1113</v>
      </c>
      <c r="D5494" s="21">
        <f t="shared" si="87"/>
        <v>0</v>
      </c>
      <c r="E5494" s="24">
        <f t="shared" si="87"/>
        <v>0</v>
      </c>
      <c r="F5494" s="98"/>
      <c r="G5494" s="98"/>
      <c r="H5494" s="107"/>
      <c r="I5494" s="107"/>
      <c r="J5494" s="25"/>
      <c r="K5494" s="26"/>
      <c r="L5494" s="107"/>
      <c r="M5494" s="107"/>
      <c r="N5494" s="25"/>
      <c r="O5494" s="26"/>
      <c r="P5494" s="107"/>
      <c r="Q5494" s="107"/>
      <c r="R5494" s="25"/>
      <c r="S5494" s="26"/>
      <c r="T5494" s="107"/>
      <c r="U5494" s="107"/>
      <c r="V5494" s="25"/>
      <c r="W5494" s="26"/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1713</v>
      </c>
      <c r="B5495" s="105" t="s">
        <v>1114</v>
      </c>
      <c r="C5495" s="106" t="s">
        <v>1115</v>
      </c>
      <c r="D5495" s="21">
        <f t="shared" si="87"/>
        <v>221200.46000000002</v>
      </c>
      <c r="E5495" s="24">
        <f t="shared" si="87"/>
        <v>0</v>
      </c>
      <c r="F5495" s="98">
        <v>91655.46</v>
      </c>
      <c r="G5495" s="98">
        <v>0</v>
      </c>
      <c r="H5495" s="107">
        <v>129545</v>
      </c>
      <c r="I5495" s="107">
        <v>0</v>
      </c>
      <c r="J5495" s="25"/>
      <c r="K5495" s="26"/>
      <c r="L5495" s="107"/>
      <c r="M5495" s="107"/>
      <c r="N5495" s="25"/>
      <c r="O5495" s="26"/>
      <c r="P5495" s="107"/>
      <c r="Q5495" s="107"/>
      <c r="R5495" s="25"/>
      <c r="S5495" s="26"/>
      <c r="T5495" s="107"/>
      <c r="U5495" s="107"/>
      <c r="V5495" s="25"/>
      <c r="W5495" s="26"/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1713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1713</v>
      </c>
      <c r="B5497" s="105" t="s">
        <v>1118</v>
      </c>
      <c r="C5497" s="106" t="s">
        <v>1119</v>
      </c>
      <c r="D5497" s="21">
        <f t="shared" si="87"/>
        <v>20550</v>
      </c>
      <c r="E5497" s="24">
        <f t="shared" si="87"/>
        <v>0</v>
      </c>
      <c r="F5497" s="98">
        <v>9050</v>
      </c>
      <c r="G5497" s="98">
        <v>0</v>
      </c>
      <c r="H5497" s="107">
        <v>11500</v>
      </c>
      <c r="I5497" s="107">
        <v>0</v>
      </c>
      <c r="J5497" s="25"/>
      <c r="K5497" s="26"/>
      <c r="L5497" s="107"/>
      <c r="M5497" s="107"/>
      <c r="N5497" s="25"/>
      <c r="O5497" s="26"/>
      <c r="P5497" s="107"/>
      <c r="Q5497" s="107"/>
      <c r="R5497" s="25"/>
      <c r="S5497" s="26"/>
      <c r="T5497" s="107"/>
      <c r="U5497" s="107"/>
      <c r="V5497" s="25"/>
      <c r="W5497" s="26"/>
      <c r="X5497" s="107"/>
      <c r="Y5497" s="107"/>
      <c r="Z5497" s="25"/>
      <c r="AA5497" s="26"/>
      <c r="AB5497" s="107"/>
      <c r="AC5497" s="107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1713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1713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1713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1713</v>
      </c>
      <c r="B5501" s="105" t="s">
        <v>1126</v>
      </c>
      <c r="C5501" s="106" t="s">
        <v>1127</v>
      </c>
      <c r="D5501" s="21">
        <f t="shared" si="87"/>
        <v>89800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/>
      <c r="K5501" s="101"/>
      <c r="L5501" s="99"/>
      <c r="M5501" s="99"/>
      <c r="N5501" s="100"/>
      <c r="O5501" s="101"/>
      <c r="P5501" s="107"/>
      <c r="Q5501" s="107"/>
      <c r="R5501" s="100"/>
      <c r="S5501" s="101"/>
      <c r="T5501" s="99"/>
      <c r="U5501" s="99"/>
      <c r="V5501" s="100"/>
      <c r="W5501" s="101"/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1713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1713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1713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1713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1713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1713</v>
      </c>
      <c r="B5507" s="105" t="s">
        <v>1138</v>
      </c>
      <c r="C5507" s="106" t="s">
        <v>1627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1713</v>
      </c>
      <c r="B5508" s="105" t="s">
        <v>1139</v>
      </c>
      <c r="C5508" s="106" t="s">
        <v>1140</v>
      </c>
      <c r="D5508" s="21">
        <f t="shared" si="87"/>
        <v>7800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/>
      <c r="K5508" s="26"/>
      <c r="L5508" s="107"/>
      <c r="M5508" s="107"/>
      <c r="N5508" s="25"/>
      <c r="O5508" s="26"/>
      <c r="P5508" s="107"/>
      <c r="Q5508" s="107"/>
      <c r="R5508" s="25"/>
      <c r="S5508" s="26"/>
      <c r="T5508" s="107"/>
      <c r="U5508" s="107"/>
      <c r="V5508" s="25"/>
      <c r="W5508" s="26"/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1713</v>
      </c>
      <c r="B5509" s="105" t="s">
        <v>1141</v>
      </c>
      <c r="C5509" s="106" t="s">
        <v>1628</v>
      </c>
      <c r="D5509" s="21">
        <f t="shared" si="87"/>
        <v>47520</v>
      </c>
      <c r="E5509" s="24">
        <f t="shared" si="87"/>
        <v>0</v>
      </c>
      <c r="F5509" s="98"/>
      <c r="G5509" s="98"/>
      <c r="H5509" s="107">
        <v>47520</v>
      </c>
      <c r="I5509" s="107">
        <v>0</v>
      </c>
      <c r="J5509" s="25"/>
      <c r="K5509" s="26"/>
      <c r="L5509" s="107"/>
      <c r="M5509" s="107"/>
      <c r="N5509" s="25"/>
      <c r="O5509" s="26"/>
      <c r="P5509" s="107"/>
      <c r="Q5509" s="107"/>
      <c r="R5509" s="25"/>
      <c r="S5509" s="26"/>
      <c r="T5509" s="107"/>
      <c r="U5509" s="107"/>
      <c r="V5509" s="25"/>
      <c r="W5509" s="26"/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1713</v>
      </c>
      <c r="B5510" s="105" t="s">
        <v>1142</v>
      </c>
      <c r="C5510" s="106" t="s">
        <v>1143</v>
      </c>
      <c r="D5510" s="21">
        <f t="shared" si="87"/>
        <v>1650219.21</v>
      </c>
      <c r="E5510" s="24">
        <f t="shared" si="87"/>
        <v>0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/>
      <c r="K5510" s="101"/>
      <c r="L5510" s="99"/>
      <c r="M5510" s="99"/>
      <c r="N5510" s="100"/>
      <c r="O5510" s="101"/>
      <c r="P5510" s="107"/>
      <c r="Q5510" s="107"/>
      <c r="R5510" s="100"/>
      <c r="S5510" s="101"/>
      <c r="T5510" s="99"/>
      <c r="U5510" s="99"/>
      <c r="V5510" s="100"/>
      <c r="W5510" s="101"/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1713</v>
      </c>
      <c r="B5511" s="105" t="s">
        <v>1144</v>
      </c>
      <c r="C5511" s="106" t="s">
        <v>1629</v>
      </c>
      <c r="D5511" s="21">
        <f t="shared" si="87"/>
        <v>114449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/>
      <c r="K5511" s="26"/>
      <c r="L5511" s="107"/>
      <c r="M5511" s="107"/>
      <c r="N5511" s="25"/>
      <c r="O5511" s="26"/>
      <c r="P5511" s="99"/>
      <c r="Q5511" s="99"/>
      <c r="R5511" s="25"/>
      <c r="S5511" s="26"/>
      <c r="T5511" s="107"/>
      <c r="U5511" s="107"/>
      <c r="V5511" s="25"/>
      <c r="W5511" s="26"/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1713</v>
      </c>
      <c r="B5512" s="105" t="s">
        <v>1145</v>
      </c>
      <c r="C5512" s="106" t="s">
        <v>1630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1713</v>
      </c>
      <c r="B5513" s="105" t="s">
        <v>1631</v>
      </c>
      <c r="C5513" s="106" t="s">
        <v>1632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1713</v>
      </c>
      <c r="B5514" s="105" t="s">
        <v>1146</v>
      </c>
      <c r="C5514" s="106" t="s">
        <v>1633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1713</v>
      </c>
      <c r="B5515" s="105" t="s">
        <v>1147</v>
      </c>
      <c r="C5515" s="106" t="s">
        <v>1634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1713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1713</v>
      </c>
      <c r="B5517" s="105" t="s">
        <v>1150</v>
      </c>
      <c r="C5517" s="106" t="s">
        <v>1635</v>
      </c>
      <c r="D5517" s="21">
        <f t="shared" si="87"/>
        <v>1167547.5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/>
      <c r="K5517" s="26"/>
      <c r="L5517" s="107"/>
      <c r="M5517" s="107"/>
      <c r="N5517" s="25"/>
      <c r="O5517" s="26"/>
      <c r="P5517" s="107"/>
      <c r="Q5517" s="107"/>
      <c r="R5517" s="25"/>
      <c r="S5517" s="26"/>
      <c r="T5517" s="107"/>
      <c r="U5517" s="107"/>
      <c r="V5517" s="25"/>
      <c r="W5517" s="26"/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1713</v>
      </c>
      <c r="B5518" s="105" t="s">
        <v>1151</v>
      </c>
      <c r="C5518" s="106" t="s">
        <v>1636</v>
      </c>
      <c r="D5518" s="21">
        <f t="shared" si="87"/>
        <v>83140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/>
      <c r="K5518" s="26"/>
      <c r="L5518" s="107"/>
      <c r="M5518" s="107"/>
      <c r="N5518" s="25"/>
      <c r="O5518" s="26"/>
      <c r="P5518" s="107"/>
      <c r="Q5518" s="107"/>
      <c r="R5518" s="25"/>
      <c r="S5518" s="26"/>
      <c r="T5518" s="107"/>
      <c r="U5518" s="107"/>
      <c r="V5518" s="25"/>
      <c r="W5518" s="26"/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1713</v>
      </c>
      <c r="B5519" s="105" t="s">
        <v>1152</v>
      </c>
      <c r="C5519" s="106" t="s">
        <v>1637</v>
      </c>
      <c r="D5519" s="21">
        <f t="shared" si="87"/>
        <v>10000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/>
      <c r="K5519" s="26"/>
      <c r="L5519" s="107"/>
      <c r="M5519" s="107"/>
      <c r="N5519" s="25"/>
      <c r="O5519" s="26"/>
      <c r="P5519" s="107"/>
      <c r="Q5519" s="107"/>
      <c r="R5519" s="25"/>
      <c r="S5519" s="26"/>
      <c r="T5519" s="107"/>
      <c r="U5519" s="107"/>
      <c r="V5519" s="25"/>
      <c r="W5519" s="26"/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1713</v>
      </c>
      <c r="B5520" s="105" t="s">
        <v>1153</v>
      </c>
      <c r="C5520" s="106" t="s">
        <v>1638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1713</v>
      </c>
      <c r="B5521" s="105" t="s">
        <v>1154</v>
      </c>
      <c r="C5521" s="106" t="s">
        <v>1639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1713</v>
      </c>
      <c r="B5522" s="105" t="s">
        <v>1155</v>
      </c>
      <c r="C5522" s="106" t="s">
        <v>1156</v>
      </c>
      <c r="D5522" s="21">
        <f t="shared" si="87"/>
        <v>100000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/>
      <c r="K5522" s="26"/>
      <c r="L5522" s="107"/>
      <c r="M5522" s="107"/>
      <c r="N5522" s="25"/>
      <c r="O5522" s="26"/>
      <c r="P5522" s="107"/>
      <c r="Q5522" s="107"/>
      <c r="R5522" s="25"/>
      <c r="S5522" s="26"/>
      <c r="T5522" s="107"/>
      <c r="U5522" s="107"/>
      <c r="V5522" s="25"/>
      <c r="W5522" s="26"/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1713</v>
      </c>
      <c r="B5523" s="105" t="s">
        <v>1157</v>
      </c>
      <c r="C5523" s="106" t="s">
        <v>1158</v>
      </c>
      <c r="D5523" s="21">
        <f t="shared" si="87"/>
        <v>70000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/>
      <c r="K5523" s="26"/>
      <c r="L5523" s="107"/>
      <c r="M5523" s="107"/>
      <c r="N5523" s="25"/>
      <c r="O5523" s="26"/>
      <c r="P5523" s="107"/>
      <c r="Q5523" s="107"/>
      <c r="R5523" s="25"/>
      <c r="S5523" s="26"/>
      <c r="T5523" s="107"/>
      <c r="U5523" s="107"/>
      <c r="V5523" s="25"/>
      <c r="W5523" s="26"/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1713</v>
      </c>
      <c r="B5524" s="105" t="s">
        <v>1159</v>
      </c>
      <c r="C5524" s="106" t="s">
        <v>1160</v>
      </c>
      <c r="D5524" s="21">
        <f t="shared" si="87"/>
        <v>30000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/>
      <c r="K5524" s="26"/>
      <c r="L5524" s="107"/>
      <c r="M5524" s="107"/>
      <c r="N5524" s="25"/>
      <c r="O5524" s="26"/>
      <c r="P5524" s="107"/>
      <c r="Q5524" s="107"/>
      <c r="R5524" s="25"/>
      <c r="S5524" s="26"/>
      <c r="T5524" s="107"/>
      <c r="U5524" s="107"/>
      <c r="V5524" s="25"/>
      <c r="W5524" s="26"/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1713</v>
      </c>
      <c r="B5525" s="105" t="s">
        <v>1161</v>
      </c>
      <c r="C5525" s="106" t="s">
        <v>1640</v>
      </c>
      <c r="D5525" s="21">
        <f t="shared" si="87"/>
        <v>73965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/>
      <c r="K5525" s="26"/>
      <c r="L5525" s="107"/>
      <c r="M5525" s="107"/>
      <c r="N5525" s="25"/>
      <c r="O5525" s="26"/>
      <c r="P5525" s="107"/>
      <c r="Q5525" s="107"/>
      <c r="R5525" s="25"/>
      <c r="S5525" s="26"/>
      <c r="T5525" s="107"/>
      <c r="U5525" s="107"/>
      <c r="V5525" s="25"/>
      <c r="W5525" s="26"/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1713</v>
      </c>
      <c r="B5526" s="105" t="s">
        <v>1162</v>
      </c>
      <c r="C5526" s="106" t="s">
        <v>1163</v>
      </c>
      <c r="D5526" s="21">
        <f t="shared" si="87"/>
        <v>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/>
      <c r="O5526" s="26"/>
      <c r="P5526" s="107"/>
      <c r="Q5526" s="107"/>
      <c r="R5526" s="25"/>
      <c r="S5526" s="26"/>
      <c r="T5526" s="107"/>
      <c r="U5526" s="107"/>
      <c r="V5526" s="25"/>
      <c r="W5526" s="26"/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1713</v>
      </c>
      <c r="B5527" s="105" t="s">
        <v>1164</v>
      </c>
      <c r="C5527" s="106" t="s">
        <v>1641</v>
      </c>
      <c r="D5527" s="21">
        <f t="shared" si="87"/>
        <v>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/>
      <c r="M5527" s="107"/>
      <c r="N5527" s="25"/>
      <c r="O5527" s="26"/>
      <c r="P5527" s="107"/>
      <c r="Q5527" s="107"/>
      <c r="R5527" s="25"/>
      <c r="S5527" s="26"/>
      <c r="T5527" s="107"/>
      <c r="U5527" s="107"/>
      <c r="V5527" s="25"/>
      <c r="W5527" s="26"/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1713</v>
      </c>
      <c r="B5528" s="105" t="s">
        <v>1165</v>
      </c>
      <c r="C5528" s="106" t="s">
        <v>1166</v>
      </c>
      <c r="D5528" s="21">
        <f t="shared" si="87"/>
        <v>10487.57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/>
      <c r="K5528" s="101"/>
      <c r="L5528" s="99"/>
      <c r="M5528" s="99"/>
      <c r="N5528" s="100"/>
      <c r="O5528" s="101"/>
      <c r="P5528" s="107"/>
      <c r="Q5528" s="107"/>
      <c r="R5528" s="100"/>
      <c r="S5528" s="101"/>
      <c r="T5528" s="99"/>
      <c r="U5528" s="99"/>
      <c r="V5528" s="100"/>
      <c r="W5528" s="101"/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1713</v>
      </c>
      <c r="B5529" s="105" t="s">
        <v>1167</v>
      </c>
      <c r="C5529" s="106" t="s">
        <v>1642</v>
      </c>
      <c r="D5529" s="21">
        <f t="shared" si="87"/>
        <v>8951.92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/>
      <c r="K5529" s="101"/>
      <c r="L5529" s="99"/>
      <c r="M5529" s="99"/>
      <c r="N5529" s="100"/>
      <c r="O5529" s="101"/>
      <c r="P5529" s="99"/>
      <c r="Q5529" s="99"/>
      <c r="R5529" s="100"/>
      <c r="S5529" s="101"/>
      <c r="T5529" s="99"/>
      <c r="U5529" s="99"/>
      <c r="V5529" s="100"/>
      <c r="W5529" s="101"/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1713</v>
      </c>
      <c r="B5530" s="105" t="s">
        <v>1168</v>
      </c>
      <c r="C5530" s="106" t="s">
        <v>1643</v>
      </c>
      <c r="D5530" s="21">
        <f t="shared" si="87"/>
        <v>5603.63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/>
      <c r="K5530" s="101"/>
      <c r="L5530" s="99"/>
      <c r="M5530" s="99"/>
      <c r="N5530" s="100"/>
      <c r="O5530" s="101"/>
      <c r="P5530" s="99"/>
      <c r="Q5530" s="99"/>
      <c r="R5530" s="100"/>
      <c r="S5530" s="101"/>
      <c r="T5530" s="99"/>
      <c r="U5530" s="99"/>
      <c r="V5530" s="100"/>
      <c r="W5530" s="101"/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1713</v>
      </c>
      <c r="B5531" s="105" t="s">
        <v>1169</v>
      </c>
      <c r="C5531" s="106" t="s">
        <v>1644</v>
      </c>
      <c r="D5531" s="21">
        <f t="shared" si="87"/>
        <v>4667.9400000000005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/>
      <c r="K5531" s="101"/>
      <c r="L5531" s="99"/>
      <c r="M5531" s="99"/>
      <c r="N5531" s="100"/>
      <c r="O5531" s="101"/>
      <c r="P5531" s="99"/>
      <c r="Q5531" s="99"/>
      <c r="R5531" s="100"/>
      <c r="S5531" s="101"/>
      <c r="T5531" s="99"/>
      <c r="U5531" s="99"/>
      <c r="V5531" s="100"/>
      <c r="W5531" s="101"/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1713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1713</v>
      </c>
      <c r="B5533" s="105" t="s">
        <v>1172</v>
      </c>
      <c r="C5533" s="106" t="s">
        <v>1645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1713</v>
      </c>
      <c r="B5534" s="105" t="s">
        <v>1173</v>
      </c>
      <c r="C5534" s="106" t="s">
        <v>1646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1713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1713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1713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1713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1713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1713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1713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1713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1713</v>
      </c>
      <c r="B5543" s="105" t="s">
        <v>1190</v>
      </c>
      <c r="C5543" s="106" t="s">
        <v>1191</v>
      </c>
      <c r="D5543" s="21">
        <f t="shared" si="88"/>
        <v>30597.519999999997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/>
      <c r="K5543" s="26"/>
      <c r="L5543" s="107"/>
      <c r="M5543" s="107"/>
      <c r="N5543" s="25"/>
      <c r="O5543" s="26"/>
      <c r="P5543" s="107"/>
      <c r="Q5543" s="107"/>
      <c r="R5543" s="25"/>
      <c r="S5543" s="26"/>
      <c r="T5543" s="107"/>
      <c r="U5543" s="107"/>
      <c r="V5543" s="25"/>
      <c r="W5543" s="26"/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1713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1713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1713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1713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1713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1713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1713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1713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1713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1713</v>
      </c>
      <c r="B5553" s="105" t="s">
        <v>1210</v>
      </c>
      <c r="C5553" s="106" t="s">
        <v>1647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1713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1713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1713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1713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1713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1713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1713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1713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1713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1713</v>
      </c>
      <c r="B5563" s="105" t="s">
        <v>1229</v>
      </c>
      <c r="C5563" s="106" t="s">
        <v>1230</v>
      </c>
      <c r="D5563" s="21">
        <f t="shared" si="88"/>
        <v>27351.18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/>
      <c r="K5563" s="101"/>
      <c r="L5563" s="99"/>
      <c r="M5563" s="99"/>
      <c r="N5563" s="100"/>
      <c r="O5563" s="101"/>
      <c r="P5563" s="99"/>
      <c r="Q5563" s="99"/>
      <c r="R5563" s="100"/>
      <c r="S5563" s="101"/>
      <c r="T5563" s="99"/>
      <c r="U5563" s="99"/>
      <c r="V5563" s="100"/>
      <c r="W5563" s="101"/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1713</v>
      </c>
      <c r="B5564" s="105" t="s">
        <v>1231</v>
      </c>
      <c r="C5564" s="106" t="s">
        <v>1232</v>
      </c>
      <c r="D5564" s="21">
        <f t="shared" si="88"/>
        <v>240592.41999999998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/>
      <c r="K5564" s="101"/>
      <c r="L5564" s="99"/>
      <c r="M5564" s="99"/>
      <c r="N5564" s="100"/>
      <c r="O5564" s="101"/>
      <c r="P5564" s="99"/>
      <c r="Q5564" s="99"/>
      <c r="R5564" s="100"/>
      <c r="S5564" s="101"/>
      <c r="T5564" s="99"/>
      <c r="U5564" s="99"/>
      <c r="V5564" s="100"/>
      <c r="W5564" s="101"/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1713</v>
      </c>
      <c r="B5565" s="105" t="s">
        <v>1233</v>
      </c>
      <c r="C5565" s="106" t="s">
        <v>1234</v>
      </c>
      <c r="D5565" s="21">
        <f t="shared" si="88"/>
        <v>20575.97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/>
      <c r="K5565" s="101"/>
      <c r="L5565" s="99"/>
      <c r="M5565" s="99"/>
      <c r="N5565" s="100"/>
      <c r="O5565" s="101"/>
      <c r="P5565" s="99"/>
      <c r="Q5565" s="99"/>
      <c r="R5565" s="100"/>
      <c r="S5565" s="101"/>
      <c r="T5565" s="99"/>
      <c r="U5565" s="99"/>
      <c r="V5565" s="100"/>
      <c r="W5565" s="101"/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1713</v>
      </c>
      <c r="B5566" s="105" t="s">
        <v>1235</v>
      </c>
      <c r="C5566" s="106" t="s">
        <v>1236</v>
      </c>
      <c r="D5566" s="21">
        <f t="shared" si="88"/>
        <v>3868.36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/>
      <c r="K5566" s="26"/>
      <c r="L5566" s="107"/>
      <c r="M5566" s="107"/>
      <c r="N5566" s="25"/>
      <c r="O5566" s="26"/>
      <c r="P5566" s="99"/>
      <c r="Q5566" s="99"/>
      <c r="R5566" s="25"/>
      <c r="S5566" s="26"/>
      <c r="T5566" s="107"/>
      <c r="U5566" s="107"/>
      <c r="V5566" s="25"/>
      <c r="W5566" s="26"/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1713</v>
      </c>
      <c r="B5567" s="105" t="s">
        <v>1237</v>
      </c>
      <c r="C5567" s="106" t="s">
        <v>1238</v>
      </c>
      <c r="D5567" s="21">
        <f t="shared" si="88"/>
        <v>3136.51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/>
      <c r="K5567" s="26"/>
      <c r="L5567" s="107"/>
      <c r="M5567" s="107"/>
      <c r="N5567" s="25"/>
      <c r="O5567" s="26"/>
      <c r="P5567" s="107"/>
      <c r="Q5567" s="107"/>
      <c r="R5567" s="25"/>
      <c r="S5567" s="26"/>
      <c r="T5567" s="107"/>
      <c r="U5567" s="107"/>
      <c r="V5567" s="25"/>
      <c r="W5567" s="26"/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1713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1713</v>
      </c>
      <c r="B5569" s="105" t="s">
        <v>1241</v>
      </c>
      <c r="C5569" s="106" t="s">
        <v>1242</v>
      </c>
      <c r="D5569" s="21">
        <f t="shared" si="88"/>
        <v>586202.47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/>
      <c r="K5569" s="26"/>
      <c r="L5569" s="107"/>
      <c r="M5569" s="107"/>
      <c r="N5569" s="25"/>
      <c r="O5569" s="26"/>
      <c r="P5569" s="107"/>
      <c r="Q5569" s="107"/>
      <c r="R5569" s="25"/>
      <c r="S5569" s="26"/>
      <c r="T5569" s="107"/>
      <c r="U5569" s="107"/>
      <c r="V5569" s="25"/>
      <c r="W5569" s="26"/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1713</v>
      </c>
      <c r="B5570" s="105" t="s">
        <v>1243</v>
      </c>
      <c r="C5570" s="106" t="s">
        <v>1244</v>
      </c>
      <c r="D5570" s="21">
        <f t="shared" si="88"/>
        <v>22963.41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/>
      <c r="K5570" s="101"/>
      <c r="L5570" s="99"/>
      <c r="M5570" s="99"/>
      <c r="N5570" s="100"/>
      <c r="O5570" s="101"/>
      <c r="P5570" s="107"/>
      <c r="Q5570" s="107"/>
      <c r="R5570" s="100"/>
      <c r="S5570" s="101"/>
      <c r="T5570" s="99"/>
      <c r="U5570" s="99"/>
      <c r="V5570" s="100"/>
      <c r="W5570" s="101"/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1713</v>
      </c>
      <c r="B5571" s="105" t="s">
        <v>1245</v>
      </c>
      <c r="C5571" s="106" t="s">
        <v>1246</v>
      </c>
      <c r="D5571" s="21">
        <f t="shared" si="88"/>
        <v>3953.31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/>
      <c r="K5571" s="101"/>
      <c r="L5571" s="99"/>
      <c r="M5571" s="99"/>
      <c r="N5571" s="100"/>
      <c r="O5571" s="101"/>
      <c r="P5571" s="99"/>
      <c r="Q5571" s="99"/>
      <c r="R5571" s="100"/>
      <c r="S5571" s="101"/>
      <c r="T5571" s="99"/>
      <c r="U5571" s="99"/>
      <c r="V5571" s="100"/>
      <c r="W5571" s="101"/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1713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1713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/>
      <c r="K5573" s="101"/>
      <c r="L5573" s="99"/>
      <c r="M5573" s="99"/>
      <c r="N5573" s="100"/>
      <c r="O5573" s="101"/>
      <c r="P5573" s="99"/>
      <c r="Q5573" s="99"/>
      <c r="R5573" s="100"/>
      <c r="S5573" s="101"/>
      <c r="T5573" s="99"/>
      <c r="U5573" s="99"/>
      <c r="V5573" s="100"/>
      <c r="W5573" s="101"/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1713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1713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1713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1713</v>
      </c>
      <c r="B5577" s="105" t="s">
        <v>1648</v>
      </c>
      <c r="C5577" s="106" t="s">
        <v>1649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1713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1713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1713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1713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1713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1713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1713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1713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1713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1713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1713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1713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1713</v>
      </c>
      <c r="B5590" s="105" t="s">
        <v>1650</v>
      </c>
      <c r="C5590" s="106" t="s">
        <v>1651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1713</v>
      </c>
      <c r="B5591" s="105" t="s">
        <v>1281</v>
      </c>
      <c r="C5591" s="106" t="s">
        <v>1282</v>
      </c>
      <c r="D5591" s="21">
        <f t="shared" si="88"/>
        <v>1208392.79</v>
      </c>
      <c r="E5591" s="24">
        <f t="shared" si="88"/>
        <v>581116.62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/>
      <c r="K5591" s="26"/>
      <c r="L5591" s="107"/>
      <c r="M5591" s="107"/>
      <c r="N5591" s="25"/>
      <c r="O5591" s="26"/>
      <c r="P5591" s="107"/>
      <c r="Q5591" s="107"/>
      <c r="R5591" s="25"/>
      <c r="S5591" s="26"/>
      <c r="T5591" s="107"/>
      <c r="U5591" s="107"/>
      <c r="V5591" s="25"/>
      <c r="W5591" s="26"/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1713</v>
      </c>
      <c r="B5592" s="105" t="s">
        <v>1283</v>
      </c>
      <c r="C5592" s="106" t="s">
        <v>1652</v>
      </c>
      <c r="D5592" s="21">
        <f t="shared" si="88"/>
        <v>435771.65</v>
      </c>
      <c r="E5592" s="24">
        <f t="shared" si="88"/>
        <v>219777.75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/>
      <c r="K5592" s="26"/>
      <c r="L5592" s="107"/>
      <c r="M5592" s="107"/>
      <c r="N5592" s="25"/>
      <c r="O5592" s="26"/>
      <c r="P5592" s="107"/>
      <c r="Q5592" s="107"/>
      <c r="R5592" s="25"/>
      <c r="S5592" s="26"/>
      <c r="T5592" s="107"/>
      <c r="U5592" s="107"/>
      <c r="V5592" s="25"/>
      <c r="W5592" s="26"/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1713</v>
      </c>
      <c r="B5593" s="105" t="s">
        <v>1653</v>
      </c>
      <c r="C5593" s="106" t="s">
        <v>1654</v>
      </c>
      <c r="D5593" s="21">
        <f t="shared" si="88"/>
        <v>0</v>
      </c>
      <c r="E5593" s="24">
        <f t="shared" si="88"/>
        <v>0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/>
      <c r="U5593" s="107"/>
      <c r="V5593" s="25"/>
      <c r="W5593" s="26"/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1713</v>
      </c>
      <c r="B5594" s="105" t="s">
        <v>1655</v>
      </c>
      <c r="C5594" s="106" t="s">
        <v>1656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1713</v>
      </c>
      <c r="B5595" s="105" t="s">
        <v>1284</v>
      </c>
      <c r="C5595" s="106" t="s">
        <v>1285</v>
      </c>
      <c r="D5595" s="21">
        <f t="shared" si="88"/>
        <v>0</v>
      </c>
      <c r="E5595" s="24">
        <f t="shared" si="88"/>
        <v>0</v>
      </c>
      <c r="F5595" s="98"/>
      <c r="G5595" s="98"/>
      <c r="H5595" s="99"/>
      <c r="I5595" s="99"/>
      <c r="J5595" s="100"/>
      <c r="K5595" s="101"/>
      <c r="L5595" s="99"/>
      <c r="M5595" s="99"/>
      <c r="N5595" s="100"/>
      <c r="O5595" s="101"/>
      <c r="P5595" s="107"/>
      <c r="Q5595" s="107"/>
      <c r="R5595" s="100"/>
      <c r="S5595" s="101"/>
      <c r="T5595" s="99"/>
      <c r="U5595" s="99"/>
      <c r="V5595" s="100"/>
      <c r="W5595" s="101"/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1713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1713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1713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1713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1713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1713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1713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1713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1713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1713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1713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1713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1713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1713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1713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1713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1713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1713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1713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1713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1713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1713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1713</v>
      </c>
      <c r="B5618" s="105" t="s">
        <v>1330</v>
      </c>
      <c r="C5618" s="106" t="s">
        <v>1657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1713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1713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1713</v>
      </c>
      <c r="B5621" s="105" t="s">
        <v>1335</v>
      </c>
      <c r="C5621" s="106" t="s">
        <v>1658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1713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1713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1713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1713</v>
      </c>
      <c r="B5625" s="105" t="s">
        <v>1342</v>
      </c>
      <c r="C5625" s="106" t="s">
        <v>1695</v>
      </c>
      <c r="D5625" s="21">
        <f t="shared" si="89"/>
        <v>47850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/>
      <c r="K5625" s="26"/>
      <c r="L5625" s="107"/>
      <c r="M5625" s="107"/>
      <c r="N5625" s="25"/>
      <c r="O5625" s="26"/>
      <c r="P5625" s="99"/>
      <c r="Q5625" s="99"/>
      <c r="R5625" s="25"/>
      <c r="S5625" s="26"/>
      <c r="T5625" s="107"/>
      <c r="U5625" s="107"/>
      <c r="V5625" s="25"/>
      <c r="W5625" s="26"/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1713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1713</v>
      </c>
      <c r="B5627" s="105" t="s">
        <v>1345</v>
      </c>
      <c r="C5627" s="106" t="s">
        <v>1346</v>
      </c>
      <c r="D5627" s="21">
        <f t="shared" si="89"/>
        <v>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/>
      <c r="U5627" s="107"/>
      <c r="V5627" s="25"/>
      <c r="W5627" s="26"/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1713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1713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1713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1713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1713</v>
      </c>
      <c r="B5632" s="105" t="s">
        <v>1355</v>
      </c>
      <c r="C5632" s="106" t="s">
        <v>1659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1713</v>
      </c>
      <c r="B5633" s="105" t="s">
        <v>1356</v>
      </c>
      <c r="C5633" s="106" t="s">
        <v>1660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1713</v>
      </c>
      <c r="B5634" s="105" t="s">
        <v>1357</v>
      </c>
      <c r="C5634" s="106" t="s">
        <v>1661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1713</v>
      </c>
      <c r="B5635" s="105" t="s">
        <v>1358</v>
      </c>
      <c r="C5635" s="106" t="s">
        <v>1662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1713</v>
      </c>
      <c r="B5636" s="105" t="s">
        <v>1359</v>
      </c>
      <c r="C5636" s="106" t="s">
        <v>1663</v>
      </c>
      <c r="D5636" s="21">
        <f t="shared" si="89"/>
        <v>2221760</v>
      </c>
      <c r="E5636" s="24">
        <f t="shared" si="89"/>
        <v>0</v>
      </c>
      <c r="F5636" s="98">
        <v>1300960</v>
      </c>
      <c r="G5636" s="98">
        <v>0</v>
      </c>
      <c r="H5636" s="99">
        <v>920800</v>
      </c>
      <c r="I5636" s="99">
        <v>0</v>
      </c>
      <c r="J5636" s="100"/>
      <c r="K5636" s="101"/>
      <c r="L5636" s="99"/>
      <c r="M5636" s="99"/>
      <c r="N5636" s="100"/>
      <c r="O5636" s="101"/>
      <c r="P5636" s="107"/>
      <c r="Q5636" s="107"/>
      <c r="R5636" s="100"/>
      <c r="S5636" s="101"/>
      <c r="T5636" s="99"/>
      <c r="U5636" s="99"/>
      <c r="V5636" s="100"/>
      <c r="W5636" s="101"/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1713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1714</v>
      </c>
      <c r="B5638" s="105" t="s">
        <v>3</v>
      </c>
      <c r="C5638" s="106" t="s">
        <v>4</v>
      </c>
      <c r="D5638" s="21">
        <f t="shared" si="89"/>
        <v>1667292</v>
      </c>
      <c r="E5638" s="24">
        <f t="shared" si="89"/>
        <v>1667292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/>
      <c r="K5638" s="26"/>
      <c r="L5638" s="107"/>
      <c r="M5638" s="107"/>
      <c r="N5638" s="25"/>
      <c r="O5638" s="26"/>
      <c r="P5638" s="107"/>
      <c r="Q5638" s="107"/>
      <c r="R5638" s="25"/>
      <c r="S5638" s="26"/>
      <c r="T5638" s="107"/>
      <c r="U5638" s="107"/>
      <c r="V5638" s="25"/>
      <c r="W5638" s="26"/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1714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1714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1714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1714</v>
      </c>
      <c r="B5642" s="105" t="s">
        <v>11</v>
      </c>
      <c r="C5642" s="106" t="s">
        <v>1438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1714</v>
      </c>
      <c r="B5643" s="105" t="s">
        <v>12</v>
      </c>
      <c r="C5643" s="106" t="s">
        <v>1439</v>
      </c>
      <c r="D5643" s="21">
        <f t="shared" si="89"/>
        <v>0</v>
      </c>
      <c r="E5643" s="24">
        <f t="shared" si="89"/>
        <v>17550</v>
      </c>
      <c r="F5643" s="98">
        <v>0</v>
      </c>
      <c r="G5643" s="98">
        <v>0</v>
      </c>
      <c r="H5643" s="99">
        <v>0</v>
      </c>
      <c r="I5643" s="99">
        <v>17550</v>
      </c>
      <c r="J5643" s="100"/>
      <c r="K5643" s="101"/>
      <c r="L5643" s="99"/>
      <c r="M5643" s="99"/>
      <c r="N5643" s="100"/>
      <c r="O5643" s="101"/>
      <c r="P5643" s="99"/>
      <c r="Q5643" s="99"/>
      <c r="R5643" s="100"/>
      <c r="S5643" s="101"/>
      <c r="T5643" s="99"/>
      <c r="U5643" s="99"/>
      <c r="V5643" s="100"/>
      <c r="W5643" s="101"/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1714</v>
      </c>
      <c r="B5644" s="105" t="s">
        <v>1440</v>
      </c>
      <c r="C5644" s="106" t="s">
        <v>1441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1714</v>
      </c>
      <c r="B5645" s="105" t="s">
        <v>1442</v>
      </c>
      <c r="C5645" s="106" t="s">
        <v>1443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1714</v>
      </c>
      <c r="B5646" s="105" t="s">
        <v>13</v>
      </c>
      <c r="C5646" s="106" t="s">
        <v>1444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1714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1714</v>
      </c>
      <c r="B5648" s="105" t="s">
        <v>16</v>
      </c>
      <c r="C5648" s="106" t="s">
        <v>1445</v>
      </c>
      <c r="D5648" s="21">
        <f t="shared" si="89"/>
        <v>17550</v>
      </c>
      <c r="E5648" s="24">
        <f t="shared" si="89"/>
        <v>943983.11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/>
      <c r="K5648" s="26"/>
      <c r="L5648" s="107"/>
      <c r="M5648" s="107"/>
      <c r="N5648" s="25"/>
      <c r="O5648" s="26"/>
      <c r="P5648" s="107"/>
      <c r="Q5648" s="107"/>
      <c r="R5648" s="25"/>
      <c r="S5648" s="26"/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1714</v>
      </c>
      <c r="B5649" s="105" t="s">
        <v>17</v>
      </c>
      <c r="C5649" s="106" t="s">
        <v>1446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1714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1714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1714</v>
      </c>
      <c r="B5652" s="105" t="s">
        <v>22</v>
      </c>
      <c r="C5652" s="106" t="s">
        <v>1447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1714</v>
      </c>
      <c r="B5653" s="105" t="s">
        <v>23</v>
      </c>
      <c r="C5653" s="106" t="s">
        <v>1699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1714</v>
      </c>
      <c r="B5654" s="105" t="s">
        <v>24</v>
      </c>
      <c r="C5654" s="106" t="s">
        <v>1448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1714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1714</v>
      </c>
      <c r="B5656" s="105" t="s">
        <v>27</v>
      </c>
      <c r="C5656" s="106" t="s">
        <v>1449</v>
      </c>
      <c r="D5656" s="21">
        <f t="shared" si="89"/>
        <v>36811962.469999999</v>
      </c>
      <c r="E5656" s="24">
        <f t="shared" si="89"/>
        <v>18021622.710000001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/>
      <c r="K5656" s="26"/>
      <c r="L5656" s="107"/>
      <c r="M5656" s="107"/>
      <c r="N5656" s="25"/>
      <c r="O5656" s="26"/>
      <c r="P5656" s="107"/>
      <c r="Q5656" s="107"/>
      <c r="R5656" s="25"/>
      <c r="S5656" s="26"/>
      <c r="T5656" s="107"/>
      <c r="U5656" s="107"/>
      <c r="V5656" s="25"/>
      <c r="W5656" s="26"/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1714</v>
      </c>
      <c r="B5657" s="105" t="s">
        <v>28</v>
      </c>
      <c r="C5657" s="106" t="s">
        <v>1450</v>
      </c>
      <c r="D5657" s="21">
        <f t="shared" si="89"/>
        <v>39600</v>
      </c>
      <c r="E5657" s="24">
        <f t="shared" si="89"/>
        <v>674500.1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/>
      <c r="K5657" s="26"/>
      <c r="L5657" s="107"/>
      <c r="M5657" s="107"/>
      <c r="N5657" s="25"/>
      <c r="O5657" s="26"/>
      <c r="P5657" s="107"/>
      <c r="Q5657" s="107"/>
      <c r="R5657" s="25"/>
      <c r="S5657" s="26"/>
      <c r="T5657" s="107"/>
      <c r="U5657" s="107"/>
      <c r="V5657" s="25"/>
      <c r="W5657" s="26"/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1714</v>
      </c>
      <c r="B5658" s="105" t="s">
        <v>29</v>
      </c>
      <c r="C5658" s="106" t="s">
        <v>1451</v>
      </c>
      <c r="D5658" s="21">
        <f t="shared" si="89"/>
        <v>0</v>
      </c>
      <c r="E5658" s="24">
        <f t="shared" si="89"/>
        <v>4180.8999999999996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/>
      <c r="K5658" s="26"/>
      <c r="L5658" s="107"/>
      <c r="M5658" s="107"/>
      <c r="N5658" s="25"/>
      <c r="O5658" s="26"/>
      <c r="P5658" s="107"/>
      <c r="Q5658" s="107"/>
      <c r="R5658" s="25"/>
      <c r="S5658" s="26"/>
      <c r="T5658" s="107"/>
      <c r="U5658" s="107"/>
      <c r="V5658" s="25"/>
      <c r="W5658" s="26"/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1714</v>
      </c>
      <c r="B5659" s="105" t="s">
        <v>30</v>
      </c>
      <c r="C5659" s="106" t="s">
        <v>1452</v>
      </c>
      <c r="D5659" s="21">
        <f t="shared" si="89"/>
        <v>0</v>
      </c>
      <c r="E5659" s="24">
        <f t="shared" si="89"/>
        <v>0</v>
      </c>
      <c r="F5659" s="98">
        <v>0</v>
      </c>
      <c r="G5659" s="98">
        <v>0</v>
      </c>
      <c r="H5659" s="107">
        <v>0</v>
      </c>
      <c r="I5659" s="107">
        <v>0</v>
      </c>
      <c r="J5659" s="25"/>
      <c r="K5659" s="26"/>
      <c r="L5659" s="107"/>
      <c r="M5659" s="107"/>
      <c r="N5659" s="25"/>
      <c r="O5659" s="26"/>
      <c r="P5659" s="107"/>
      <c r="Q5659" s="107"/>
      <c r="R5659" s="25"/>
      <c r="S5659" s="26"/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1714</v>
      </c>
      <c r="B5660" s="105" t="s">
        <v>31</v>
      </c>
      <c r="C5660" s="106" t="s">
        <v>1664</v>
      </c>
      <c r="D5660" s="21">
        <f t="shared" si="89"/>
        <v>2460199</v>
      </c>
      <c r="E5660" s="24">
        <f t="shared" si="89"/>
        <v>0</v>
      </c>
      <c r="F5660" s="98">
        <v>2453599</v>
      </c>
      <c r="G5660" s="98">
        <v>0</v>
      </c>
      <c r="H5660" s="107">
        <v>6600</v>
      </c>
      <c r="I5660" s="107">
        <v>0</v>
      </c>
      <c r="J5660" s="25"/>
      <c r="K5660" s="26"/>
      <c r="L5660" s="107"/>
      <c r="M5660" s="107"/>
      <c r="N5660" s="25"/>
      <c r="O5660" s="26"/>
      <c r="P5660" s="107"/>
      <c r="Q5660" s="107"/>
      <c r="R5660" s="25"/>
      <c r="S5660" s="26"/>
      <c r="T5660" s="107"/>
      <c r="U5660" s="107"/>
      <c r="V5660" s="25"/>
      <c r="W5660" s="26"/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1714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1714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1714</v>
      </c>
      <c r="B5663" s="105" t="s">
        <v>36</v>
      </c>
      <c r="C5663" s="106" t="s">
        <v>1453</v>
      </c>
      <c r="D5663" s="21">
        <f t="shared" si="89"/>
        <v>194844</v>
      </c>
      <c r="E5663" s="24">
        <f t="shared" si="89"/>
        <v>123266</v>
      </c>
      <c r="F5663" s="98">
        <v>12576</v>
      </c>
      <c r="G5663" s="98">
        <v>76690</v>
      </c>
      <c r="H5663" s="99">
        <v>182268</v>
      </c>
      <c r="I5663" s="99">
        <v>46576</v>
      </c>
      <c r="J5663" s="100"/>
      <c r="K5663" s="101"/>
      <c r="L5663" s="99"/>
      <c r="M5663" s="99"/>
      <c r="N5663" s="100"/>
      <c r="O5663" s="101"/>
      <c r="P5663" s="107"/>
      <c r="Q5663" s="107"/>
      <c r="R5663" s="100"/>
      <c r="S5663" s="101"/>
      <c r="T5663" s="99"/>
      <c r="U5663" s="99"/>
      <c r="V5663" s="100"/>
      <c r="W5663" s="101"/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1714</v>
      </c>
      <c r="B5664" s="105" t="s">
        <v>37</v>
      </c>
      <c r="C5664" s="106" t="s">
        <v>1454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1714</v>
      </c>
      <c r="B5665" s="105" t="s">
        <v>38</v>
      </c>
      <c r="C5665" s="106" t="s">
        <v>1455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1714</v>
      </c>
      <c r="B5666" s="105" t="s">
        <v>39</v>
      </c>
      <c r="C5666" s="106" t="s">
        <v>1456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1714</v>
      </c>
      <c r="B5667" s="105" t="s">
        <v>40</v>
      </c>
      <c r="C5667" s="106" t="s">
        <v>1457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1714</v>
      </c>
      <c r="B5668" s="105" t="s">
        <v>1458</v>
      </c>
      <c r="C5668" s="106" t="s">
        <v>56</v>
      </c>
      <c r="D5668" s="21">
        <f t="shared" si="89"/>
        <v>0</v>
      </c>
      <c r="E5668" s="24">
        <f t="shared" si="89"/>
        <v>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/>
      <c r="W5668" s="101"/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1714</v>
      </c>
      <c r="B5669" s="105" t="s">
        <v>1459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/>
      <c r="K5669" s="26"/>
      <c r="L5669" s="107"/>
      <c r="M5669" s="107"/>
      <c r="N5669" s="25"/>
      <c r="O5669" s="26"/>
      <c r="P5669" s="99"/>
      <c r="Q5669" s="99"/>
      <c r="R5669" s="25"/>
      <c r="S5669" s="26"/>
      <c r="T5669" s="107"/>
      <c r="U5669" s="107"/>
      <c r="V5669" s="25"/>
      <c r="W5669" s="26"/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1714</v>
      </c>
      <c r="B5670" s="105" t="s">
        <v>1460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1714</v>
      </c>
      <c r="B5671" s="105" t="s">
        <v>1461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1714</v>
      </c>
      <c r="B5672" s="105" t="s">
        <v>1462</v>
      </c>
      <c r="C5672" s="106" t="s">
        <v>1463</v>
      </c>
      <c r="D5672" s="21">
        <f t="shared" si="90"/>
        <v>15250</v>
      </c>
      <c r="E5672" s="24">
        <f t="shared" si="90"/>
        <v>34750</v>
      </c>
      <c r="F5672" s="98">
        <v>15250</v>
      </c>
      <c r="G5672" s="98">
        <v>19500</v>
      </c>
      <c r="H5672" s="99">
        <v>0</v>
      </c>
      <c r="I5672" s="99">
        <v>15250</v>
      </c>
      <c r="J5672" s="100"/>
      <c r="K5672" s="101"/>
      <c r="L5672" s="99"/>
      <c r="M5672" s="99"/>
      <c r="N5672" s="100"/>
      <c r="O5672" s="101"/>
      <c r="P5672" s="107"/>
      <c r="Q5672" s="107"/>
      <c r="R5672" s="100"/>
      <c r="S5672" s="101"/>
      <c r="T5672" s="99"/>
      <c r="U5672" s="99"/>
      <c r="V5672" s="100"/>
      <c r="W5672" s="101"/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1714</v>
      </c>
      <c r="B5673" s="105" t="s">
        <v>1464</v>
      </c>
      <c r="C5673" s="106" t="s">
        <v>67</v>
      </c>
      <c r="D5673" s="21">
        <f t="shared" si="90"/>
        <v>9916486</v>
      </c>
      <c r="E5673" s="24">
        <f t="shared" si="90"/>
        <v>9916486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/>
      <c r="K5673" s="26"/>
      <c r="L5673" s="107"/>
      <c r="M5673" s="107"/>
      <c r="N5673" s="25"/>
      <c r="O5673" s="26"/>
      <c r="P5673" s="99"/>
      <c r="Q5673" s="99"/>
      <c r="R5673" s="25"/>
      <c r="S5673" s="26"/>
      <c r="T5673" s="107"/>
      <c r="U5673" s="107"/>
      <c r="V5673" s="25"/>
      <c r="W5673" s="26"/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1714</v>
      </c>
      <c r="B5674" s="105" t="s">
        <v>1465</v>
      </c>
      <c r="C5674" s="106" t="s">
        <v>1466</v>
      </c>
      <c r="D5674" s="21">
        <f t="shared" si="90"/>
        <v>5548737</v>
      </c>
      <c r="E5674" s="24">
        <f t="shared" si="90"/>
        <v>1970611.97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/>
      <c r="K5674" s="26"/>
      <c r="L5674" s="107"/>
      <c r="M5674" s="107"/>
      <c r="N5674" s="25"/>
      <c r="O5674" s="26"/>
      <c r="P5674" s="107"/>
      <c r="Q5674" s="107"/>
      <c r="R5674" s="25"/>
      <c r="S5674" s="26"/>
      <c r="T5674" s="107"/>
      <c r="U5674" s="107"/>
      <c r="V5674" s="25"/>
      <c r="W5674" s="26"/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1714</v>
      </c>
      <c r="B5675" s="105" t="s">
        <v>1467</v>
      </c>
      <c r="C5675" s="106" t="s">
        <v>1468</v>
      </c>
      <c r="D5675" s="21">
        <f t="shared" si="90"/>
        <v>280159</v>
      </c>
      <c r="E5675" s="24">
        <f t="shared" si="90"/>
        <v>1250</v>
      </c>
      <c r="F5675" s="98">
        <v>180803</v>
      </c>
      <c r="G5675" s="98">
        <v>1250</v>
      </c>
      <c r="H5675" s="99">
        <v>99356</v>
      </c>
      <c r="I5675" s="99">
        <v>0</v>
      </c>
      <c r="J5675" s="100"/>
      <c r="K5675" s="101"/>
      <c r="L5675" s="99"/>
      <c r="M5675" s="99"/>
      <c r="N5675" s="100"/>
      <c r="O5675" s="101"/>
      <c r="P5675" s="107"/>
      <c r="Q5675" s="107"/>
      <c r="R5675" s="100"/>
      <c r="S5675" s="101"/>
      <c r="T5675" s="99"/>
      <c r="U5675" s="99"/>
      <c r="V5675" s="100"/>
      <c r="W5675" s="101"/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1714</v>
      </c>
      <c r="B5676" s="105" t="s">
        <v>1469</v>
      </c>
      <c r="C5676" s="106" t="s">
        <v>1470</v>
      </c>
      <c r="D5676" s="21">
        <f t="shared" si="90"/>
        <v>174876</v>
      </c>
      <c r="E5676" s="24">
        <f t="shared" si="90"/>
        <v>0</v>
      </c>
      <c r="F5676" s="98">
        <v>22016</v>
      </c>
      <c r="G5676" s="98">
        <v>0</v>
      </c>
      <c r="H5676" s="107">
        <v>152860</v>
      </c>
      <c r="I5676" s="107">
        <v>0</v>
      </c>
      <c r="J5676" s="25"/>
      <c r="K5676" s="26"/>
      <c r="L5676" s="107"/>
      <c r="M5676" s="107"/>
      <c r="N5676" s="25"/>
      <c r="O5676" s="26"/>
      <c r="P5676" s="99"/>
      <c r="Q5676" s="99"/>
      <c r="R5676" s="25"/>
      <c r="S5676" s="26"/>
      <c r="T5676" s="107"/>
      <c r="U5676" s="107"/>
      <c r="V5676" s="25"/>
      <c r="W5676" s="26"/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1714</v>
      </c>
      <c r="B5677" s="105" t="s">
        <v>1471</v>
      </c>
      <c r="C5677" s="106" t="s">
        <v>68</v>
      </c>
      <c r="D5677" s="21">
        <f t="shared" si="90"/>
        <v>72699</v>
      </c>
      <c r="E5677" s="24">
        <f t="shared" si="90"/>
        <v>72699</v>
      </c>
      <c r="F5677" s="98">
        <v>72699</v>
      </c>
      <c r="G5677" s="98">
        <v>72699</v>
      </c>
      <c r="H5677" s="99"/>
      <c r="I5677" s="99"/>
      <c r="J5677" s="100"/>
      <c r="K5677" s="101"/>
      <c r="L5677" s="99"/>
      <c r="M5677" s="99"/>
      <c r="N5677" s="100"/>
      <c r="O5677" s="101"/>
      <c r="P5677" s="107"/>
      <c r="Q5677" s="107"/>
      <c r="R5677" s="100"/>
      <c r="S5677" s="101"/>
      <c r="T5677" s="99"/>
      <c r="U5677" s="99"/>
      <c r="V5677" s="100"/>
      <c r="W5677" s="101"/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1714</v>
      </c>
      <c r="B5678" s="105" t="s">
        <v>1472</v>
      </c>
      <c r="C5678" s="106" t="s">
        <v>1473</v>
      </c>
      <c r="D5678" s="21">
        <f t="shared" si="90"/>
        <v>677093.75</v>
      </c>
      <c r="E5678" s="24">
        <f t="shared" si="90"/>
        <v>77500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/>
      <c r="K5678" s="26"/>
      <c r="L5678" s="107"/>
      <c r="M5678" s="107"/>
      <c r="N5678" s="25"/>
      <c r="O5678" s="26"/>
      <c r="P5678" s="99"/>
      <c r="Q5678" s="99"/>
      <c r="R5678" s="25"/>
      <c r="S5678" s="26"/>
      <c r="T5678" s="107"/>
      <c r="U5678" s="107"/>
      <c r="V5678" s="25"/>
      <c r="W5678" s="26"/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1714</v>
      </c>
      <c r="B5679" s="105" t="s">
        <v>1474</v>
      </c>
      <c r="C5679" s="106" t="s">
        <v>1475</v>
      </c>
      <c r="D5679" s="21">
        <f t="shared" si="90"/>
        <v>760457</v>
      </c>
      <c r="E5679" s="24">
        <f t="shared" si="90"/>
        <v>0</v>
      </c>
      <c r="F5679" s="98">
        <v>487589.5</v>
      </c>
      <c r="G5679" s="98">
        <v>0</v>
      </c>
      <c r="H5679" s="99">
        <v>272867.5</v>
      </c>
      <c r="I5679" s="99">
        <v>0</v>
      </c>
      <c r="J5679" s="100"/>
      <c r="K5679" s="101"/>
      <c r="L5679" s="99"/>
      <c r="M5679" s="99"/>
      <c r="N5679" s="100"/>
      <c r="O5679" s="101"/>
      <c r="P5679" s="107"/>
      <c r="Q5679" s="107"/>
      <c r="R5679" s="100"/>
      <c r="S5679" s="101"/>
      <c r="T5679" s="99"/>
      <c r="U5679" s="99"/>
      <c r="V5679" s="100"/>
      <c r="W5679" s="101"/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1714</v>
      </c>
      <c r="B5680" s="105" t="s">
        <v>1476</v>
      </c>
      <c r="C5680" s="106" t="s">
        <v>1477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1714</v>
      </c>
      <c r="B5681" s="105" t="s">
        <v>1478</v>
      </c>
      <c r="C5681" s="106" t="s">
        <v>1479</v>
      </c>
      <c r="D5681" s="21">
        <f t="shared" si="90"/>
        <v>0</v>
      </c>
      <c r="E5681" s="24">
        <f t="shared" si="90"/>
        <v>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/>
      <c r="U5681" s="99"/>
      <c r="V5681" s="100"/>
      <c r="W5681" s="101"/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1714</v>
      </c>
      <c r="B5682" s="105" t="s">
        <v>1480</v>
      </c>
      <c r="C5682" s="106" t="s">
        <v>1481</v>
      </c>
      <c r="D5682" s="21">
        <f t="shared" si="90"/>
        <v>0</v>
      </c>
      <c r="E5682" s="24">
        <f t="shared" si="90"/>
        <v>0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/>
      <c r="U5682" s="107"/>
      <c r="V5682" s="25"/>
      <c r="W5682" s="26"/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1714</v>
      </c>
      <c r="B5683" s="105" t="s">
        <v>1482</v>
      </c>
      <c r="C5683" s="106" t="s">
        <v>1483</v>
      </c>
      <c r="D5683" s="21">
        <f t="shared" si="90"/>
        <v>274713.25</v>
      </c>
      <c r="E5683" s="24">
        <f t="shared" si="90"/>
        <v>61578.47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/>
      <c r="K5683" s="26"/>
      <c r="L5683" s="107"/>
      <c r="M5683" s="107"/>
      <c r="N5683" s="25"/>
      <c r="O5683" s="26"/>
      <c r="P5683" s="107"/>
      <c r="Q5683" s="107"/>
      <c r="R5683" s="25"/>
      <c r="S5683" s="26"/>
      <c r="T5683" s="107"/>
      <c r="U5683" s="107"/>
      <c r="V5683" s="25"/>
      <c r="W5683" s="26"/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1714</v>
      </c>
      <c r="B5684" s="105" t="s">
        <v>1484</v>
      </c>
      <c r="C5684" s="106" t="s">
        <v>1485</v>
      </c>
      <c r="D5684" s="21">
        <f t="shared" si="90"/>
        <v>121486</v>
      </c>
      <c r="E5684" s="24">
        <f t="shared" si="90"/>
        <v>18946.490000000002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/>
      <c r="K5684" s="101"/>
      <c r="L5684" s="99"/>
      <c r="M5684" s="99"/>
      <c r="N5684" s="100"/>
      <c r="O5684" s="101"/>
      <c r="P5684" s="107"/>
      <c r="Q5684" s="107"/>
      <c r="R5684" s="100"/>
      <c r="S5684" s="101"/>
      <c r="T5684" s="99"/>
      <c r="U5684" s="99"/>
      <c r="V5684" s="100"/>
      <c r="W5684" s="101"/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1714</v>
      </c>
      <c r="B5685" s="105" t="s">
        <v>1486</v>
      </c>
      <c r="C5685" s="106" t="s">
        <v>1487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1714</v>
      </c>
      <c r="B5686" s="105" t="s">
        <v>1488</v>
      </c>
      <c r="C5686" s="106" t="s">
        <v>1489</v>
      </c>
      <c r="D5686" s="21">
        <f t="shared" si="90"/>
        <v>94894</v>
      </c>
      <c r="E5686" s="24">
        <f t="shared" si="90"/>
        <v>122398</v>
      </c>
      <c r="F5686" s="98">
        <v>89559</v>
      </c>
      <c r="G5686" s="98">
        <v>87957</v>
      </c>
      <c r="H5686" s="99">
        <v>5335</v>
      </c>
      <c r="I5686" s="99">
        <v>34441</v>
      </c>
      <c r="J5686" s="100"/>
      <c r="K5686" s="101"/>
      <c r="L5686" s="99"/>
      <c r="M5686" s="99"/>
      <c r="N5686" s="100"/>
      <c r="O5686" s="101"/>
      <c r="P5686" s="107"/>
      <c r="Q5686" s="107"/>
      <c r="R5686" s="100"/>
      <c r="S5686" s="101"/>
      <c r="T5686" s="99"/>
      <c r="U5686" s="99"/>
      <c r="V5686" s="100"/>
      <c r="W5686" s="101"/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1714</v>
      </c>
      <c r="B5687" s="105" t="s">
        <v>1490</v>
      </c>
      <c r="C5687" s="106" t="s">
        <v>1491</v>
      </c>
      <c r="D5687" s="21">
        <f t="shared" si="90"/>
        <v>30449.5</v>
      </c>
      <c r="E5687" s="24">
        <f t="shared" si="90"/>
        <v>17295</v>
      </c>
      <c r="F5687" s="98">
        <v>17442.5</v>
      </c>
      <c r="G5687" s="98">
        <v>10765</v>
      </c>
      <c r="H5687" s="99">
        <v>13007</v>
      </c>
      <c r="I5687" s="99">
        <v>6530</v>
      </c>
      <c r="J5687" s="100"/>
      <c r="K5687" s="101"/>
      <c r="L5687" s="99"/>
      <c r="M5687" s="99"/>
      <c r="N5687" s="100"/>
      <c r="O5687" s="101"/>
      <c r="P5687" s="99"/>
      <c r="Q5687" s="99"/>
      <c r="R5687" s="100"/>
      <c r="S5687" s="101"/>
      <c r="T5687" s="99"/>
      <c r="U5687" s="99"/>
      <c r="V5687" s="100"/>
      <c r="W5687" s="101"/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1714</v>
      </c>
      <c r="B5688" s="105" t="s">
        <v>1492</v>
      </c>
      <c r="C5688" s="106" t="s">
        <v>70</v>
      </c>
      <c r="D5688" s="21">
        <f t="shared" si="90"/>
        <v>0</v>
      </c>
      <c r="E5688" s="24">
        <f t="shared" si="90"/>
        <v>69966</v>
      </c>
      <c r="F5688" s="98">
        <v>0</v>
      </c>
      <c r="G5688" s="98">
        <v>31651</v>
      </c>
      <c r="H5688" s="107">
        <v>0</v>
      </c>
      <c r="I5688" s="107">
        <v>38315</v>
      </c>
      <c r="J5688" s="25"/>
      <c r="K5688" s="26"/>
      <c r="L5688" s="107"/>
      <c r="M5688" s="107"/>
      <c r="N5688" s="25"/>
      <c r="O5688" s="26"/>
      <c r="P5688" s="99"/>
      <c r="Q5688" s="99"/>
      <c r="R5688" s="25"/>
      <c r="S5688" s="26"/>
      <c r="T5688" s="107"/>
      <c r="U5688" s="107"/>
      <c r="V5688" s="25"/>
      <c r="W5688" s="26"/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1714</v>
      </c>
      <c r="B5689" s="105" t="s">
        <v>1493</v>
      </c>
      <c r="C5689" s="106" t="s">
        <v>1494</v>
      </c>
      <c r="D5689" s="21">
        <f t="shared" si="90"/>
        <v>93000</v>
      </c>
      <c r="E5689" s="24">
        <f t="shared" si="90"/>
        <v>0</v>
      </c>
      <c r="F5689" s="98"/>
      <c r="G5689" s="98"/>
      <c r="H5689" s="99">
        <v>93000</v>
      </c>
      <c r="I5689" s="99">
        <v>0</v>
      </c>
      <c r="J5689" s="100"/>
      <c r="K5689" s="101"/>
      <c r="L5689" s="99"/>
      <c r="M5689" s="99"/>
      <c r="N5689" s="100"/>
      <c r="O5689" s="101"/>
      <c r="P5689" s="107"/>
      <c r="Q5689" s="107"/>
      <c r="R5689" s="100"/>
      <c r="S5689" s="101"/>
      <c r="T5689" s="99"/>
      <c r="U5689" s="99"/>
      <c r="V5689" s="100"/>
      <c r="W5689" s="101"/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1714</v>
      </c>
      <c r="B5690" s="105" t="s">
        <v>1495</v>
      </c>
      <c r="C5690" s="106" t="s">
        <v>1496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1714</v>
      </c>
      <c r="B5691" s="105" t="s">
        <v>1497</v>
      </c>
      <c r="C5691" s="106" t="s">
        <v>71</v>
      </c>
      <c r="D5691" s="21">
        <f t="shared" si="90"/>
        <v>2112820</v>
      </c>
      <c r="E5691" s="24">
        <f t="shared" si="90"/>
        <v>2074108.25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/>
      <c r="K5691" s="26"/>
      <c r="L5691" s="107"/>
      <c r="M5691" s="107"/>
      <c r="N5691" s="25"/>
      <c r="O5691" s="26"/>
      <c r="P5691" s="99"/>
      <c r="Q5691" s="99"/>
      <c r="R5691" s="25"/>
      <c r="S5691" s="26"/>
      <c r="T5691" s="107"/>
      <c r="U5691" s="107"/>
      <c r="V5691" s="25"/>
      <c r="W5691" s="26"/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1714</v>
      </c>
      <c r="B5692" s="105" t="s">
        <v>1498</v>
      </c>
      <c r="C5692" s="106" t="s">
        <v>1499</v>
      </c>
      <c r="D5692" s="21">
        <f t="shared" si="90"/>
        <v>654137.4</v>
      </c>
      <c r="E5692" s="24">
        <f t="shared" si="90"/>
        <v>364293.56999999995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/>
      <c r="K5692" s="101"/>
      <c r="L5692" s="99"/>
      <c r="M5692" s="99"/>
      <c r="N5692" s="100"/>
      <c r="O5692" s="101"/>
      <c r="P5692" s="107"/>
      <c r="Q5692" s="107"/>
      <c r="R5692" s="100"/>
      <c r="S5692" s="101"/>
      <c r="T5692" s="99"/>
      <c r="U5692" s="99"/>
      <c r="V5692" s="100"/>
      <c r="W5692" s="101"/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1714</v>
      </c>
      <c r="B5693" s="105" t="s">
        <v>1500</v>
      </c>
      <c r="C5693" s="106" t="s">
        <v>1501</v>
      </c>
      <c r="D5693" s="21">
        <f t="shared" si="90"/>
        <v>12943</v>
      </c>
      <c r="E5693" s="24">
        <f t="shared" si="90"/>
        <v>12943</v>
      </c>
      <c r="F5693" s="98">
        <v>6223</v>
      </c>
      <c r="G5693" s="98">
        <v>6223</v>
      </c>
      <c r="H5693" s="107">
        <v>6720</v>
      </c>
      <c r="I5693" s="107">
        <v>6720</v>
      </c>
      <c r="J5693" s="25"/>
      <c r="K5693" s="26"/>
      <c r="L5693" s="107"/>
      <c r="M5693" s="107"/>
      <c r="N5693" s="25"/>
      <c r="O5693" s="26"/>
      <c r="P5693" s="99"/>
      <c r="Q5693" s="99"/>
      <c r="R5693" s="25"/>
      <c r="S5693" s="26"/>
      <c r="T5693" s="107"/>
      <c r="U5693" s="107"/>
      <c r="V5693" s="25"/>
      <c r="W5693" s="26"/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1714</v>
      </c>
      <c r="B5694" s="105" t="s">
        <v>1502</v>
      </c>
      <c r="C5694" s="106" t="s">
        <v>1503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1714</v>
      </c>
      <c r="B5695" s="105" t="s">
        <v>1504</v>
      </c>
      <c r="C5695" s="106" t="s">
        <v>1505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1714</v>
      </c>
      <c r="B5696" s="105" t="s">
        <v>1506</v>
      </c>
      <c r="C5696" s="106" t="s">
        <v>1507</v>
      </c>
      <c r="D5696" s="21">
        <f t="shared" si="90"/>
        <v>0</v>
      </c>
      <c r="E5696" s="24">
        <f t="shared" si="90"/>
        <v>0</v>
      </c>
      <c r="F5696" s="98">
        <v>0</v>
      </c>
      <c r="G5696" s="98">
        <v>0</v>
      </c>
      <c r="H5696" s="107">
        <v>0</v>
      </c>
      <c r="I5696" s="107">
        <v>0</v>
      </c>
      <c r="J5696" s="25"/>
      <c r="K5696" s="26"/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1714</v>
      </c>
      <c r="B5697" s="105" t="s">
        <v>1508</v>
      </c>
      <c r="C5697" s="106" t="s">
        <v>1665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1714</v>
      </c>
      <c r="B5698" s="105" t="s">
        <v>1509</v>
      </c>
      <c r="C5698" s="106" t="s">
        <v>1510</v>
      </c>
      <c r="D5698" s="21">
        <f t="shared" si="90"/>
        <v>6159</v>
      </c>
      <c r="E5698" s="24">
        <f t="shared" si="90"/>
        <v>0</v>
      </c>
      <c r="F5698" s="98">
        <v>3740</v>
      </c>
      <c r="G5698" s="98">
        <v>0</v>
      </c>
      <c r="H5698" s="107">
        <v>2419</v>
      </c>
      <c r="I5698" s="107">
        <v>0</v>
      </c>
      <c r="J5698" s="25"/>
      <c r="K5698" s="26"/>
      <c r="L5698" s="107"/>
      <c r="M5698" s="107"/>
      <c r="N5698" s="25"/>
      <c r="O5698" s="26"/>
      <c r="P5698" s="107"/>
      <c r="Q5698" s="107"/>
      <c r="R5698" s="25"/>
      <c r="S5698" s="26"/>
      <c r="T5698" s="107"/>
      <c r="U5698" s="107"/>
      <c r="V5698" s="25"/>
      <c r="W5698" s="26"/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1714</v>
      </c>
      <c r="B5699" s="105" t="s">
        <v>1511</v>
      </c>
      <c r="C5699" s="106" t="s">
        <v>1512</v>
      </c>
      <c r="D5699" s="21">
        <f t="shared" si="90"/>
        <v>610</v>
      </c>
      <c r="E5699" s="24">
        <f t="shared" si="90"/>
        <v>610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/>
      <c r="M5699" s="107"/>
      <c r="N5699" s="25"/>
      <c r="O5699" s="26"/>
      <c r="P5699" s="107"/>
      <c r="Q5699" s="107"/>
      <c r="R5699" s="25"/>
      <c r="S5699" s="26"/>
      <c r="T5699" s="107"/>
      <c r="U5699" s="107"/>
      <c r="V5699" s="25"/>
      <c r="W5699" s="26"/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1714</v>
      </c>
      <c r="B5700" s="105" t="s">
        <v>1513</v>
      </c>
      <c r="C5700" s="106" t="s">
        <v>1514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1714</v>
      </c>
      <c r="B5701" s="105" t="s">
        <v>1515</v>
      </c>
      <c r="C5701" s="106" t="s">
        <v>1516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1714</v>
      </c>
      <c r="B5702" s="105" t="s">
        <v>1517</v>
      </c>
      <c r="C5702" s="106" t="s">
        <v>1518</v>
      </c>
      <c r="D5702" s="21">
        <f t="shared" si="90"/>
        <v>0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/>
      <c r="K5702" s="101"/>
      <c r="L5702" s="99"/>
      <c r="M5702" s="99"/>
      <c r="N5702" s="100"/>
      <c r="O5702" s="101"/>
      <c r="P5702" s="107"/>
      <c r="Q5702" s="107"/>
      <c r="R5702" s="100"/>
      <c r="S5702" s="101"/>
      <c r="T5702" s="99"/>
      <c r="U5702" s="99"/>
      <c r="V5702" s="100"/>
      <c r="W5702" s="101"/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1714</v>
      </c>
      <c r="B5703" s="105" t="s">
        <v>1519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1714</v>
      </c>
      <c r="B5704" s="105" t="s">
        <v>1520</v>
      </c>
      <c r="C5704" s="106" t="s">
        <v>1521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/>
      <c r="K5704" s="101"/>
      <c r="L5704" s="99"/>
      <c r="M5704" s="99"/>
      <c r="N5704" s="100"/>
      <c r="O5704" s="101"/>
      <c r="P5704" s="107"/>
      <c r="Q5704" s="107"/>
      <c r="R5704" s="100"/>
      <c r="S5704" s="101"/>
      <c r="T5704" s="99"/>
      <c r="U5704" s="99"/>
      <c r="V5704" s="100"/>
      <c r="W5704" s="101"/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1714</v>
      </c>
      <c r="B5705" s="105" t="s">
        <v>1522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1714</v>
      </c>
      <c r="B5706" s="105" t="s">
        <v>1523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1714</v>
      </c>
      <c r="B5707" s="105" t="s">
        <v>1524</v>
      </c>
      <c r="C5707" s="106" t="s">
        <v>1525</v>
      </c>
      <c r="D5707" s="21">
        <f t="shared" si="90"/>
        <v>131652</v>
      </c>
      <c r="E5707" s="24">
        <f t="shared" si="90"/>
        <v>39368</v>
      </c>
      <c r="F5707" s="98">
        <v>90984</v>
      </c>
      <c r="G5707" s="98">
        <v>19736</v>
      </c>
      <c r="H5707" s="107">
        <v>40668</v>
      </c>
      <c r="I5707" s="107">
        <v>19632</v>
      </c>
      <c r="J5707" s="25"/>
      <c r="K5707" s="26"/>
      <c r="L5707" s="107"/>
      <c r="M5707" s="107"/>
      <c r="N5707" s="25"/>
      <c r="O5707" s="26"/>
      <c r="P5707" s="107"/>
      <c r="Q5707" s="107"/>
      <c r="R5707" s="25"/>
      <c r="S5707" s="26"/>
      <c r="T5707" s="107"/>
      <c r="U5707" s="107"/>
      <c r="V5707" s="25"/>
      <c r="W5707" s="26"/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1714</v>
      </c>
      <c r="B5708" s="105" t="s">
        <v>1526</v>
      </c>
      <c r="C5708" s="106" t="s">
        <v>1527</v>
      </c>
      <c r="D5708" s="21">
        <f t="shared" si="90"/>
        <v>20789</v>
      </c>
      <c r="E5708" s="24">
        <f t="shared" si="90"/>
        <v>34128</v>
      </c>
      <c r="F5708" s="98">
        <v>13514</v>
      </c>
      <c r="G5708" s="98">
        <v>5176</v>
      </c>
      <c r="H5708" s="107">
        <v>7275</v>
      </c>
      <c r="I5708" s="107">
        <v>28952</v>
      </c>
      <c r="J5708" s="25"/>
      <c r="K5708" s="26"/>
      <c r="L5708" s="107"/>
      <c r="M5708" s="107"/>
      <c r="N5708" s="25"/>
      <c r="O5708" s="26"/>
      <c r="P5708" s="107"/>
      <c r="Q5708" s="107"/>
      <c r="R5708" s="25"/>
      <c r="S5708" s="26"/>
      <c r="T5708" s="107"/>
      <c r="U5708" s="107"/>
      <c r="V5708" s="25"/>
      <c r="W5708" s="26"/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1714</v>
      </c>
      <c r="B5709" s="105" t="s">
        <v>1528</v>
      </c>
      <c r="C5709" s="106" t="s">
        <v>1529</v>
      </c>
      <c r="D5709" s="21">
        <f t="shared" si="90"/>
        <v>822226</v>
      </c>
      <c r="E5709" s="24">
        <f t="shared" si="90"/>
        <v>191200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/>
      <c r="K5709" s="26"/>
      <c r="L5709" s="107"/>
      <c r="M5709" s="107"/>
      <c r="N5709" s="25"/>
      <c r="O5709" s="26"/>
      <c r="P5709" s="107"/>
      <c r="Q5709" s="107"/>
      <c r="R5709" s="25"/>
      <c r="S5709" s="26"/>
      <c r="T5709" s="107"/>
      <c r="U5709" s="107"/>
      <c r="V5709" s="25"/>
      <c r="W5709" s="26"/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1714</v>
      </c>
      <c r="B5710" s="105" t="s">
        <v>1530</v>
      </c>
      <c r="C5710" s="106" t="s">
        <v>1531</v>
      </c>
      <c r="D5710" s="21">
        <f t="shared" si="90"/>
        <v>17045</v>
      </c>
      <c r="E5710" s="24">
        <f t="shared" si="90"/>
        <v>17922</v>
      </c>
      <c r="F5710" s="98">
        <v>0</v>
      </c>
      <c r="G5710" s="98">
        <v>17922</v>
      </c>
      <c r="H5710" s="107">
        <v>17045</v>
      </c>
      <c r="I5710" s="107">
        <v>0</v>
      </c>
      <c r="J5710" s="25"/>
      <c r="K5710" s="26"/>
      <c r="L5710" s="107"/>
      <c r="M5710" s="107"/>
      <c r="N5710" s="25"/>
      <c r="O5710" s="26"/>
      <c r="P5710" s="107"/>
      <c r="Q5710" s="107"/>
      <c r="R5710" s="25"/>
      <c r="S5710" s="26"/>
      <c r="T5710" s="107"/>
      <c r="U5710" s="107"/>
      <c r="V5710" s="25"/>
      <c r="W5710" s="26"/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1714</v>
      </c>
      <c r="B5711" s="105" t="s">
        <v>1532</v>
      </c>
      <c r="C5711" s="106" t="s">
        <v>1533</v>
      </c>
      <c r="D5711" s="21">
        <f t="shared" si="90"/>
        <v>0</v>
      </c>
      <c r="E5711" s="24">
        <f t="shared" si="90"/>
        <v>0</v>
      </c>
      <c r="F5711" s="98"/>
      <c r="G5711" s="98"/>
      <c r="H5711" s="99"/>
      <c r="I5711" s="99"/>
      <c r="J5711" s="100"/>
      <c r="K5711" s="101"/>
      <c r="L5711" s="99"/>
      <c r="M5711" s="99"/>
      <c r="N5711" s="100"/>
      <c r="O5711" s="101"/>
      <c r="P5711" s="107"/>
      <c r="Q5711" s="107"/>
      <c r="R5711" s="100"/>
      <c r="S5711" s="101"/>
      <c r="T5711" s="99"/>
      <c r="U5711" s="99"/>
      <c r="V5711" s="100"/>
      <c r="W5711" s="101"/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1714</v>
      </c>
      <c r="B5712" s="105" t="s">
        <v>1534</v>
      </c>
      <c r="C5712" s="106" t="s">
        <v>1535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1714</v>
      </c>
      <c r="B5713" s="105" t="s">
        <v>1536</v>
      </c>
      <c r="C5713" s="106" t="s">
        <v>69</v>
      </c>
      <c r="D5713" s="21">
        <f t="shared" si="90"/>
        <v>0</v>
      </c>
      <c r="E5713" s="24">
        <f t="shared" si="90"/>
        <v>1410</v>
      </c>
      <c r="F5713" s="98">
        <v>0</v>
      </c>
      <c r="G5713" s="98">
        <v>630</v>
      </c>
      <c r="H5713" s="99">
        <v>0</v>
      </c>
      <c r="I5713" s="99">
        <v>780</v>
      </c>
      <c r="J5713" s="100"/>
      <c r="K5713" s="101"/>
      <c r="L5713" s="99"/>
      <c r="M5713" s="99"/>
      <c r="N5713" s="100"/>
      <c r="O5713" s="101"/>
      <c r="P5713" s="107"/>
      <c r="Q5713" s="107"/>
      <c r="R5713" s="100"/>
      <c r="S5713" s="101"/>
      <c r="T5713" s="99"/>
      <c r="U5713" s="99"/>
      <c r="V5713" s="100"/>
      <c r="W5713" s="101"/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1714</v>
      </c>
      <c r="B5714" s="105" t="s">
        <v>1537</v>
      </c>
      <c r="C5714" s="106" t="s">
        <v>1538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1714</v>
      </c>
      <c r="B5715" s="105" t="s">
        <v>1539</v>
      </c>
      <c r="C5715" s="106" t="s">
        <v>1540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1714</v>
      </c>
      <c r="B5716" s="105" t="s">
        <v>1541</v>
      </c>
      <c r="C5716" s="106" t="s">
        <v>1542</v>
      </c>
      <c r="D5716" s="21">
        <f t="shared" si="90"/>
        <v>28365</v>
      </c>
      <c r="E5716" s="24">
        <f t="shared" si="90"/>
        <v>39558</v>
      </c>
      <c r="F5716" s="98">
        <v>4659</v>
      </c>
      <c r="G5716" s="98">
        <v>16888</v>
      </c>
      <c r="H5716" s="107">
        <v>23706</v>
      </c>
      <c r="I5716" s="107">
        <v>22670</v>
      </c>
      <c r="J5716" s="25"/>
      <c r="K5716" s="26"/>
      <c r="L5716" s="107"/>
      <c r="M5716" s="107"/>
      <c r="N5716" s="25"/>
      <c r="O5716" s="26"/>
      <c r="P5716" s="107"/>
      <c r="Q5716" s="107"/>
      <c r="R5716" s="25"/>
      <c r="S5716" s="26"/>
      <c r="T5716" s="107"/>
      <c r="U5716" s="107"/>
      <c r="V5716" s="25"/>
      <c r="W5716" s="26"/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1714</v>
      </c>
      <c r="B5717" s="105" t="s">
        <v>1543</v>
      </c>
      <c r="C5717" s="106" t="s">
        <v>1544</v>
      </c>
      <c r="D5717" s="21">
        <f t="shared" si="90"/>
        <v>146578</v>
      </c>
      <c r="E5717" s="24">
        <f t="shared" si="90"/>
        <v>98643</v>
      </c>
      <c r="F5717" s="98">
        <v>87098</v>
      </c>
      <c r="G5717" s="98">
        <v>54378</v>
      </c>
      <c r="H5717" s="107">
        <v>59480</v>
      </c>
      <c r="I5717" s="107">
        <v>44265</v>
      </c>
      <c r="J5717" s="25"/>
      <c r="K5717" s="26"/>
      <c r="L5717" s="107"/>
      <c r="M5717" s="107"/>
      <c r="N5717" s="25"/>
      <c r="O5717" s="26"/>
      <c r="P5717" s="107"/>
      <c r="Q5717" s="107"/>
      <c r="R5717" s="25"/>
      <c r="S5717" s="26"/>
      <c r="T5717" s="107"/>
      <c r="U5717" s="107"/>
      <c r="V5717" s="25"/>
      <c r="W5717" s="26"/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1714</v>
      </c>
      <c r="B5718" s="105" t="s">
        <v>1545</v>
      </c>
      <c r="C5718" s="106" t="s">
        <v>1546</v>
      </c>
      <c r="D5718" s="21">
        <f t="shared" si="90"/>
        <v>588523.75</v>
      </c>
      <c r="E5718" s="24">
        <f t="shared" si="90"/>
        <v>0</v>
      </c>
      <c r="F5718" s="98">
        <v>308855</v>
      </c>
      <c r="G5718" s="98">
        <v>0</v>
      </c>
      <c r="H5718" s="107">
        <v>279668.75</v>
      </c>
      <c r="I5718" s="107">
        <v>0</v>
      </c>
      <c r="J5718" s="25"/>
      <c r="K5718" s="26"/>
      <c r="L5718" s="107"/>
      <c r="M5718" s="107"/>
      <c r="N5718" s="25"/>
      <c r="O5718" s="26"/>
      <c r="P5718" s="107"/>
      <c r="Q5718" s="107"/>
      <c r="R5718" s="25"/>
      <c r="S5718" s="26"/>
      <c r="T5718" s="107"/>
      <c r="U5718" s="107"/>
      <c r="V5718" s="25"/>
      <c r="W5718" s="26"/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1714</v>
      </c>
      <c r="B5719" s="105" t="s">
        <v>1547</v>
      </c>
      <c r="C5719" s="106" t="s">
        <v>1548</v>
      </c>
      <c r="D5719" s="21">
        <f t="shared" si="90"/>
        <v>106988.5</v>
      </c>
      <c r="E5719" s="24">
        <f t="shared" si="90"/>
        <v>0</v>
      </c>
      <c r="F5719" s="98">
        <v>27990</v>
      </c>
      <c r="G5719" s="98">
        <v>0</v>
      </c>
      <c r="H5719" s="107">
        <v>78998.5</v>
      </c>
      <c r="I5719" s="107">
        <v>0</v>
      </c>
      <c r="J5719" s="25"/>
      <c r="K5719" s="26"/>
      <c r="L5719" s="107"/>
      <c r="M5719" s="107"/>
      <c r="N5719" s="25"/>
      <c r="O5719" s="26"/>
      <c r="P5719" s="107"/>
      <c r="Q5719" s="107"/>
      <c r="R5719" s="25"/>
      <c r="S5719" s="26"/>
      <c r="T5719" s="107"/>
      <c r="U5719" s="107"/>
      <c r="V5719" s="25"/>
      <c r="W5719" s="26"/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1714</v>
      </c>
      <c r="B5720" s="105" t="s">
        <v>1549</v>
      </c>
      <c r="C5720" s="106" t="s">
        <v>1550</v>
      </c>
      <c r="D5720" s="21">
        <f t="shared" si="90"/>
        <v>13448</v>
      </c>
      <c r="E5720" s="24">
        <f t="shared" si="90"/>
        <v>7765</v>
      </c>
      <c r="F5720" s="98">
        <v>4181</v>
      </c>
      <c r="G5720" s="98">
        <v>0</v>
      </c>
      <c r="H5720" s="107">
        <v>9267</v>
      </c>
      <c r="I5720" s="107">
        <v>7765</v>
      </c>
      <c r="J5720" s="25"/>
      <c r="K5720" s="26"/>
      <c r="L5720" s="107"/>
      <c r="M5720" s="107"/>
      <c r="N5720" s="25"/>
      <c r="O5720" s="26"/>
      <c r="P5720" s="107"/>
      <c r="Q5720" s="107"/>
      <c r="R5720" s="25"/>
      <c r="S5720" s="26"/>
      <c r="T5720" s="107"/>
      <c r="U5720" s="107"/>
      <c r="V5720" s="25"/>
      <c r="W5720" s="26"/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1714</v>
      </c>
      <c r="B5721" s="105" t="s">
        <v>1551</v>
      </c>
      <c r="C5721" s="106" t="s">
        <v>1552</v>
      </c>
      <c r="D5721" s="21">
        <f t="shared" si="90"/>
        <v>0</v>
      </c>
      <c r="E5721" s="24">
        <f t="shared" si="90"/>
        <v>2447.13</v>
      </c>
      <c r="F5721" s="98">
        <v>0</v>
      </c>
      <c r="G5721" s="98">
        <v>0</v>
      </c>
      <c r="H5721" s="107">
        <v>0</v>
      </c>
      <c r="I5721" s="107">
        <v>2447.13</v>
      </c>
      <c r="J5721" s="25"/>
      <c r="K5721" s="26"/>
      <c r="L5721" s="107"/>
      <c r="M5721" s="107"/>
      <c r="N5721" s="25"/>
      <c r="O5721" s="26"/>
      <c r="P5721" s="107"/>
      <c r="Q5721" s="107"/>
      <c r="R5721" s="25"/>
      <c r="S5721" s="26"/>
      <c r="T5721" s="107"/>
      <c r="U5721" s="107"/>
      <c r="V5721" s="25"/>
      <c r="W5721" s="26"/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1714</v>
      </c>
      <c r="B5722" s="105" t="s">
        <v>41</v>
      </c>
      <c r="C5722" s="106" t="s">
        <v>1553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1714</v>
      </c>
      <c r="B5723" s="105" t="s">
        <v>42</v>
      </c>
      <c r="C5723" s="106" t="s">
        <v>1554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/>
      <c r="K5723" s="26"/>
      <c r="L5723" s="107"/>
      <c r="M5723" s="107"/>
      <c r="N5723" s="25"/>
      <c r="O5723" s="26"/>
      <c r="P5723" s="107"/>
      <c r="Q5723" s="107"/>
      <c r="R5723" s="25"/>
      <c r="S5723" s="26"/>
      <c r="T5723" s="107"/>
      <c r="U5723" s="107"/>
      <c r="V5723" s="25"/>
      <c r="W5723" s="26"/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1714</v>
      </c>
      <c r="B5724" s="105" t="s">
        <v>43</v>
      </c>
      <c r="C5724" s="106" t="s">
        <v>44</v>
      </c>
      <c r="D5724" s="21">
        <f t="shared" si="90"/>
        <v>1024806</v>
      </c>
      <c r="E5724" s="24">
        <f t="shared" si="90"/>
        <v>0</v>
      </c>
      <c r="F5724" s="98">
        <v>0</v>
      </c>
      <c r="G5724" s="98">
        <v>0</v>
      </c>
      <c r="H5724" s="107">
        <v>1024806</v>
      </c>
      <c r="I5724" s="107">
        <v>0</v>
      </c>
      <c r="J5724" s="25"/>
      <c r="K5724" s="26"/>
      <c r="L5724" s="107"/>
      <c r="M5724" s="107"/>
      <c r="N5724" s="25"/>
      <c r="O5724" s="26"/>
      <c r="P5724" s="107"/>
      <c r="Q5724" s="107"/>
      <c r="R5724" s="25"/>
      <c r="S5724" s="26"/>
      <c r="T5724" s="107"/>
      <c r="U5724" s="107"/>
      <c r="V5724" s="25"/>
      <c r="W5724" s="26"/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1714</v>
      </c>
      <c r="B5725" s="105" t="s">
        <v>45</v>
      </c>
      <c r="C5725" s="106" t="s">
        <v>1555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1714</v>
      </c>
      <c r="B5726" s="105" t="s">
        <v>46</v>
      </c>
      <c r="C5726" s="106" t="s">
        <v>1556</v>
      </c>
      <c r="D5726" s="21">
        <f t="shared" si="90"/>
        <v>57937.119999999995</v>
      </c>
      <c r="E5726" s="24">
        <f t="shared" si="90"/>
        <v>0</v>
      </c>
      <c r="F5726" s="98">
        <v>22598.52</v>
      </c>
      <c r="G5726" s="98">
        <v>0</v>
      </c>
      <c r="H5726" s="99">
        <v>35338.6</v>
      </c>
      <c r="I5726" s="99">
        <v>0</v>
      </c>
      <c r="J5726" s="100"/>
      <c r="K5726" s="101"/>
      <c r="L5726" s="99"/>
      <c r="M5726" s="99"/>
      <c r="N5726" s="100"/>
      <c r="O5726" s="101"/>
      <c r="P5726" s="107"/>
      <c r="Q5726" s="107"/>
      <c r="R5726" s="100"/>
      <c r="S5726" s="101"/>
      <c r="T5726" s="99"/>
      <c r="U5726" s="99"/>
      <c r="V5726" s="100"/>
      <c r="W5726" s="101"/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1714</v>
      </c>
      <c r="B5727" s="105" t="s">
        <v>47</v>
      </c>
      <c r="C5727" s="106" t="s">
        <v>1557</v>
      </c>
      <c r="D5727" s="21">
        <f t="shared" si="90"/>
        <v>4100000</v>
      </c>
      <c r="E5727" s="24">
        <f t="shared" si="90"/>
        <v>0</v>
      </c>
      <c r="F5727" s="98">
        <v>0</v>
      </c>
      <c r="G5727" s="98">
        <v>0</v>
      </c>
      <c r="H5727" s="99">
        <v>4100000</v>
      </c>
      <c r="I5727" s="99">
        <v>0</v>
      </c>
      <c r="J5727" s="100"/>
      <c r="K5727" s="101"/>
      <c r="L5727" s="99"/>
      <c r="M5727" s="99"/>
      <c r="N5727" s="100"/>
      <c r="O5727" s="101"/>
      <c r="P5727" s="99"/>
      <c r="Q5727" s="99"/>
      <c r="R5727" s="100"/>
      <c r="S5727" s="101"/>
      <c r="T5727" s="99"/>
      <c r="U5727" s="99"/>
      <c r="V5727" s="100"/>
      <c r="W5727" s="101"/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1714</v>
      </c>
      <c r="B5728" s="105" t="s">
        <v>48</v>
      </c>
      <c r="C5728" s="106" t="s">
        <v>1558</v>
      </c>
      <c r="D5728" s="21">
        <f t="shared" si="90"/>
        <v>0</v>
      </c>
      <c r="E5728" s="24">
        <f t="shared" si="90"/>
        <v>0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/>
      <c r="Q5728" s="99"/>
      <c r="R5728" s="100"/>
      <c r="S5728" s="101"/>
      <c r="T5728" s="99"/>
      <c r="U5728" s="99"/>
      <c r="V5728" s="100"/>
      <c r="W5728" s="101"/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1714</v>
      </c>
      <c r="B5729" s="105" t="s">
        <v>49</v>
      </c>
      <c r="C5729" s="106" t="s">
        <v>1559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1714</v>
      </c>
      <c r="B5730" s="105" t="s">
        <v>50</v>
      </c>
      <c r="C5730" s="106" t="s">
        <v>1560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1714</v>
      </c>
      <c r="B5731" s="105" t="s">
        <v>1561</v>
      </c>
      <c r="C5731" s="106" t="s">
        <v>1562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1714</v>
      </c>
      <c r="B5732" s="105" t="s">
        <v>51</v>
      </c>
      <c r="C5732" s="106" t="s">
        <v>1563</v>
      </c>
      <c r="D5732" s="21">
        <f t="shared" si="90"/>
        <v>4981259.4499999993</v>
      </c>
      <c r="E5732" s="24">
        <f t="shared" si="90"/>
        <v>5068929.26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/>
      <c r="K5732" s="101"/>
      <c r="L5732" s="99"/>
      <c r="M5732" s="99"/>
      <c r="N5732" s="100"/>
      <c r="O5732" s="101"/>
      <c r="P5732" s="107"/>
      <c r="Q5732" s="107"/>
      <c r="R5732" s="100"/>
      <c r="S5732" s="101"/>
      <c r="T5732" s="99"/>
      <c r="U5732" s="99"/>
      <c r="V5732" s="100"/>
      <c r="W5732" s="101"/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1714</v>
      </c>
      <c r="B5733" s="105" t="s">
        <v>52</v>
      </c>
      <c r="C5733" s="106" t="s">
        <v>1564</v>
      </c>
      <c r="D5733" s="21">
        <f t="shared" ref="D5733:E5796" si="91">F5733+H5733+J5733+L5733+N5733+P5733+R5733+T5733+V5733+X5733+Z5733+AB5733</f>
        <v>1931781.2999999998</v>
      </c>
      <c r="E5733" s="24">
        <f t="shared" si="91"/>
        <v>1919109.25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/>
      <c r="K5733" s="101"/>
      <c r="L5733" s="99"/>
      <c r="M5733" s="99"/>
      <c r="N5733" s="100"/>
      <c r="O5733" s="101"/>
      <c r="P5733" s="99"/>
      <c r="Q5733" s="99"/>
      <c r="R5733" s="100"/>
      <c r="S5733" s="101"/>
      <c r="T5733" s="99"/>
      <c r="U5733" s="99"/>
      <c r="V5733" s="100"/>
      <c r="W5733" s="101"/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1714</v>
      </c>
      <c r="B5734" s="105" t="s">
        <v>1700</v>
      </c>
      <c r="C5734" s="106" t="s">
        <v>1565</v>
      </c>
      <c r="D5734" s="21">
        <f t="shared" si="91"/>
        <v>0</v>
      </c>
      <c r="E5734" s="24">
        <f t="shared" si="91"/>
        <v>0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/>
      <c r="U5734" s="99"/>
      <c r="V5734" s="100"/>
      <c r="W5734" s="101"/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1714</v>
      </c>
      <c r="B5735" s="105" t="s">
        <v>1701</v>
      </c>
      <c r="C5735" s="106" t="s">
        <v>1666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1714</v>
      </c>
      <c r="B5736" s="105" t="s">
        <v>53</v>
      </c>
      <c r="C5736" s="106" t="s">
        <v>1566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1714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1714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1714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1714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1714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1714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1714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1714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1714</v>
      </c>
      <c r="B5745" s="105" t="s">
        <v>82</v>
      </c>
      <c r="C5745" s="106" t="s">
        <v>83</v>
      </c>
      <c r="D5745" s="21">
        <f t="shared" si="91"/>
        <v>6865035.5600000005</v>
      </c>
      <c r="E5745" s="24">
        <f t="shared" si="91"/>
        <v>2465406.34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/>
      <c r="K5745" s="101"/>
      <c r="L5745" s="99"/>
      <c r="M5745" s="99"/>
      <c r="N5745" s="100"/>
      <c r="O5745" s="101"/>
      <c r="P5745" s="99"/>
      <c r="Q5745" s="99"/>
      <c r="R5745" s="100"/>
      <c r="S5745" s="101"/>
      <c r="T5745" s="99"/>
      <c r="U5745" s="99"/>
      <c r="V5745" s="100"/>
      <c r="W5745" s="101"/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1714</v>
      </c>
      <c r="B5746" s="105" t="s">
        <v>84</v>
      </c>
      <c r="C5746" s="106" t="s">
        <v>85</v>
      </c>
      <c r="D5746" s="21">
        <f t="shared" si="91"/>
        <v>214341</v>
      </c>
      <c r="E5746" s="24">
        <f t="shared" si="91"/>
        <v>41270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/>
      <c r="K5746" s="26"/>
      <c r="L5746" s="107"/>
      <c r="M5746" s="107"/>
      <c r="N5746" s="25"/>
      <c r="O5746" s="26"/>
      <c r="P5746" s="99"/>
      <c r="Q5746" s="99"/>
      <c r="R5746" s="25"/>
      <c r="S5746" s="26"/>
      <c r="T5746" s="107"/>
      <c r="U5746" s="107"/>
      <c r="V5746" s="25"/>
      <c r="W5746" s="26"/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1714</v>
      </c>
      <c r="B5747" s="105" t="s">
        <v>86</v>
      </c>
      <c r="C5747" s="106" t="s">
        <v>87</v>
      </c>
      <c r="D5747" s="21">
        <f t="shared" si="91"/>
        <v>2569194.3200000003</v>
      </c>
      <c r="E5747" s="24">
        <f t="shared" si="91"/>
        <v>905239.08000000007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/>
      <c r="K5747" s="26"/>
      <c r="L5747" s="107"/>
      <c r="M5747" s="107"/>
      <c r="N5747" s="25"/>
      <c r="O5747" s="26"/>
      <c r="P5747" s="107"/>
      <c r="Q5747" s="107"/>
      <c r="R5747" s="25"/>
      <c r="S5747" s="26"/>
      <c r="T5747" s="107"/>
      <c r="U5747" s="107"/>
      <c r="V5747" s="25"/>
      <c r="W5747" s="26"/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1714</v>
      </c>
      <c r="B5748" s="105" t="s">
        <v>88</v>
      </c>
      <c r="C5748" s="106" t="s">
        <v>89</v>
      </c>
      <c r="D5748" s="21">
        <f t="shared" si="91"/>
        <v>1080108.6000000001</v>
      </c>
      <c r="E5748" s="24">
        <f t="shared" si="91"/>
        <v>1138317.1000000001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/>
      <c r="K5748" s="26"/>
      <c r="L5748" s="107"/>
      <c r="M5748" s="107"/>
      <c r="N5748" s="25"/>
      <c r="O5748" s="26"/>
      <c r="P5748" s="107"/>
      <c r="Q5748" s="107"/>
      <c r="R5748" s="25"/>
      <c r="S5748" s="26"/>
      <c r="T5748" s="107"/>
      <c r="U5748" s="107"/>
      <c r="V5748" s="25"/>
      <c r="W5748" s="26"/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1714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1714</v>
      </c>
      <c r="B5750" s="105" t="s">
        <v>92</v>
      </c>
      <c r="C5750" s="106" t="s">
        <v>93</v>
      </c>
      <c r="D5750" s="21">
        <f t="shared" si="91"/>
        <v>97969.8</v>
      </c>
      <c r="E5750" s="24">
        <f t="shared" si="91"/>
        <v>67584.69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/>
      <c r="K5750" s="26"/>
      <c r="L5750" s="107"/>
      <c r="M5750" s="107"/>
      <c r="N5750" s="25"/>
      <c r="O5750" s="26"/>
      <c r="P5750" s="107"/>
      <c r="Q5750" s="107"/>
      <c r="R5750" s="25"/>
      <c r="S5750" s="26"/>
      <c r="T5750" s="107"/>
      <c r="U5750" s="107"/>
      <c r="V5750" s="25"/>
      <c r="W5750" s="26"/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1714</v>
      </c>
      <c r="B5751" s="105" t="s">
        <v>94</v>
      </c>
      <c r="C5751" s="106" t="s">
        <v>95</v>
      </c>
      <c r="D5751" s="21">
        <f t="shared" si="91"/>
        <v>161350</v>
      </c>
      <c r="E5751" s="24">
        <f t="shared" si="91"/>
        <v>161350</v>
      </c>
      <c r="F5751" s="98">
        <v>80450</v>
      </c>
      <c r="G5751" s="98">
        <v>80450</v>
      </c>
      <c r="H5751" s="99">
        <v>80900</v>
      </c>
      <c r="I5751" s="99">
        <v>80900</v>
      </c>
      <c r="J5751" s="100"/>
      <c r="K5751" s="101"/>
      <c r="L5751" s="99"/>
      <c r="M5751" s="99"/>
      <c r="N5751" s="100"/>
      <c r="O5751" s="101"/>
      <c r="P5751" s="107"/>
      <c r="Q5751" s="107"/>
      <c r="R5751" s="100"/>
      <c r="S5751" s="101"/>
      <c r="T5751" s="99"/>
      <c r="U5751" s="99"/>
      <c r="V5751" s="100"/>
      <c r="W5751" s="101"/>
      <c r="X5751" s="99"/>
      <c r="Y5751" s="99"/>
      <c r="Z5751" s="100"/>
      <c r="AA5751" s="101"/>
      <c r="AB5751" s="99"/>
      <c r="AC5751" s="99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1714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1714</v>
      </c>
      <c r="B5753" s="105" t="s">
        <v>98</v>
      </c>
      <c r="C5753" s="106" t="s">
        <v>99</v>
      </c>
      <c r="D5753" s="21">
        <f t="shared" si="91"/>
        <v>163238</v>
      </c>
      <c r="E5753" s="24">
        <f t="shared" si="91"/>
        <v>209767.96000000002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/>
      <c r="K5753" s="101"/>
      <c r="L5753" s="99"/>
      <c r="M5753" s="99"/>
      <c r="N5753" s="100"/>
      <c r="O5753" s="101"/>
      <c r="P5753" s="107"/>
      <c r="Q5753" s="107"/>
      <c r="R5753" s="100"/>
      <c r="S5753" s="101"/>
      <c r="T5753" s="99"/>
      <c r="U5753" s="99"/>
      <c r="V5753" s="100"/>
      <c r="W5753" s="101"/>
      <c r="X5753" s="99"/>
      <c r="Y5753" s="99"/>
      <c r="Z5753" s="100"/>
      <c r="AA5753" s="101"/>
      <c r="AB5753" s="99"/>
      <c r="AC5753" s="99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1714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1714</v>
      </c>
      <c r="B5755" s="105" t="s">
        <v>102</v>
      </c>
      <c r="C5755" s="106" t="s">
        <v>103</v>
      </c>
      <c r="D5755" s="21">
        <f t="shared" si="91"/>
        <v>171455</v>
      </c>
      <c r="E5755" s="24">
        <f t="shared" si="91"/>
        <v>171455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/>
      <c r="M5755" s="107"/>
      <c r="N5755" s="25"/>
      <c r="O5755" s="26"/>
      <c r="P5755" s="107"/>
      <c r="Q5755" s="107"/>
      <c r="R5755" s="25"/>
      <c r="S5755" s="26"/>
      <c r="T5755" s="107"/>
      <c r="U5755" s="107"/>
      <c r="V5755" s="25"/>
      <c r="W5755" s="26"/>
      <c r="X5755" s="107"/>
      <c r="Y5755" s="107"/>
      <c r="Z5755" s="25"/>
      <c r="AA5755" s="26"/>
      <c r="AB5755" s="107"/>
      <c r="AC5755" s="107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1714</v>
      </c>
      <c r="B5756" s="105" t="s">
        <v>104</v>
      </c>
      <c r="C5756" s="106" t="s">
        <v>105</v>
      </c>
      <c r="D5756" s="21">
        <f t="shared" si="91"/>
        <v>36457</v>
      </c>
      <c r="E5756" s="24">
        <f t="shared" si="91"/>
        <v>35367</v>
      </c>
      <c r="F5756" s="98">
        <v>23802</v>
      </c>
      <c r="G5756" s="98">
        <v>26460</v>
      </c>
      <c r="H5756" s="107">
        <v>12655</v>
      </c>
      <c r="I5756" s="107">
        <v>8907</v>
      </c>
      <c r="J5756" s="25"/>
      <c r="K5756" s="26"/>
      <c r="L5756" s="107"/>
      <c r="M5756" s="107"/>
      <c r="N5756" s="25"/>
      <c r="O5756" s="26"/>
      <c r="P5756" s="107"/>
      <c r="Q5756" s="107"/>
      <c r="R5756" s="25"/>
      <c r="S5756" s="26"/>
      <c r="T5756" s="107"/>
      <c r="U5756" s="107"/>
      <c r="V5756" s="25"/>
      <c r="W5756" s="26"/>
      <c r="X5756" s="107"/>
      <c r="Y5756" s="107"/>
      <c r="Z5756" s="25"/>
      <c r="AA5756" s="26"/>
      <c r="AB5756" s="107"/>
      <c r="AC5756" s="107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1714</v>
      </c>
      <c r="B5757" s="105" t="s">
        <v>106</v>
      </c>
      <c r="C5757" s="106" t="s">
        <v>107</v>
      </c>
      <c r="D5757" s="21">
        <f t="shared" si="91"/>
        <v>0</v>
      </c>
      <c r="E5757" s="24">
        <f t="shared" si="91"/>
        <v>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/>
      <c r="Q5757" s="107"/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1714</v>
      </c>
      <c r="B5758" s="105" t="s">
        <v>108</v>
      </c>
      <c r="C5758" s="106" t="s">
        <v>109</v>
      </c>
      <c r="D5758" s="21">
        <f t="shared" si="91"/>
        <v>75625</v>
      </c>
      <c r="E5758" s="24">
        <f t="shared" si="91"/>
        <v>65773</v>
      </c>
      <c r="F5758" s="98">
        <v>75625</v>
      </c>
      <c r="G5758" s="98">
        <v>53135</v>
      </c>
      <c r="H5758" s="107">
        <v>0</v>
      </c>
      <c r="I5758" s="107">
        <v>12638</v>
      </c>
      <c r="J5758" s="25"/>
      <c r="K5758" s="26"/>
      <c r="L5758" s="107"/>
      <c r="M5758" s="107"/>
      <c r="N5758" s="25"/>
      <c r="O5758" s="26"/>
      <c r="P5758" s="107"/>
      <c r="Q5758" s="107"/>
      <c r="R5758" s="25"/>
      <c r="S5758" s="26"/>
      <c r="T5758" s="107"/>
      <c r="U5758" s="107"/>
      <c r="V5758" s="25"/>
      <c r="W5758" s="26"/>
      <c r="X5758" s="107"/>
      <c r="Y5758" s="107"/>
      <c r="Z5758" s="25"/>
      <c r="AA5758" s="26"/>
      <c r="AB5758" s="107"/>
      <c r="AC5758" s="107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1714</v>
      </c>
      <c r="B5759" s="105" t="s">
        <v>110</v>
      </c>
      <c r="C5759" s="106" t="s">
        <v>111</v>
      </c>
      <c r="D5759" s="21">
        <f t="shared" si="91"/>
        <v>165236</v>
      </c>
      <c r="E5759" s="24">
        <f t="shared" si="91"/>
        <v>178220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/>
      <c r="K5759" s="26"/>
      <c r="L5759" s="107"/>
      <c r="M5759" s="107"/>
      <c r="N5759" s="25"/>
      <c r="O5759" s="26"/>
      <c r="P5759" s="107"/>
      <c r="Q5759" s="107"/>
      <c r="R5759" s="25"/>
      <c r="S5759" s="26"/>
      <c r="T5759" s="107"/>
      <c r="U5759" s="107"/>
      <c r="V5759" s="25"/>
      <c r="W5759" s="26"/>
      <c r="X5759" s="107"/>
      <c r="Y5759" s="107"/>
      <c r="Z5759" s="25"/>
      <c r="AA5759" s="26"/>
      <c r="AB5759" s="107"/>
      <c r="AC5759" s="107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1714</v>
      </c>
      <c r="B5760" s="105" t="s">
        <v>112</v>
      </c>
      <c r="C5760" s="106" t="s">
        <v>113</v>
      </c>
      <c r="D5760" s="21">
        <f t="shared" si="91"/>
        <v>29450</v>
      </c>
      <c r="E5760" s="24">
        <f t="shared" si="91"/>
        <v>29450</v>
      </c>
      <c r="F5760" s="98">
        <v>19300</v>
      </c>
      <c r="G5760" s="98">
        <v>19300</v>
      </c>
      <c r="H5760" s="107">
        <v>10150</v>
      </c>
      <c r="I5760" s="107">
        <v>10150</v>
      </c>
      <c r="J5760" s="25"/>
      <c r="K5760" s="26"/>
      <c r="L5760" s="107"/>
      <c r="M5760" s="107"/>
      <c r="N5760" s="25"/>
      <c r="O5760" s="26"/>
      <c r="P5760" s="107"/>
      <c r="Q5760" s="107"/>
      <c r="R5760" s="25"/>
      <c r="S5760" s="26"/>
      <c r="T5760" s="107"/>
      <c r="U5760" s="107"/>
      <c r="V5760" s="25"/>
      <c r="W5760" s="26"/>
      <c r="X5760" s="107"/>
      <c r="Y5760" s="107"/>
      <c r="Z5760" s="25"/>
      <c r="AA5760" s="26"/>
      <c r="AB5760" s="107"/>
      <c r="AC5760" s="107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1714</v>
      </c>
      <c r="B5761" s="105" t="s">
        <v>114</v>
      </c>
      <c r="C5761" s="106" t="s">
        <v>115</v>
      </c>
      <c r="D5761" s="21">
        <f t="shared" si="91"/>
        <v>1200</v>
      </c>
      <c r="E5761" s="24">
        <f t="shared" si="91"/>
        <v>1200</v>
      </c>
      <c r="F5761" s="98">
        <v>1200</v>
      </c>
      <c r="G5761" s="98">
        <v>1200</v>
      </c>
      <c r="H5761" s="107"/>
      <c r="I5761" s="107"/>
      <c r="J5761" s="25"/>
      <c r="K5761" s="26"/>
      <c r="L5761" s="107"/>
      <c r="M5761" s="107"/>
      <c r="N5761" s="25"/>
      <c r="O5761" s="26"/>
      <c r="P5761" s="107"/>
      <c r="Q5761" s="107"/>
      <c r="R5761" s="25"/>
      <c r="S5761" s="26"/>
      <c r="T5761" s="107"/>
      <c r="U5761" s="107"/>
      <c r="V5761" s="25"/>
      <c r="W5761" s="26"/>
      <c r="X5761" s="107"/>
      <c r="Y5761" s="107"/>
      <c r="Z5761" s="25"/>
      <c r="AA5761" s="26"/>
      <c r="AB5761" s="107"/>
      <c r="AC5761" s="107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1714</v>
      </c>
      <c r="B5762" s="105" t="s">
        <v>116</v>
      </c>
      <c r="C5762" s="106" t="s">
        <v>117</v>
      </c>
      <c r="D5762" s="21">
        <f t="shared" si="91"/>
        <v>0</v>
      </c>
      <c r="E5762" s="24">
        <f t="shared" si="91"/>
        <v>0</v>
      </c>
      <c r="F5762" s="98"/>
      <c r="G5762" s="98"/>
      <c r="H5762" s="107"/>
      <c r="I5762" s="107"/>
      <c r="J5762" s="25"/>
      <c r="K5762" s="26"/>
      <c r="L5762" s="107"/>
      <c r="M5762" s="107"/>
      <c r="N5762" s="25"/>
      <c r="O5762" s="26"/>
      <c r="P5762" s="107"/>
      <c r="Q5762" s="107"/>
      <c r="R5762" s="25"/>
      <c r="S5762" s="26"/>
      <c r="T5762" s="107"/>
      <c r="U5762" s="107"/>
      <c r="V5762" s="25"/>
      <c r="W5762" s="26"/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1714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1714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1714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1714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1714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1714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1714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/>
      <c r="K5769" s="26"/>
      <c r="L5769" s="107"/>
      <c r="M5769" s="107"/>
      <c r="N5769" s="25"/>
      <c r="O5769" s="26"/>
      <c r="P5769" s="107"/>
      <c r="Q5769" s="107"/>
      <c r="R5769" s="25"/>
      <c r="S5769" s="26"/>
      <c r="T5769" s="107"/>
      <c r="U5769" s="107"/>
      <c r="V5769" s="25"/>
      <c r="W5769" s="26"/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1714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1714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30487.040000000001</v>
      </c>
      <c r="F5771" s="98">
        <v>0</v>
      </c>
      <c r="G5771" s="98">
        <v>15493.38</v>
      </c>
      <c r="H5771" s="107">
        <v>0</v>
      </c>
      <c r="I5771" s="107">
        <v>14993.66</v>
      </c>
      <c r="J5771" s="25"/>
      <c r="K5771" s="26"/>
      <c r="L5771" s="107"/>
      <c r="M5771" s="107"/>
      <c r="N5771" s="25"/>
      <c r="O5771" s="26"/>
      <c r="P5771" s="107"/>
      <c r="Q5771" s="107"/>
      <c r="R5771" s="25"/>
      <c r="S5771" s="26"/>
      <c r="T5771" s="107"/>
      <c r="U5771" s="107"/>
      <c r="V5771" s="25"/>
      <c r="W5771" s="26"/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1714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/>
      <c r="K5772" s="26"/>
      <c r="L5772" s="107"/>
      <c r="M5772" s="107"/>
      <c r="N5772" s="25"/>
      <c r="O5772" s="26"/>
      <c r="P5772" s="107"/>
      <c r="Q5772" s="107"/>
      <c r="R5772" s="25"/>
      <c r="S5772" s="26"/>
      <c r="T5772" s="107"/>
      <c r="U5772" s="107"/>
      <c r="V5772" s="25"/>
      <c r="W5772" s="26"/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1714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1714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64889.97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/>
      <c r="K5774" s="26"/>
      <c r="L5774" s="107"/>
      <c r="M5774" s="107"/>
      <c r="N5774" s="25"/>
      <c r="O5774" s="26"/>
      <c r="P5774" s="107"/>
      <c r="Q5774" s="107"/>
      <c r="R5774" s="25"/>
      <c r="S5774" s="26"/>
      <c r="T5774" s="107"/>
      <c r="U5774" s="107"/>
      <c r="V5774" s="25"/>
      <c r="W5774" s="26"/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1714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/>
      <c r="K5775" s="26"/>
      <c r="L5775" s="107"/>
      <c r="M5775" s="107"/>
      <c r="N5775" s="25"/>
      <c r="O5775" s="26"/>
      <c r="P5775" s="107"/>
      <c r="Q5775" s="107"/>
      <c r="R5775" s="25"/>
      <c r="S5775" s="26"/>
      <c r="T5775" s="107"/>
      <c r="U5775" s="107"/>
      <c r="V5775" s="25"/>
      <c r="W5775" s="26"/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1714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1714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6635.41</v>
      </c>
      <c r="F5777" s="98">
        <v>0</v>
      </c>
      <c r="G5777" s="98">
        <v>3372.06</v>
      </c>
      <c r="H5777" s="107">
        <v>0</v>
      </c>
      <c r="I5777" s="107">
        <v>3263.35</v>
      </c>
      <c r="J5777" s="25"/>
      <c r="K5777" s="26"/>
      <c r="L5777" s="107"/>
      <c r="M5777" s="107"/>
      <c r="N5777" s="25"/>
      <c r="O5777" s="26"/>
      <c r="P5777" s="107"/>
      <c r="Q5777" s="107"/>
      <c r="R5777" s="25"/>
      <c r="S5777" s="26"/>
      <c r="T5777" s="107"/>
      <c r="U5777" s="107"/>
      <c r="V5777" s="25"/>
      <c r="W5777" s="26"/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1714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1714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1714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1714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/>
      <c r="K5781" s="101"/>
      <c r="L5781" s="99"/>
      <c r="M5781" s="99"/>
      <c r="N5781" s="100"/>
      <c r="O5781" s="101"/>
      <c r="P5781" s="99"/>
      <c r="Q5781" s="99"/>
      <c r="R5781" s="100"/>
      <c r="S5781" s="101"/>
      <c r="T5781" s="99"/>
      <c r="U5781" s="99"/>
      <c r="V5781" s="100"/>
      <c r="W5781" s="101"/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1714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1714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/>
      <c r="K5783" s="101"/>
      <c r="L5783" s="99"/>
      <c r="M5783" s="99"/>
      <c r="N5783" s="100"/>
      <c r="O5783" s="101"/>
      <c r="P5783" s="99"/>
      <c r="Q5783" s="99"/>
      <c r="R5783" s="100"/>
      <c r="S5783" s="101"/>
      <c r="T5783" s="99"/>
      <c r="U5783" s="99"/>
      <c r="V5783" s="100"/>
      <c r="W5783" s="101"/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1714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1714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/>
      <c r="K5785" s="26"/>
      <c r="L5785" s="107"/>
      <c r="M5785" s="107"/>
      <c r="N5785" s="25"/>
      <c r="O5785" s="26"/>
      <c r="P5785" s="107"/>
      <c r="Q5785" s="107"/>
      <c r="R5785" s="25"/>
      <c r="S5785" s="26"/>
      <c r="T5785" s="107"/>
      <c r="U5785" s="107"/>
      <c r="V5785" s="25"/>
      <c r="W5785" s="26"/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1714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/>
      <c r="K5786" s="26"/>
      <c r="L5786" s="107"/>
      <c r="M5786" s="107"/>
      <c r="N5786" s="25"/>
      <c r="O5786" s="26"/>
      <c r="P5786" s="107"/>
      <c r="Q5786" s="107"/>
      <c r="R5786" s="25"/>
      <c r="S5786" s="26"/>
      <c r="T5786" s="107"/>
      <c r="U5786" s="107"/>
      <c r="V5786" s="25"/>
      <c r="W5786" s="26"/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1714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1714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1714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1714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1714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1714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1714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520.25</v>
      </c>
      <c r="F5793" s="98">
        <v>0</v>
      </c>
      <c r="G5793" s="98">
        <v>264.39</v>
      </c>
      <c r="H5793" s="99">
        <v>0</v>
      </c>
      <c r="I5793" s="99">
        <v>255.86</v>
      </c>
      <c r="J5793" s="100"/>
      <c r="K5793" s="101"/>
      <c r="L5793" s="99"/>
      <c r="M5793" s="99"/>
      <c r="N5793" s="100"/>
      <c r="O5793" s="101"/>
      <c r="P5793" s="107"/>
      <c r="Q5793" s="107"/>
      <c r="R5793" s="100"/>
      <c r="S5793" s="101"/>
      <c r="T5793" s="99"/>
      <c r="U5793" s="99"/>
      <c r="V5793" s="100"/>
      <c r="W5793" s="101"/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1714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1714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/>
      <c r="K5795" s="26"/>
      <c r="L5795" s="107"/>
      <c r="M5795" s="107"/>
      <c r="N5795" s="25"/>
      <c r="O5795" s="26"/>
      <c r="P5795" s="99"/>
      <c r="Q5795" s="99"/>
      <c r="R5795" s="25"/>
      <c r="S5795" s="26"/>
      <c r="T5795" s="107"/>
      <c r="U5795" s="107"/>
      <c r="V5795" s="25"/>
      <c r="W5795" s="26"/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1714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1714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/>
      <c r="K5797" s="26"/>
      <c r="L5797" s="107"/>
      <c r="M5797" s="107"/>
      <c r="N5797" s="25"/>
      <c r="O5797" s="26"/>
      <c r="P5797" s="99"/>
      <c r="Q5797" s="99"/>
      <c r="R5797" s="25"/>
      <c r="S5797" s="26"/>
      <c r="T5797" s="107"/>
      <c r="U5797" s="107"/>
      <c r="V5797" s="25"/>
      <c r="W5797" s="26"/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1714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/>
      <c r="K5798" s="101"/>
      <c r="L5798" s="99"/>
      <c r="M5798" s="99"/>
      <c r="N5798" s="100"/>
      <c r="O5798" s="101"/>
      <c r="P5798" s="107"/>
      <c r="Q5798" s="107"/>
      <c r="R5798" s="100"/>
      <c r="S5798" s="101"/>
      <c r="T5798" s="99"/>
      <c r="U5798" s="99"/>
      <c r="V5798" s="100"/>
      <c r="W5798" s="101"/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1714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1714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/>
      <c r="K5800" s="26"/>
      <c r="L5800" s="107"/>
      <c r="M5800" s="107"/>
      <c r="N5800" s="25"/>
      <c r="O5800" s="26"/>
      <c r="P5800" s="107"/>
      <c r="Q5800" s="107"/>
      <c r="R5800" s="25"/>
      <c r="S5800" s="26"/>
      <c r="T5800" s="107"/>
      <c r="U5800" s="107"/>
      <c r="V5800" s="25"/>
      <c r="W5800" s="26"/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1714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1714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/>
      <c r="K5802" s="26"/>
      <c r="L5802" s="107"/>
      <c r="M5802" s="107"/>
      <c r="N5802" s="25"/>
      <c r="O5802" s="26"/>
      <c r="P5802" s="107"/>
      <c r="Q5802" s="107"/>
      <c r="R5802" s="25"/>
      <c r="S5802" s="26"/>
      <c r="T5802" s="107"/>
      <c r="U5802" s="107"/>
      <c r="V5802" s="25"/>
      <c r="W5802" s="26"/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1714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1714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1714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/>
      <c r="K5805" s="26"/>
      <c r="L5805" s="107"/>
      <c r="M5805" s="107"/>
      <c r="N5805" s="25"/>
      <c r="O5805" s="26"/>
      <c r="P5805" s="107"/>
      <c r="Q5805" s="107"/>
      <c r="R5805" s="25"/>
      <c r="S5805" s="26"/>
      <c r="T5805" s="107"/>
      <c r="U5805" s="107"/>
      <c r="V5805" s="25"/>
      <c r="W5805" s="26"/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1714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1714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/>
      <c r="K5807" s="26"/>
      <c r="L5807" s="107"/>
      <c r="M5807" s="107"/>
      <c r="N5807" s="25"/>
      <c r="O5807" s="26"/>
      <c r="P5807" s="107"/>
      <c r="Q5807" s="107"/>
      <c r="R5807" s="25"/>
      <c r="S5807" s="26"/>
      <c r="T5807" s="107"/>
      <c r="U5807" s="107"/>
      <c r="V5807" s="25"/>
      <c r="W5807" s="26"/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1714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1714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157851.72</v>
      </c>
      <c r="F5809" s="98">
        <v>0</v>
      </c>
      <c r="G5809" s="98">
        <v>80219.77</v>
      </c>
      <c r="H5809" s="107">
        <v>0</v>
      </c>
      <c r="I5809" s="107">
        <v>77631.95</v>
      </c>
      <c r="J5809" s="25"/>
      <c r="K5809" s="26"/>
      <c r="L5809" s="107"/>
      <c r="M5809" s="107"/>
      <c r="N5809" s="25"/>
      <c r="O5809" s="26"/>
      <c r="P5809" s="107"/>
      <c r="Q5809" s="107"/>
      <c r="R5809" s="25"/>
      <c r="S5809" s="26"/>
      <c r="T5809" s="107"/>
      <c r="U5809" s="107"/>
      <c r="V5809" s="25"/>
      <c r="W5809" s="26"/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1714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1714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5556.58</v>
      </c>
      <c r="F5811" s="98">
        <v>0</v>
      </c>
      <c r="G5811" s="98">
        <v>2823.84</v>
      </c>
      <c r="H5811" s="99">
        <v>0</v>
      </c>
      <c r="I5811" s="99">
        <v>2732.74</v>
      </c>
      <c r="J5811" s="100"/>
      <c r="K5811" s="101"/>
      <c r="L5811" s="99"/>
      <c r="M5811" s="99"/>
      <c r="N5811" s="100"/>
      <c r="O5811" s="101"/>
      <c r="P5811" s="107"/>
      <c r="Q5811" s="107"/>
      <c r="R5811" s="100"/>
      <c r="S5811" s="101"/>
      <c r="T5811" s="99"/>
      <c r="U5811" s="99"/>
      <c r="V5811" s="100"/>
      <c r="W5811" s="101"/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1714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1714</v>
      </c>
      <c r="B5813" s="105" t="s">
        <v>218</v>
      </c>
      <c r="C5813" s="106" t="s">
        <v>1567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1714</v>
      </c>
      <c r="B5814" s="105" t="s">
        <v>219</v>
      </c>
      <c r="C5814" s="106" t="s">
        <v>1568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1714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1714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4008.76</v>
      </c>
      <c r="F5816" s="98">
        <v>0</v>
      </c>
      <c r="G5816" s="98">
        <v>2037.24</v>
      </c>
      <c r="H5816" s="99">
        <v>0</v>
      </c>
      <c r="I5816" s="99">
        <v>1971.52</v>
      </c>
      <c r="J5816" s="100"/>
      <c r="K5816" s="101"/>
      <c r="L5816" s="99"/>
      <c r="M5816" s="99"/>
      <c r="N5816" s="100"/>
      <c r="O5816" s="101"/>
      <c r="P5816" s="107"/>
      <c r="Q5816" s="107"/>
      <c r="R5816" s="100"/>
      <c r="S5816" s="101"/>
      <c r="T5816" s="99"/>
      <c r="U5816" s="99"/>
      <c r="V5816" s="100"/>
      <c r="W5816" s="101"/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1714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1714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1714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/>
      <c r="K5819" s="26"/>
      <c r="L5819" s="107"/>
      <c r="M5819" s="107"/>
      <c r="N5819" s="25"/>
      <c r="O5819" s="26"/>
      <c r="P5819" s="107"/>
      <c r="Q5819" s="107"/>
      <c r="R5819" s="25"/>
      <c r="S5819" s="26"/>
      <c r="T5819" s="107"/>
      <c r="U5819" s="107"/>
      <c r="V5819" s="25"/>
      <c r="W5819" s="26"/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1714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1714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/>
      <c r="K5821" s="26"/>
      <c r="L5821" s="107"/>
      <c r="M5821" s="107"/>
      <c r="N5821" s="25"/>
      <c r="O5821" s="26"/>
      <c r="P5821" s="99"/>
      <c r="Q5821" s="99"/>
      <c r="R5821" s="25"/>
      <c r="S5821" s="26"/>
      <c r="T5821" s="107"/>
      <c r="U5821" s="107"/>
      <c r="V5821" s="25"/>
      <c r="W5821" s="26"/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1714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/>
      <c r="K5822" s="101"/>
      <c r="L5822" s="99"/>
      <c r="M5822" s="99"/>
      <c r="N5822" s="100"/>
      <c r="O5822" s="101"/>
      <c r="P5822" s="107"/>
      <c r="Q5822" s="107"/>
      <c r="R5822" s="100"/>
      <c r="S5822" s="101"/>
      <c r="T5822" s="99"/>
      <c r="U5822" s="99"/>
      <c r="V5822" s="100"/>
      <c r="W5822" s="101"/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1714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1714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/>
      <c r="K5824" s="26"/>
      <c r="L5824" s="107"/>
      <c r="M5824" s="107"/>
      <c r="N5824" s="25"/>
      <c r="O5824" s="26"/>
      <c r="P5824" s="99"/>
      <c r="Q5824" s="99"/>
      <c r="R5824" s="25"/>
      <c r="S5824" s="26"/>
      <c r="T5824" s="107"/>
      <c r="U5824" s="107"/>
      <c r="V5824" s="25"/>
      <c r="W5824" s="26"/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1714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/>
      <c r="K5825" s="26"/>
      <c r="L5825" s="107"/>
      <c r="M5825" s="107"/>
      <c r="N5825" s="25"/>
      <c r="O5825" s="26"/>
      <c r="P5825" s="107"/>
      <c r="Q5825" s="107"/>
      <c r="R5825" s="25"/>
      <c r="S5825" s="26"/>
      <c r="T5825" s="107"/>
      <c r="U5825" s="107"/>
      <c r="V5825" s="25"/>
      <c r="W5825" s="26"/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1714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1714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/>
      <c r="K5827" s="101"/>
      <c r="L5827" s="99"/>
      <c r="M5827" s="99"/>
      <c r="N5827" s="100"/>
      <c r="O5827" s="101"/>
      <c r="P5827" s="107"/>
      <c r="Q5827" s="107"/>
      <c r="R5827" s="100"/>
      <c r="S5827" s="101"/>
      <c r="T5827" s="99"/>
      <c r="U5827" s="99"/>
      <c r="V5827" s="100"/>
      <c r="W5827" s="101"/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1714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/>
      <c r="K5828" s="101"/>
      <c r="L5828" s="99"/>
      <c r="M5828" s="99"/>
      <c r="N5828" s="100"/>
      <c r="O5828" s="101"/>
      <c r="P5828" s="99"/>
      <c r="Q5828" s="99"/>
      <c r="R5828" s="100"/>
      <c r="S5828" s="101"/>
      <c r="T5828" s="99"/>
      <c r="U5828" s="99"/>
      <c r="V5828" s="100"/>
      <c r="W5828" s="101"/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1714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1714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/>
      <c r="K5830" s="26"/>
      <c r="L5830" s="107"/>
      <c r="M5830" s="107"/>
      <c r="N5830" s="25"/>
      <c r="O5830" s="26"/>
      <c r="P5830" s="107"/>
      <c r="Q5830" s="107"/>
      <c r="R5830" s="25"/>
      <c r="S5830" s="26"/>
      <c r="T5830" s="107"/>
      <c r="U5830" s="107"/>
      <c r="V5830" s="25"/>
      <c r="W5830" s="26"/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1714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/>
      <c r="K5831" s="101"/>
      <c r="L5831" s="99"/>
      <c r="M5831" s="99"/>
      <c r="N5831" s="100"/>
      <c r="O5831" s="101"/>
      <c r="P5831" s="107"/>
      <c r="Q5831" s="107"/>
      <c r="R5831" s="100"/>
      <c r="S5831" s="101"/>
      <c r="T5831" s="99"/>
      <c r="U5831" s="99"/>
      <c r="V5831" s="100"/>
      <c r="W5831" s="101"/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1714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1714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/>
      <c r="K5833" s="101"/>
      <c r="L5833" s="99"/>
      <c r="M5833" s="99"/>
      <c r="N5833" s="100"/>
      <c r="O5833" s="101"/>
      <c r="P5833" s="107"/>
      <c r="Q5833" s="107"/>
      <c r="R5833" s="100"/>
      <c r="S5833" s="101"/>
      <c r="T5833" s="99"/>
      <c r="U5833" s="99"/>
      <c r="V5833" s="100"/>
      <c r="W5833" s="101"/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1714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1714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1714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1714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/>
      <c r="K5837" s="101"/>
      <c r="L5837" s="99"/>
      <c r="M5837" s="99"/>
      <c r="N5837" s="100"/>
      <c r="O5837" s="101"/>
      <c r="P5837" s="99"/>
      <c r="Q5837" s="99"/>
      <c r="R5837" s="100"/>
      <c r="S5837" s="101"/>
      <c r="T5837" s="99"/>
      <c r="U5837" s="99"/>
      <c r="V5837" s="100"/>
      <c r="W5837" s="101"/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1714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1714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/>
      <c r="K5839" s="101"/>
      <c r="L5839" s="99"/>
      <c r="M5839" s="99"/>
      <c r="N5839" s="100"/>
      <c r="O5839" s="101"/>
      <c r="P5839" s="107"/>
      <c r="Q5839" s="107"/>
      <c r="R5839" s="100"/>
      <c r="S5839" s="101"/>
      <c r="T5839" s="99"/>
      <c r="U5839" s="99"/>
      <c r="V5839" s="100"/>
      <c r="W5839" s="101"/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1714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/>
      <c r="K5840" s="26"/>
      <c r="L5840" s="107"/>
      <c r="M5840" s="107"/>
      <c r="N5840" s="25"/>
      <c r="O5840" s="26"/>
      <c r="P5840" s="99"/>
      <c r="Q5840" s="99"/>
      <c r="R5840" s="25"/>
      <c r="S5840" s="26"/>
      <c r="T5840" s="107"/>
      <c r="U5840" s="107"/>
      <c r="V5840" s="25"/>
      <c r="W5840" s="26"/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1714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1714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/>
      <c r="K5842" s="26"/>
      <c r="L5842" s="107"/>
      <c r="M5842" s="107"/>
      <c r="N5842" s="25"/>
      <c r="O5842" s="26"/>
      <c r="P5842" s="107"/>
      <c r="Q5842" s="107"/>
      <c r="R5842" s="25"/>
      <c r="S5842" s="26"/>
      <c r="T5842" s="107"/>
      <c r="U5842" s="107"/>
      <c r="V5842" s="25"/>
      <c r="W5842" s="26"/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1714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1714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1714</v>
      </c>
      <c r="B5845" s="105" t="s">
        <v>280</v>
      </c>
      <c r="C5845" s="106" t="s">
        <v>1569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1714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/>
      <c r="K5846" s="26"/>
      <c r="L5846" s="107"/>
      <c r="M5846" s="107"/>
      <c r="N5846" s="25"/>
      <c r="O5846" s="26"/>
      <c r="P5846" s="107"/>
      <c r="Q5846" s="107"/>
      <c r="R5846" s="25"/>
      <c r="S5846" s="26"/>
      <c r="T5846" s="107"/>
      <c r="U5846" s="107"/>
      <c r="V5846" s="25"/>
      <c r="W5846" s="26"/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1714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1714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/>
      <c r="K5848" s="26"/>
      <c r="L5848" s="107"/>
      <c r="M5848" s="107"/>
      <c r="N5848" s="25"/>
      <c r="O5848" s="26"/>
      <c r="P5848" s="107"/>
      <c r="Q5848" s="107"/>
      <c r="R5848" s="25"/>
      <c r="S5848" s="26"/>
      <c r="T5848" s="107"/>
      <c r="U5848" s="107"/>
      <c r="V5848" s="25"/>
      <c r="W5848" s="26"/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1714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1714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1714</v>
      </c>
      <c r="B5851" s="105" t="s">
        <v>291</v>
      </c>
      <c r="C5851" s="106" t="s">
        <v>1570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1714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1714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1714</v>
      </c>
      <c r="B5854" s="105" t="s">
        <v>296</v>
      </c>
      <c r="C5854" s="106" t="s">
        <v>1571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1714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1714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1714</v>
      </c>
      <c r="B5857" s="105" t="s">
        <v>301</v>
      </c>
      <c r="C5857" s="106" t="s">
        <v>1572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1714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/>
      <c r="K5858" s="26"/>
      <c r="L5858" s="107"/>
      <c r="M5858" s="107"/>
      <c r="N5858" s="25"/>
      <c r="O5858" s="26"/>
      <c r="P5858" s="107"/>
      <c r="Q5858" s="107"/>
      <c r="R5858" s="25"/>
      <c r="S5858" s="26"/>
      <c r="T5858" s="107"/>
      <c r="U5858" s="107"/>
      <c r="V5858" s="25"/>
      <c r="W5858" s="26"/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1714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1714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/>
      <c r="K5860" s="26"/>
      <c r="L5860" s="107"/>
      <c r="M5860" s="107"/>
      <c r="N5860" s="25"/>
      <c r="O5860" s="26"/>
      <c r="P5860" s="107"/>
      <c r="Q5860" s="107"/>
      <c r="R5860" s="25"/>
      <c r="S5860" s="26"/>
      <c r="T5860" s="107"/>
      <c r="U5860" s="107"/>
      <c r="V5860" s="25"/>
      <c r="W5860" s="26"/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1714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/>
      <c r="K5861" s="101"/>
      <c r="L5861" s="99"/>
      <c r="M5861" s="99"/>
      <c r="N5861" s="100"/>
      <c r="O5861" s="101"/>
      <c r="P5861" s="107"/>
      <c r="Q5861" s="107"/>
      <c r="R5861" s="100"/>
      <c r="S5861" s="101"/>
      <c r="T5861" s="99"/>
      <c r="U5861" s="99"/>
      <c r="V5861" s="100"/>
      <c r="W5861" s="101"/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1714</v>
      </c>
      <c r="B5862" s="105" t="s">
        <v>310</v>
      </c>
      <c r="C5862" s="106" t="s">
        <v>311</v>
      </c>
      <c r="D5862" s="21">
        <f t="shared" si="93"/>
        <v>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/>
      <c r="K5862" s="26"/>
      <c r="L5862" s="107"/>
      <c r="M5862" s="107"/>
      <c r="N5862" s="25"/>
      <c r="O5862" s="26"/>
      <c r="P5862" s="99"/>
      <c r="Q5862" s="99"/>
      <c r="R5862" s="25"/>
      <c r="S5862" s="26"/>
      <c r="T5862" s="107"/>
      <c r="U5862" s="107"/>
      <c r="V5862" s="25"/>
      <c r="W5862" s="26"/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1714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/>
      <c r="K5863" s="26"/>
      <c r="L5863" s="107"/>
      <c r="M5863" s="107"/>
      <c r="N5863" s="25"/>
      <c r="O5863" s="26"/>
      <c r="P5863" s="107"/>
      <c r="Q5863" s="107"/>
      <c r="R5863" s="25"/>
      <c r="S5863" s="26"/>
      <c r="T5863" s="107"/>
      <c r="U5863" s="107"/>
      <c r="V5863" s="25"/>
      <c r="W5863" s="26"/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1714</v>
      </c>
      <c r="B5864" s="105" t="s">
        <v>314</v>
      </c>
      <c r="C5864" s="106" t="s">
        <v>315</v>
      </c>
      <c r="D5864" s="21">
        <f t="shared" si="93"/>
        <v>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/>
      <c r="K5864" s="26"/>
      <c r="L5864" s="107"/>
      <c r="M5864" s="107"/>
      <c r="N5864" s="25"/>
      <c r="O5864" s="26"/>
      <c r="P5864" s="107"/>
      <c r="Q5864" s="107"/>
      <c r="R5864" s="25"/>
      <c r="S5864" s="26"/>
      <c r="T5864" s="107"/>
      <c r="U5864" s="107"/>
      <c r="V5864" s="25"/>
      <c r="W5864" s="26"/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1714</v>
      </c>
      <c r="B5865" s="105" t="s">
        <v>316</v>
      </c>
      <c r="C5865" s="106" t="s">
        <v>317</v>
      </c>
      <c r="D5865" s="21">
        <f t="shared" si="93"/>
        <v>0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/>
      <c r="K5865" s="101"/>
      <c r="L5865" s="99"/>
      <c r="M5865" s="99"/>
      <c r="N5865" s="100"/>
      <c r="O5865" s="101"/>
      <c r="P5865" s="107"/>
      <c r="Q5865" s="107"/>
      <c r="R5865" s="100"/>
      <c r="S5865" s="101"/>
      <c r="T5865" s="99"/>
      <c r="U5865" s="99"/>
      <c r="V5865" s="100"/>
      <c r="W5865" s="101"/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1714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1714</v>
      </c>
      <c r="B5867" s="105" t="s">
        <v>320</v>
      </c>
      <c r="C5867" s="106" t="s">
        <v>321</v>
      </c>
      <c r="D5867" s="21">
        <f t="shared" si="93"/>
        <v>0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/>
      <c r="K5867" s="101"/>
      <c r="L5867" s="99"/>
      <c r="M5867" s="99"/>
      <c r="N5867" s="100"/>
      <c r="O5867" s="101"/>
      <c r="P5867" s="99"/>
      <c r="Q5867" s="99"/>
      <c r="R5867" s="100"/>
      <c r="S5867" s="101"/>
      <c r="T5867" s="99"/>
      <c r="U5867" s="99"/>
      <c r="V5867" s="100"/>
      <c r="W5867" s="101"/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1714</v>
      </c>
      <c r="B5868" s="105" t="s">
        <v>322</v>
      </c>
      <c r="C5868" s="106" t="s">
        <v>323</v>
      </c>
      <c r="D5868" s="21">
        <f t="shared" si="93"/>
        <v>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/>
      <c r="K5868" s="101"/>
      <c r="L5868" s="99"/>
      <c r="M5868" s="99"/>
      <c r="N5868" s="100"/>
      <c r="O5868" s="101"/>
      <c r="P5868" s="99"/>
      <c r="Q5868" s="99"/>
      <c r="R5868" s="100"/>
      <c r="S5868" s="101"/>
      <c r="T5868" s="99"/>
      <c r="U5868" s="99"/>
      <c r="V5868" s="100"/>
      <c r="W5868" s="101"/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1714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/>
      <c r="K5869" s="26"/>
      <c r="L5869" s="107"/>
      <c r="M5869" s="107"/>
      <c r="N5869" s="25"/>
      <c r="O5869" s="26"/>
      <c r="P5869" s="99"/>
      <c r="Q5869" s="99"/>
      <c r="R5869" s="25"/>
      <c r="S5869" s="26"/>
      <c r="T5869" s="107"/>
      <c r="U5869" s="107"/>
      <c r="V5869" s="25"/>
      <c r="W5869" s="26"/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1714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1714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84476.34</v>
      </c>
      <c r="F5871" s="98">
        <v>0</v>
      </c>
      <c r="G5871" s="98">
        <v>42930.73</v>
      </c>
      <c r="H5871" s="107">
        <v>0</v>
      </c>
      <c r="I5871" s="107">
        <v>41545.61</v>
      </c>
      <c r="J5871" s="25"/>
      <c r="K5871" s="26"/>
      <c r="L5871" s="107"/>
      <c r="M5871" s="107"/>
      <c r="N5871" s="25"/>
      <c r="O5871" s="26"/>
      <c r="P5871" s="107"/>
      <c r="Q5871" s="107"/>
      <c r="R5871" s="25"/>
      <c r="S5871" s="26"/>
      <c r="T5871" s="107"/>
      <c r="U5871" s="107"/>
      <c r="V5871" s="25"/>
      <c r="W5871" s="26"/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1714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25888.519999999997</v>
      </c>
      <c r="F5872" s="98">
        <v>0</v>
      </c>
      <c r="G5872" s="98">
        <v>13156.46</v>
      </c>
      <c r="H5872" s="107">
        <v>0</v>
      </c>
      <c r="I5872" s="107">
        <v>12732.06</v>
      </c>
      <c r="J5872" s="25"/>
      <c r="K5872" s="26"/>
      <c r="L5872" s="107"/>
      <c r="M5872" s="107"/>
      <c r="N5872" s="25"/>
      <c r="O5872" s="26"/>
      <c r="P5872" s="107"/>
      <c r="Q5872" s="107"/>
      <c r="R5872" s="25"/>
      <c r="S5872" s="26"/>
      <c r="T5872" s="107"/>
      <c r="U5872" s="107"/>
      <c r="V5872" s="25"/>
      <c r="W5872" s="26"/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1714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41257.26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/>
      <c r="K5873" s="26"/>
      <c r="L5873" s="107"/>
      <c r="M5873" s="107"/>
      <c r="N5873" s="25"/>
      <c r="O5873" s="26"/>
      <c r="P5873" s="107"/>
      <c r="Q5873" s="107"/>
      <c r="R5873" s="25"/>
      <c r="S5873" s="26"/>
      <c r="T5873" s="107"/>
      <c r="U5873" s="107"/>
      <c r="V5873" s="25"/>
      <c r="W5873" s="26"/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1714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6894</v>
      </c>
      <c r="F5874" s="98">
        <v>0</v>
      </c>
      <c r="G5874" s="98">
        <v>3503.52</v>
      </c>
      <c r="H5874" s="107">
        <v>0</v>
      </c>
      <c r="I5874" s="107">
        <v>3390.48</v>
      </c>
      <c r="J5874" s="25"/>
      <c r="K5874" s="26"/>
      <c r="L5874" s="107"/>
      <c r="M5874" s="107"/>
      <c r="N5874" s="25"/>
      <c r="O5874" s="26"/>
      <c r="P5874" s="107"/>
      <c r="Q5874" s="107"/>
      <c r="R5874" s="25"/>
      <c r="S5874" s="26"/>
      <c r="T5874" s="107"/>
      <c r="U5874" s="107"/>
      <c r="V5874" s="25"/>
      <c r="W5874" s="26"/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1714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0</v>
      </c>
      <c r="F5875" s="98">
        <v>0</v>
      </c>
      <c r="G5875" s="98">
        <v>0</v>
      </c>
      <c r="H5875" s="107">
        <v>0</v>
      </c>
      <c r="I5875" s="107">
        <v>0</v>
      </c>
      <c r="J5875" s="25"/>
      <c r="K5875" s="26"/>
      <c r="L5875" s="107"/>
      <c r="M5875" s="107"/>
      <c r="N5875" s="25"/>
      <c r="O5875" s="26"/>
      <c r="P5875" s="107"/>
      <c r="Q5875" s="107"/>
      <c r="R5875" s="25"/>
      <c r="S5875" s="26"/>
      <c r="T5875" s="107"/>
      <c r="U5875" s="107"/>
      <c r="V5875" s="25"/>
      <c r="W5875" s="26"/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1714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1714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1256793.1099999999</v>
      </c>
      <c r="F5877" s="98">
        <v>0</v>
      </c>
      <c r="G5877" s="98">
        <v>648307.59</v>
      </c>
      <c r="H5877" s="107">
        <v>0</v>
      </c>
      <c r="I5877" s="107">
        <v>608485.52</v>
      </c>
      <c r="J5877" s="25"/>
      <c r="K5877" s="26"/>
      <c r="L5877" s="107"/>
      <c r="M5877" s="107"/>
      <c r="N5877" s="25"/>
      <c r="O5877" s="26"/>
      <c r="P5877" s="107"/>
      <c r="Q5877" s="107"/>
      <c r="R5877" s="25"/>
      <c r="S5877" s="26"/>
      <c r="T5877" s="107"/>
      <c r="U5877" s="107"/>
      <c r="V5877" s="25"/>
      <c r="W5877" s="26"/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1714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72193.63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/>
      <c r="K5878" s="26"/>
      <c r="L5878" s="107"/>
      <c r="M5878" s="107"/>
      <c r="N5878" s="25"/>
      <c r="O5878" s="26"/>
      <c r="P5878" s="107"/>
      <c r="Q5878" s="107"/>
      <c r="R5878" s="25"/>
      <c r="S5878" s="26"/>
      <c r="T5878" s="107"/>
      <c r="U5878" s="107"/>
      <c r="V5878" s="25"/>
      <c r="W5878" s="26"/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1714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77045.86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/>
      <c r="K5879" s="26"/>
      <c r="L5879" s="107"/>
      <c r="M5879" s="107"/>
      <c r="N5879" s="25"/>
      <c r="O5879" s="26"/>
      <c r="P5879" s="107"/>
      <c r="Q5879" s="107"/>
      <c r="R5879" s="25"/>
      <c r="S5879" s="26"/>
      <c r="T5879" s="107"/>
      <c r="U5879" s="107"/>
      <c r="V5879" s="25"/>
      <c r="W5879" s="26"/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1714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1714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1714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1714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/>
      <c r="K5883" s="26"/>
      <c r="L5883" s="107"/>
      <c r="M5883" s="107"/>
      <c r="N5883" s="25"/>
      <c r="O5883" s="26"/>
      <c r="P5883" s="107"/>
      <c r="Q5883" s="107"/>
      <c r="R5883" s="25"/>
      <c r="S5883" s="26"/>
      <c r="T5883" s="107"/>
      <c r="U5883" s="107"/>
      <c r="V5883" s="25"/>
      <c r="W5883" s="26"/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1714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1714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/>
      <c r="K5885" s="26"/>
      <c r="L5885" s="107"/>
      <c r="M5885" s="107"/>
      <c r="N5885" s="25"/>
      <c r="O5885" s="26"/>
      <c r="P5885" s="99"/>
      <c r="Q5885" s="99"/>
      <c r="R5885" s="25"/>
      <c r="S5885" s="26"/>
      <c r="T5885" s="107"/>
      <c r="U5885" s="107"/>
      <c r="V5885" s="25"/>
      <c r="W5885" s="26"/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1714</v>
      </c>
      <c r="B5886" s="105" t="s">
        <v>358</v>
      </c>
      <c r="C5886" s="106" t="s">
        <v>359</v>
      </c>
      <c r="D5886" s="21">
        <f t="shared" si="93"/>
        <v>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/>
      <c r="K5886" s="26"/>
      <c r="L5886" s="107"/>
      <c r="M5886" s="107"/>
      <c r="N5886" s="25"/>
      <c r="O5886" s="26"/>
      <c r="P5886" s="107"/>
      <c r="Q5886" s="107"/>
      <c r="R5886" s="25"/>
      <c r="S5886" s="26"/>
      <c r="T5886" s="107"/>
      <c r="U5886" s="107"/>
      <c r="V5886" s="25"/>
      <c r="W5886" s="26"/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1714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1714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0</v>
      </c>
      <c r="F5888" s="98">
        <v>0</v>
      </c>
      <c r="G5888" s="98">
        <v>0</v>
      </c>
      <c r="H5888" s="99">
        <v>0</v>
      </c>
      <c r="I5888" s="99">
        <v>0</v>
      </c>
      <c r="J5888" s="100"/>
      <c r="K5888" s="101"/>
      <c r="L5888" s="99"/>
      <c r="M5888" s="99"/>
      <c r="N5888" s="100"/>
      <c r="O5888" s="101"/>
      <c r="P5888" s="107"/>
      <c r="Q5888" s="107"/>
      <c r="R5888" s="100"/>
      <c r="S5888" s="101"/>
      <c r="T5888" s="99"/>
      <c r="U5888" s="99"/>
      <c r="V5888" s="100"/>
      <c r="W5888" s="101"/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1714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1714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1714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1714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1714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1714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1714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1714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1714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1714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1714</v>
      </c>
      <c r="B5899" s="105" t="s">
        <v>384</v>
      </c>
      <c r="C5899" s="106" t="s">
        <v>1573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1714</v>
      </c>
      <c r="B5900" s="105" t="s">
        <v>386</v>
      </c>
      <c r="C5900" s="106" t="s">
        <v>1667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1714</v>
      </c>
      <c r="B5901" s="105" t="s">
        <v>388</v>
      </c>
      <c r="C5901" s="106" t="s">
        <v>1668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1714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1714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1714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1714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1714</v>
      </c>
      <c r="B5906" s="105" t="s">
        <v>398</v>
      </c>
      <c r="C5906" s="106" t="s">
        <v>1574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1714</v>
      </c>
      <c r="B5907" s="105" t="s">
        <v>400</v>
      </c>
      <c r="C5907" s="106" t="s">
        <v>1669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1714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1714</v>
      </c>
      <c r="B5909" s="105" t="s">
        <v>404</v>
      </c>
      <c r="C5909" s="106" t="s">
        <v>1575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1714</v>
      </c>
      <c r="B5910" s="105" t="s">
        <v>406</v>
      </c>
      <c r="C5910" s="106" t="s">
        <v>1576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1714</v>
      </c>
      <c r="B5911" s="105" t="s">
        <v>408</v>
      </c>
      <c r="C5911" s="106" t="s">
        <v>1577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1714</v>
      </c>
      <c r="B5912" s="105" t="s">
        <v>410</v>
      </c>
      <c r="C5912" s="106" t="s">
        <v>1578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1714</v>
      </c>
      <c r="B5913" s="105" t="s">
        <v>412</v>
      </c>
      <c r="C5913" s="106" t="s">
        <v>413</v>
      </c>
      <c r="D5913" s="21">
        <f t="shared" si="93"/>
        <v>2520513.5099999998</v>
      </c>
      <c r="E5913" s="24">
        <f t="shared" si="93"/>
        <v>5833179.1099999994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/>
      <c r="K5913" s="101"/>
      <c r="L5913" s="99"/>
      <c r="M5913" s="99"/>
      <c r="N5913" s="100"/>
      <c r="O5913" s="101"/>
      <c r="P5913" s="99"/>
      <c r="Q5913" s="99"/>
      <c r="R5913" s="100"/>
      <c r="S5913" s="101"/>
      <c r="T5913" s="99"/>
      <c r="U5913" s="99"/>
      <c r="V5913" s="100"/>
      <c r="W5913" s="101"/>
      <c r="X5913" s="99"/>
      <c r="Y5913" s="99"/>
      <c r="Z5913" s="100"/>
      <c r="AA5913" s="101"/>
      <c r="AB5913" s="99"/>
      <c r="AC5913" s="99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1714</v>
      </c>
      <c r="B5914" s="105" t="s">
        <v>414</v>
      </c>
      <c r="C5914" s="106" t="s">
        <v>415</v>
      </c>
      <c r="D5914" s="21">
        <f t="shared" si="93"/>
        <v>1163117.56</v>
      </c>
      <c r="E5914" s="24">
        <f t="shared" si="93"/>
        <v>2449811.54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/>
      <c r="K5914" s="101"/>
      <c r="L5914" s="99"/>
      <c r="M5914" s="99"/>
      <c r="N5914" s="100"/>
      <c r="O5914" s="101"/>
      <c r="P5914" s="99"/>
      <c r="Q5914" s="99"/>
      <c r="R5914" s="100"/>
      <c r="S5914" s="101"/>
      <c r="T5914" s="99"/>
      <c r="U5914" s="99"/>
      <c r="V5914" s="100"/>
      <c r="W5914" s="101"/>
      <c r="X5914" s="99"/>
      <c r="Y5914" s="99"/>
      <c r="Z5914" s="100"/>
      <c r="AA5914" s="101"/>
      <c r="AB5914" s="99"/>
      <c r="AC5914" s="99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1714</v>
      </c>
      <c r="B5915" s="105" t="s">
        <v>416</v>
      </c>
      <c r="C5915" s="106" t="s">
        <v>417</v>
      </c>
      <c r="D5915" s="21">
        <f t="shared" si="93"/>
        <v>1611442.05</v>
      </c>
      <c r="E5915" s="24">
        <f t="shared" si="93"/>
        <v>1080108.6000000001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/>
      <c r="K5915" s="26"/>
      <c r="L5915" s="107"/>
      <c r="M5915" s="107"/>
      <c r="N5915" s="25"/>
      <c r="O5915" s="26"/>
      <c r="P5915" s="99"/>
      <c r="Q5915" s="99"/>
      <c r="R5915" s="25"/>
      <c r="S5915" s="26"/>
      <c r="T5915" s="107"/>
      <c r="U5915" s="107"/>
      <c r="V5915" s="25"/>
      <c r="W5915" s="26"/>
      <c r="X5915" s="107"/>
      <c r="Y5915" s="107"/>
      <c r="Z5915" s="25"/>
      <c r="AA5915" s="26"/>
      <c r="AB5915" s="107"/>
      <c r="AC5915" s="107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1714</v>
      </c>
      <c r="B5916" s="105" t="s">
        <v>418</v>
      </c>
      <c r="C5916" s="106" t="s">
        <v>419</v>
      </c>
      <c r="D5916" s="21">
        <f t="shared" si="93"/>
        <v>1023158.6</v>
      </c>
      <c r="E5916" s="24">
        <f t="shared" si="93"/>
        <v>642661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/>
      <c r="K5916" s="26"/>
      <c r="L5916" s="107"/>
      <c r="M5916" s="107"/>
      <c r="N5916" s="25"/>
      <c r="O5916" s="26"/>
      <c r="P5916" s="107"/>
      <c r="Q5916" s="107"/>
      <c r="R5916" s="25"/>
      <c r="S5916" s="26"/>
      <c r="T5916" s="107"/>
      <c r="U5916" s="107"/>
      <c r="V5916" s="25"/>
      <c r="W5916" s="26"/>
      <c r="X5916" s="107"/>
      <c r="Y5916" s="107"/>
      <c r="Z5916" s="25"/>
      <c r="AA5916" s="26"/>
      <c r="AB5916" s="107"/>
      <c r="AC5916" s="107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1714</v>
      </c>
      <c r="B5917" s="105" t="s">
        <v>420</v>
      </c>
      <c r="C5917" s="106" t="s">
        <v>421</v>
      </c>
      <c r="D5917" s="21">
        <f t="shared" si="93"/>
        <v>786611.66</v>
      </c>
      <c r="E5917" s="24">
        <f t="shared" si="93"/>
        <v>770646.34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/>
      <c r="K5917" s="26"/>
      <c r="L5917" s="107"/>
      <c r="M5917" s="107"/>
      <c r="N5917" s="25"/>
      <c r="O5917" s="26"/>
      <c r="P5917" s="107"/>
      <c r="Q5917" s="107"/>
      <c r="R5917" s="25"/>
      <c r="S5917" s="26"/>
      <c r="T5917" s="107"/>
      <c r="U5917" s="107"/>
      <c r="V5917" s="25"/>
      <c r="W5917" s="26"/>
      <c r="X5917" s="107"/>
      <c r="Y5917" s="107"/>
      <c r="Z5917" s="25"/>
      <c r="AA5917" s="26"/>
      <c r="AB5917" s="107"/>
      <c r="AC5917" s="107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1714</v>
      </c>
      <c r="B5918" s="105" t="s">
        <v>422</v>
      </c>
      <c r="C5918" s="106" t="s">
        <v>423</v>
      </c>
      <c r="D5918" s="21">
        <f t="shared" si="93"/>
        <v>353561</v>
      </c>
      <c r="E5918" s="24">
        <f t="shared" si="93"/>
        <v>0</v>
      </c>
      <c r="F5918" s="98">
        <v>288561</v>
      </c>
      <c r="G5918" s="98">
        <v>0</v>
      </c>
      <c r="H5918" s="99">
        <v>65000</v>
      </c>
      <c r="I5918" s="99">
        <v>0</v>
      </c>
      <c r="J5918" s="100"/>
      <c r="K5918" s="101"/>
      <c r="L5918" s="99"/>
      <c r="M5918" s="99"/>
      <c r="N5918" s="100"/>
      <c r="O5918" s="101"/>
      <c r="P5918" s="107"/>
      <c r="Q5918" s="107"/>
      <c r="R5918" s="100"/>
      <c r="S5918" s="101"/>
      <c r="T5918" s="99"/>
      <c r="U5918" s="99"/>
      <c r="V5918" s="100"/>
      <c r="W5918" s="101"/>
      <c r="X5918" s="99"/>
      <c r="Y5918" s="99"/>
      <c r="Z5918" s="100"/>
      <c r="AA5918" s="101"/>
      <c r="AB5918" s="99"/>
      <c r="AC5918" s="99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1714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1714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1714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1714</v>
      </c>
      <c r="B5922" s="105" t="s">
        <v>430</v>
      </c>
      <c r="C5922" s="106" t="s">
        <v>431</v>
      </c>
      <c r="D5922" s="21">
        <f t="shared" si="93"/>
        <v>181514.25</v>
      </c>
      <c r="E5922" s="24">
        <f t="shared" si="93"/>
        <v>204835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/>
      <c r="K5922" s="101"/>
      <c r="L5922" s="99"/>
      <c r="M5922" s="99"/>
      <c r="N5922" s="100"/>
      <c r="O5922" s="101"/>
      <c r="P5922" s="107"/>
      <c r="Q5922" s="107"/>
      <c r="R5922" s="100"/>
      <c r="S5922" s="101"/>
      <c r="T5922" s="99"/>
      <c r="U5922" s="99"/>
      <c r="V5922" s="100"/>
      <c r="W5922" s="101"/>
      <c r="X5922" s="99"/>
      <c r="Y5922" s="99"/>
      <c r="Z5922" s="100"/>
      <c r="AA5922" s="101"/>
      <c r="AB5922" s="99"/>
      <c r="AC5922" s="99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1714</v>
      </c>
      <c r="B5923" s="105" t="s">
        <v>432</v>
      </c>
      <c r="C5923" s="106" t="s">
        <v>433</v>
      </c>
      <c r="D5923" s="21">
        <f t="shared" si="93"/>
        <v>62260</v>
      </c>
      <c r="E5923" s="24">
        <f t="shared" si="93"/>
        <v>97969.8</v>
      </c>
      <c r="F5923" s="98">
        <v>0</v>
      </c>
      <c r="G5923" s="98">
        <v>95669.8</v>
      </c>
      <c r="H5923" s="99">
        <v>62260</v>
      </c>
      <c r="I5923" s="99">
        <v>2300</v>
      </c>
      <c r="J5923" s="100"/>
      <c r="K5923" s="101"/>
      <c r="L5923" s="99"/>
      <c r="M5923" s="99"/>
      <c r="N5923" s="100"/>
      <c r="O5923" s="101"/>
      <c r="P5923" s="99"/>
      <c r="Q5923" s="99"/>
      <c r="R5923" s="100"/>
      <c r="S5923" s="101"/>
      <c r="T5923" s="99"/>
      <c r="U5923" s="99"/>
      <c r="V5923" s="100"/>
      <c r="W5923" s="101"/>
      <c r="X5923" s="99"/>
      <c r="Y5923" s="99"/>
      <c r="Z5923" s="100"/>
      <c r="AA5923" s="101"/>
      <c r="AB5923" s="99"/>
      <c r="AC5923" s="99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1714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1714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39144.520000000004</v>
      </c>
      <c r="E5925" s="24">
        <f t="shared" si="94"/>
        <v>43229.599999999999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/>
      <c r="K5925" s="101"/>
      <c r="L5925" s="99"/>
      <c r="M5925" s="99"/>
      <c r="N5925" s="100"/>
      <c r="O5925" s="101"/>
      <c r="P5925" s="107"/>
      <c r="Q5925" s="107"/>
      <c r="R5925" s="100"/>
      <c r="S5925" s="101"/>
      <c r="T5925" s="99"/>
      <c r="U5925" s="99"/>
      <c r="V5925" s="100"/>
      <c r="W5925" s="101"/>
      <c r="X5925" s="99"/>
      <c r="Y5925" s="99"/>
      <c r="Z5925" s="100"/>
      <c r="AA5925" s="101"/>
      <c r="AB5925" s="99"/>
      <c r="AC5925" s="99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1714</v>
      </c>
      <c r="B5926" s="105" t="s">
        <v>438</v>
      </c>
      <c r="C5926" s="106" t="s">
        <v>1579</v>
      </c>
      <c r="D5926" s="21">
        <f t="shared" si="94"/>
        <v>270070</v>
      </c>
      <c r="E5926" s="24">
        <f t="shared" si="94"/>
        <v>349960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/>
      <c r="K5926" s="101"/>
      <c r="L5926" s="99"/>
      <c r="M5926" s="99"/>
      <c r="N5926" s="100"/>
      <c r="O5926" s="101"/>
      <c r="P5926" s="99"/>
      <c r="Q5926" s="99"/>
      <c r="R5926" s="100"/>
      <c r="S5926" s="101"/>
      <c r="T5926" s="99"/>
      <c r="U5926" s="99"/>
      <c r="V5926" s="100"/>
      <c r="W5926" s="101"/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1714</v>
      </c>
      <c r="B5927" s="105" t="s">
        <v>439</v>
      </c>
      <c r="C5927" s="106" t="s">
        <v>1580</v>
      </c>
      <c r="D5927" s="21">
        <f t="shared" si="94"/>
        <v>654060</v>
      </c>
      <c r="E5927" s="24">
        <f t="shared" si="94"/>
        <v>782570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/>
      <c r="K5927" s="101"/>
      <c r="L5927" s="99"/>
      <c r="M5927" s="99"/>
      <c r="N5927" s="100"/>
      <c r="O5927" s="101"/>
      <c r="P5927" s="99"/>
      <c r="Q5927" s="99"/>
      <c r="R5927" s="100"/>
      <c r="S5927" s="101"/>
      <c r="T5927" s="99"/>
      <c r="U5927" s="99"/>
      <c r="V5927" s="100"/>
      <c r="W5927" s="101"/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1714</v>
      </c>
      <c r="B5928" s="105" t="s">
        <v>440</v>
      </c>
      <c r="C5928" s="106" t="s">
        <v>441</v>
      </c>
      <c r="D5928" s="21">
        <f t="shared" si="94"/>
        <v>34633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/>
      <c r="K5928" s="101"/>
      <c r="L5928" s="99"/>
      <c r="M5928" s="99"/>
      <c r="N5928" s="100"/>
      <c r="O5928" s="101"/>
      <c r="P5928" s="99"/>
      <c r="Q5928" s="99"/>
      <c r="R5928" s="100"/>
      <c r="S5928" s="101"/>
      <c r="T5928" s="99"/>
      <c r="U5928" s="99"/>
      <c r="V5928" s="100"/>
      <c r="W5928" s="101"/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1714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1714</v>
      </c>
      <c r="B5930" s="105" t="s">
        <v>1581</v>
      </c>
      <c r="C5930" s="106" t="s">
        <v>1582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1714</v>
      </c>
      <c r="B5931" s="105" t="s">
        <v>444</v>
      </c>
      <c r="C5931" s="106" t="s">
        <v>445</v>
      </c>
      <c r="D5931" s="21">
        <f t="shared" si="94"/>
        <v>0</v>
      </c>
      <c r="E5931" s="24">
        <f t="shared" si="94"/>
        <v>0</v>
      </c>
      <c r="F5931" s="98"/>
      <c r="G5931" s="98"/>
      <c r="H5931" s="107"/>
      <c r="I5931" s="107"/>
      <c r="J5931" s="25"/>
      <c r="K5931" s="26"/>
      <c r="L5931" s="107"/>
      <c r="M5931" s="107"/>
      <c r="N5931" s="25"/>
      <c r="O5931" s="26"/>
      <c r="P5931" s="107"/>
      <c r="Q5931" s="107"/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1714</v>
      </c>
      <c r="B5932" s="105" t="s">
        <v>446</v>
      </c>
      <c r="C5932" s="106" t="s">
        <v>447</v>
      </c>
      <c r="D5932" s="21">
        <f t="shared" si="94"/>
        <v>174877</v>
      </c>
      <c r="E5932" s="24">
        <f t="shared" si="94"/>
        <v>269534</v>
      </c>
      <c r="F5932" s="98">
        <v>174877</v>
      </c>
      <c r="G5932" s="98">
        <v>197587</v>
      </c>
      <c r="H5932" s="99">
        <v>0</v>
      </c>
      <c r="I5932" s="99">
        <v>71947</v>
      </c>
      <c r="J5932" s="100"/>
      <c r="K5932" s="101"/>
      <c r="L5932" s="99"/>
      <c r="M5932" s="99"/>
      <c r="N5932" s="100"/>
      <c r="O5932" s="101"/>
      <c r="P5932" s="107"/>
      <c r="Q5932" s="107"/>
      <c r="R5932" s="100"/>
      <c r="S5932" s="101"/>
      <c r="T5932" s="99"/>
      <c r="U5932" s="99"/>
      <c r="V5932" s="100"/>
      <c r="W5932" s="101"/>
      <c r="X5932" s="99"/>
      <c r="Y5932" s="99"/>
      <c r="Z5932" s="100"/>
      <c r="AA5932" s="101"/>
      <c r="AB5932" s="99"/>
      <c r="AC5932" s="99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1714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1714</v>
      </c>
      <c r="B5934" s="105" t="s">
        <v>450</v>
      </c>
      <c r="C5934" s="106" t="s">
        <v>1583</v>
      </c>
      <c r="D5934" s="21">
        <f t="shared" si="94"/>
        <v>0</v>
      </c>
      <c r="E5934" s="24">
        <f t="shared" si="94"/>
        <v>69668</v>
      </c>
      <c r="F5934" s="98">
        <v>0</v>
      </c>
      <c r="G5934" s="98">
        <v>480</v>
      </c>
      <c r="H5934" s="99">
        <v>0</v>
      </c>
      <c r="I5934" s="99">
        <v>69188</v>
      </c>
      <c r="J5934" s="100"/>
      <c r="K5934" s="101"/>
      <c r="L5934" s="99"/>
      <c r="M5934" s="99"/>
      <c r="N5934" s="100"/>
      <c r="O5934" s="101"/>
      <c r="P5934" s="99"/>
      <c r="Q5934" s="99"/>
      <c r="R5934" s="100"/>
      <c r="S5934" s="101"/>
      <c r="T5934" s="99"/>
      <c r="U5934" s="99"/>
      <c r="V5934" s="100"/>
      <c r="W5934" s="101"/>
      <c r="X5934" s="99"/>
      <c r="Y5934" s="99"/>
      <c r="Z5934" s="100"/>
      <c r="AA5934" s="101"/>
      <c r="AB5934" s="99"/>
      <c r="AC5934" s="99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1714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1714</v>
      </c>
      <c r="B5936" s="105" t="s">
        <v>454</v>
      </c>
      <c r="C5936" s="106" t="s">
        <v>1584</v>
      </c>
      <c r="D5936" s="21">
        <f t="shared" si="94"/>
        <v>0</v>
      </c>
      <c r="E5936" s="24">
        <f t="shared" si="94"/>
        <v>0</v>
      </c>
      <c r="F5936" s="98">
        <v>0</v>
      </c>
      <c r="G5936" s="98">
        <v>0</v>
      </c>
      <c r="H5936" s="107">
        <v>0</v>
      </c>
      <c r="I5936" s="107">
        <v>0</v>
      </c>
      <c r="J5936" s="25"/>
      <c r="K5936" s="26"/>
      <c r="L5936" s="107"/>
      <c r="M5936" s="107"/>
      <c r="N5936" s="25"/>
      <c r="O5936" s="26"/>
      <c r="P5936" s="107"/>
      <c r="Q5936" s="107"/>
      <c r="R5936" s="25"/>
      <c r="S5936" s="26"/>
      <c r="T5936" s="107"/>
      <c r="U5936" s="107"/>
      <c r="V5936" s="25"/>
      <c r="W5936" s="26"/>
      <c r="X5936" s="107"/>
      <c r="Y5936" s="107"/>
      <c r="Z5936" s="25"/>
      <c r="AA5936" s="26"/>
      <c r="AB5936" s="107"/>
      <c r="AC5936" s="107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1714</v>
      </c>
      <c r="B5937" s="105" t="s">
        <v>456</v>
      </c>
      <c r="C5937" s="106" t="s">
        <v>1585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/>
      <c r="K5937" s="26"/>
      <c r="L5937" s="107"/>
      <c r="M5937" s="107"/>
      <c r="N5937" s="25"/>
      <c r="O5937" s="26"/>
      <c r="P5937" s="107"/>
      <c r="Q5937" s="107"/>
      <c r="R5937" s="25"/>
      <c r="S5937" s="26"/>
      <c r="T5937" s="107"/>
      <c r="U5937" s="107"/>
      <c r="V5937" s="25"/>
      <c r="W5937" s="26"/>
      <c r="X5937" s="107"/>
      <c r="Y5937" s="107"/>
      <c r="Z5937" s="25"/>
      <c r="AA5937" s="26"/>
      <c r="AB5937" s="107"/>
      <c r="AC5937" s="107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1714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1750</v>
      </c>
      <c r="F5938" s="98">
        <v>0</v>
      </c>
      <c r="G5938" s="98">
        <v>1750</v>
      </c>
      <c r="H5938" s="107">
        <v>0</v>
      </c>
      <c r="I5938" s="107">
        <v>0</v>
      </c>
      <c r="J5938" s="25"/>
      <c r="K5938" s="26"/>
      <c r="L5938" s="107"/>
      <c r="M5938" s="107"/>
      <c r="N5938" s="25"/>
      <c r="O5938" s="26"/>
      <c r="P5938" s="107"/>
      <c r="Q5938" s="107"/>
      <c r="R5938" s="25"/>
      <c r="S5938" s="26"/>
      <c r="T5938" s="107"/>
      <c r="U5938" s="107"/>
      <c r="V5938" s="25"/>
      <c r="W5938" s="26"/>
      <c r="X5938" s="107"/>
      <c r="Y5938" s="107"/>
      <c r="Z5938" s="25"/>
      <c r="AA5938" s="26"/>
      <c r="AB5938" s="107"/>
      <c r="AC5938" s="107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1714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1714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1714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1714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1714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1714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1714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1714</v>
      </c>
      <c r="B5946" s="105" t="s">
        <v>474</v>
      </c>
      <c r="C5946" s="106" t="s">
        <v>475</v>
      </c>
      <c r="D5946" s="21">
        <f t="shared" si="94"/>
        <v>0</v>
      </c>
      <c r="E5946" s="24">
        <f t="shared" si="94"/>
        <v>1024806</v>
      </c>
      <c r="F5946" s="98">
        <v>0</v>
      </c>
      <c r="G5946" s="98">
        <v>0</v>
      </c>
      <c r="H5946" s="99">
        <v>0</v>
      </c>
      <c r="I5946" s="99">
        <v>1024806</v>
      </c>
      <c r="J5946" s="100"/>
      <c r="K5946" s="101"/>
      <c r="L5946" s="99"/>
      <c r="M5946" s="99"/>
      <c r="N5946" s="100"/>
      <c r="O5946" s="101"/>
      <c r="P5946" s="107"/>
      <c r="Q5946" s="107"/>
      <c r="R5946" s="100"/>
      <c r="S5946" s="101"/>
      <c r="T5946" s="99"/>
      <c r="U5946" s="99"/>
      <c r="V5946" s="100"/>
      <c r="W5946" s="101"/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1714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1714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1714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1714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1714</v>
      </c>
      <c r="B5951" s="105" t="s">
        <v>484</v>
      </c>
      <c r="C5951" s="106" t="s">
        <v>485</v>
      </c>
      <c r="D5951" s="21">
        <f t="shared" si="94"/>
        <v>260000</v>
      </c>
      <c r="E5951" s="24">
        <f t="shared" si="94"/>
        <v>250000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/>
      <c r="K5951" s="26"/>
      <c r="L5951" s="107"/>
      <c r="M5951" s="107"/>
      <c r="N5951" s="25"/>
      <c r="O5951" s="26"/>
      <c r="P5951" s="99"/>
      <c r="Q5951" s="99"/>
      <c r="R5951" s="25"/>
      <c r="S5951" s="26"/>
      <c r="T5951" s="107"/>
      <c r="U5951" s="107"/>
      <c r="V5951" s="25"/>
      <c r="W5951" s="26"/>
      <c r="X5951" s="107"/>
      <c r="Y5951" s="107"/>
      <c r="Z5951" s="25"/>
      <c r="AA5951" s="26"/>
      <c r="AB5951" s="107"/>
      <c r="AC5951" s="107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1714</v>
      </c>
      <c r="B5952" s="105" t="s">
        <v>486</v>
      </c>
      <c r="C5952" s="106" t="s">
        <v>1586</v>
      </c>
      <c r="D5952" s="21">
        <f t="shared" si="94"/>
        <v>2883750</v>
      </c>
      <c r="E5952" s="24">
        <f t="shared" si="94"/>
        <v>2941547.5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/>
      <c r="K5952" s="101"/>
      <c r="L5952" s="99"/>
      <c r="M5952" s="99"/>
      <c r="N5952" s="100"/>
      <c r="O5952" s="101"/>
      <c r="P5952" s="107"/>
      <c r="Q5952" s="107"/>
      <c r="R5952" s="100"/>
      <c r="S5952" s="101"/>
      <c r="T5952" s="99"/>
      <c r="U5952" s="99"/>
      <c r="V5952" s="100"/>
      <c r="W5952" s="101"/>
      <c r="X5952" s="99"/>
      <c r="Y5952" s="99"/>
      <c r="Z5952" s="100"/>
      <c r="AA5952" s="101"/>
      <c r="AB5952" s="99"/>
      <c r="AC5952" s="99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1714</v>
      </c>
      <c r="B5953" s="105" t="s">
        <v>488</v>
      </c>
      <c r="C5953" s="106" t="s">
        <v>489</v>
      </c>
      <c r="D5953" s="21">
        <f t="shared" si="94"/>
        <v>20000</v>
      </c>
      <c r="E5953" s="24">
        <f t="shared" si="94"/>
        <v>25320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/>
      <c r="K5953" s="26"/>
      <c r="L5953" s="107"/>
      <c r="M5953" s="107"/>
      <c r="N5953" s="25"/>
      <c r="O5953" s="26"/>
      <c r="P5953" s="99"/>
      <c r="Q5953" s="99"/>
      <c r="R5953" s="25"/>
      <c r="S5953" s="26"/>
      <c r="T5953" s="107"/>
      <c r="U5953" s="107"/>
      <c r="V5953" s="25"/>
      <c r="W5953" s="26"/>
      <c r="X5953" s="107"/>
      <c r="Y5953" s="107"/>
      <c r="Z5953" s="25"/>
      <c r="AA5953" s="26"/>
      <c r="AB5953" s="107"/>
      <c r="AC5953" s="107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1714</v>
      </c>
      <c r="B5954" s="105" t="s">
        <v>490</v>
      </c>
      <c r="C5954" s="106" t="s">
        <v>1587</v>
      </c>
      <c r="D5954" s="21">
        <f t="shared" si="94"/>
        <v>55000</v>
      </c>
      <c r="E5954" s="24">
        <f t="shared" si="94"/>
        <v>65500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/>
      <c r="K5954" s="101"/>
      <c r="L5954" s="99"/>
      <c r="M5954" s="99"/>
      <c r="N5954" s="100"/>
      <c r="O5954" s="101"/>
      <c r="P5954" s="107"/>
      <c r="Q5954" s="107"/>
      <c r="R5954" s="100"/>
      <c r="S5954" s="101"/>
      <c r="T5954" s="99"/>
      <c r="U5954" s="99"/>
      <c r="V5954" s="100"/>
      <c r="W5954" s="101"/>
      <c r="X5954" s="99"/>
      <c r="Y5954" s="99"/>
      <c r="Z5954" s="100"/>
      <c r="AA5954" s="101"/>
      <c r="AB5954" s="99"/>
      <c r="AC5954" s="99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1714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1714</v>
      </c>
      <c r="B5956" s="105" t="s">
        <v>494</v>
      </c>
      <c r="C5956" s="106" t="s">
        <v>495</v>
      </c>
      <c r="D5956" s="21">
        <f t="shared" si="94"/>
        <v>1430600</v>
      </c>
      <c r="E5956" s="24">
        <f t="shared" si="94"/>
        <v>1368600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/>
      <c r="K5956" s="26"/>
      <c r="L5956" s="107"/>
      <c r="M5956" s="107"/>
      <c r="N5956" s="25"/>
      <c r="O5956" s="26"/>
      <c r="P5956" s="99"/>
      <c r="Q5956" s="99"/>
      <c r="R5956" s="25"/>
      <c r="S5956" s="26"/>
      <c r="T5956" s="107"/>
      <c r="U5956" s="107"/>
      <c r="V5956" s="25"/>
      <c r="W5956" s="26"/>
      <c r="X5956" s="107"/>
      <c r="Y5956" s="107"/>
      <c r="Z5956" s="25"/>
      <c r="AA5956" s="26"/>
      <c r="AB5956" s="107"/>
      <c r="AC5956" s="107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1714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1714</v>
      </c>
      <c r="B5958" s="105" t="s">
        <v>498</v>
      </c>
      <c r="C5958" s="106" t="s">
        <v>461</v>
      </c>
      <c r="D5958" s="21">
        <f t="shared" si="94"/>
        <v>1056773.05</v>
      </c>
      <c r="E5958" s="24">
        <f t="shared" si="94"/>
        <v>839968.61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/>
      <c r="K5958" s="26"/>
      <c r="L5958" s="107"/>
      <c r="M5958" s="107"/>
      <c r="N5958" s="25"/>
      <c r="O5958" s="26"/>
      <c r="P5958" s="107"/>
      <c r="Q5958" s="107"/>
      <c r="R5958" s="25"/>
      <c r="S5958" s="26"/>
      <c r="T5958" s="107"/>
      <c r="U5958" s="107"/>
      <c r="V5958" s="25"/>
      <c r="W5958" s="26"/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1714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1714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1714</v>
      </c>
      <c r="B5961" s="105" t="s">
        <v>503</v>
      </c>
      <c r="C5961" s="106" t="s">
        <v>504</v>
      </c>
      <c r="D5961" s="21">
        <f t="shared" si="94"/>
        <v>0</v>
      </c>
      <c r="E5961" s="24">
        <f t="shared" si="94"/>
        <v>23136</v>
      </c>
      <c r="F5961" s="98">
        <v>0</v>
      </c>
      <c r="G5961" s="98">
        <v>20708</v>
      </c>
      <c r="H5961" s="107">
        <v>0</v>
      </c>
      <c r="I5961" s="107">
        <v>2428</v>
      </c>
      <c r="J5961" s="25"/>
      <c r="K5961" s="26"/>
      <c r="L5961" s="107"/>
      <c r="M5961" s="107"/>
      <c r="N5961" s="25"/>
      <c r="O5961" s="26"/>
      <c r="P5961" s="107"/>
      <c r="Q5961" s="107"/>
      <c r="R5961" s="25"/>
      <c r="S5961" s="26"/>
      <c r="T5961" s="107"/>
      <c r="U5961" s="107"/>
      <c r="V5961" s="25"/>
      <c r="W5961" s="26"/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1714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1714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0</v>
      </c>
      <c r="F5963" s="98">
        <v>0</v>
      </c>
      <c r="G5963" s="98">
        <v>0</v>
      </c>
      <c r="H5963" s="107">
        <v>0</v>
      </c>
      <c r="I5963" s="107">
        <v>0</v>
      </c>
      <c r="J5963" s="25"/>
      <c r="K5963" s="26"/>
      <c r="L5963" s="107"/>
      <c r="M5963" s="107"/>
      <c r="N5963" s="25"/>
      <c r="O5963" s="26"/>
      <c r="P5963" s="107"/>
      <c r="Q5963" s="107"/>
      <c r="R5963" s="25"/>
      <c r="S5963" s="26"/>
      <c r="T5963" s="107"/>
      <c r="U5963" s="107"/>
      <c r="V5963" s="25"/>
      <c r="W5963" s="26"/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1714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0</v>
      </c>
      <c r="F5964" s="98">
        <v>0</v>
      </c>
      <c r="G5964" s="98">
        <v>0</v>
      </c>
      <c r="H5964" s="107">
        <v>0</v>
      </c>
      <c r="I5964" s="107">
        <v>0</v>
      </c>
      <c r="J5964" s="25"/>
      <c r="K5964" s="26"/>
      <c r="L5964" s="107"/>
      <c r="M5964" s="107"/>
      <c r="N5964" s="25"/>
      <c r="O5964" s="26"/>
      <c r="P5964" s="107"/>
      <c r="Q5964" s="107"/>
      <c r="R5964" s="25"/>
      <c r="S5964" s="26"/>
      <c r="T5964" s="107"/>
      <c r="U5964" s="107"/>
      <c r="V5964" s="25"/>
      <c r="W5964" s="26"/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1714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1714</v>
      </c>
      <c r="B5966" s="105" t="s">
        <v>513</v>
      </c>
      <c r="C5966" s="106" t="s">
        <v>514</v>
      </c>
      <c r="D5966" s="21">
        <f t="shared" si="94"/>
        <v>0</v>
      </c>
      <c r="E5966" s="24">
        <f t="shared" si="94"/>
        <v>0</v>
      </c>
      <c r="F5966" s="98">
        <v>0</v>
      </c>
      <c r="G5966" s="98">
        <v>0</v>
      </c>
      <c r="H5966" s="107">
        <v>0</v>
      </c>
      <c r="I5966" s="107">
        <v>0</v>
      </c>
      <c r="J5966" s="25"/>
      <c r="K5966" s="26"/>
      <c r="L5966" s="107"/>
      <c r="M5966" s="107"/>
      <c r="N5966" s="25"/>
      <c r="O5966" s="26"/>
      <c r="P5966" s="107"/>
      <c r="Q5966" s="107"/>
      <c r="R5966" s="25"/>
      <c r="S5966" s="26"/>
      <c r="T5966" s="107"/>
      <c r="U5966" s="107"/>
      <c r="V5966" s="25"/>
      <c r="W5966" s="26"/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1714</v>
      </c>
      <c r="B5967" s="105" t="s">
        <v>515</v>
      </c>
      <c r="C5967" s="106" t="s">
        <v>516</v>
      </c>
      <c r="D5967" s="21">
        <f t="shared" si="94"/>
        <v>225144.32000000001</v>
      </c>
      <c r="E5967" s="24">
        <f t="shared" si="94"/>
        <v>220963.41999999998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/>
      <c r="K5967" s="26"/>
      <c r="L5967" s="107"/>
      <c r="M5967" s="107"/>
      <c r="N5967" s="25"/>
      <c r="O5967" s="26"/>
      <c r="P5967" s="107"/>
      <c r="Q5967" s="107"/>
      <c r="R5967" s="25"/>
      <c r="S5967" s="26"/>
      <c r="T5967" s="107"/>
      <c r="U5967" s="107"/>
      <c r="V5967" s="25"/>
      <c r="W5967" s="26"/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1714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1714</v>
      </c>
      <c r="B5969" s="105" t="s">
        <v>519</v>
      </c>
      <c r="C5969" s="106" t="s">
        <v>520</v>
      </c>
      <c r="D5969" s="21">
        <f t="shared" si="94"/>
        <v>119864.06</v>
      </c>
      <c r="E5969" s="24">
        <f t="shared" si="94"/>
        <v>104641.48999999999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/>
      <c r="K5969" s="26"/>
      <c r="L5969" s="107"/>
      <c r="M5969" s="107"/>
      <c r="N5969" s="25"/>
      <c r="O5969" s="26"/>
      <c r="P5969" s="107"/>
      <c r="Q5969" s="107"/>
      <c r="R5969" s="25"/>
      <c r="S5969" s="26"/>
      <c r="T5969" s="107"/>
      <c r="U5969" s="107"/>
      <c r="V5969" s="25"/>
      <c r="W5969" s="26"/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1714</v>
      </c>
      <c r="B5970" s="105" t="s">
        <v>521</v>
      </c>
      <c r="C5970" s="106" t="s">
        <v>1588</v>
      </c>
      <c r="D5970" s="21">
        <f t="shared" si="94"/>
        <v>10834.8</v>
      </c>
      <c r="E5970" s="24">
        <f t="shared" si="94"/>
        <v>10834.8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/>
      <c r="K5970" s="26"/>
      <c r="L5970" s="107"/>
      <c r="M5970" s="107"/>
      <c r="N5970" s="25"/>
      <c r="O5970" s="26"/>
      <c r="P5970" s="107"/>
      <c r="Q5970" s="107"/>
      <c r="R5970" s="25"/>
      <c r="S5970" s="26"/>
      <c r="T5970" s="107"/>
      <c r="U5970" s="107"/>
      <c r="V5970" s="25"/>
      <c r="W5970" s="26"/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1714</v>
      </c>
      <c r="B5971" s="105" t="s">
        <v>522</v>
      </c>
      <c r="C5971" s="106" t="s">
        <v>1589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1714</v>
      </c>
      <c r="B5972" s="105" t="s">
        <v>523</v>
      </c>
      <c r="C5972" s="106" t="s">
        <v>1670</v>
      </c>
      <c r="D5972" s="21">
        <f t="shared" si="94"/>
        <v>47104</v>
      </c>
      <c r="E5972" s="24">
        <f t="shared" si="94"/>
        <v>49750</v>
      </c>
      <c r="F5972" s="98">
        <v>23777</v>
      </c>
      <c r="G5972" s="98">
        <v>29806</v>
      </c>
      <c r="H5972" s="107">
        <v>23327</v>
      </c>
      <c r="I5972" s="107">
        <v>19944</v>
      </c>
      <c r="J5972" s="25"/>
      <c r="K5972" s="26"/>
      <c r="L5972" s="107"/>
      <c r="M5972" s="107"/>
      <c r="N5972" s="25"/>
      <c r="O5972" s="26"/>
      <c r="P5972" s="107"/>
      <c r="Q5972" s="107"/>
      <c r="R5972" s="25"/>
      <c r="S5972" s="26"/>
      <c r="T5972" s="107"/>
      <c r="U5972" s="107"/>
      <c r="V5972" s="25"/>
      <c r="W5972" s="26"/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1714</v>
      </c>
      <c r="B5973" s="105" t="s">
        <v>524</v>
      </c>
      <c r="C5973" s="106" t="s">
        <v>525</v>
      </c>
      <c r="D5973" s="21">
        <f t="shared" si="94"/>
        <v>0</v>
      </c>
      <c r="E5973" s="24">
        <f t="shared" si="94"/>
        <v>0</v>
      </c>
      <c r="F5973" s="98">
        <v>0</v>
      </c>
      <c r="G5973" s="98">
        <v>0</v>
      </c>
      <c r="H5973" s="107">
        <v>0</v>
      </c>
      <c r="I5973" s="107">
        <v>0</v>
      </c>
      <c r="J5973" s="25"/>
      <c r="K5973" s="26"/>
      <c r="L5973" s="107"/>
      <c r="M5973" s="107"/>
      <c r="N5973" s="25"/>
      <c r="O5973" s="26"/>
      <c r="P5973" s="107"/>
      <c r="Q5973" s="107"/>
      <c r="R5973" s="25"/>
      <c r="S5973" s="26"/>
      <c r="T5973" s="107"/>
      <c r="U5973" s="107"/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1714</v>
      </c>
      <c r="B5974" s="105" t="s">
        <v>526</v>
      </c>
      <c r="C5974" s="106" t="s">
        <v>527</v>
      </c>
      <c r="D5974" s="21">
        <f t="shared" si="94"/>
        <v>0</v>
      </c>
      <c r="E5974" s="24">
        <f t="shared" si="94"/>
        <v>0</v>
      </c>
      <c r="F5974" s="98">
        <v>0</v>
      </c>
      <c r="G5974" s="98">
        <v>0</v>
      </c>
      <c r="H5974" s="107">
        <v>0</v>
      </c>
      <c r="I5974" s="107">
        <v>0</v>
      </c>
      <c r="J5974" s="25"/>
      <c r="K5974" s="26"/>
      <c r="L5974" s="107"/>
      <c r="M5974" s="107"/>
      <c r="N5974" s="25"/>
      <c r="O5974" s="26"/>
      <c r="P5974" s="107"/>
      <c r="Q5974" s="107"/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1714</v>
      </c>
      <c r="B5975" s="105" t="s">
        <v>528</v>
      </c>
      <c r="C5975" s="106" t="s">
        <v>529</v>
      </c>
      <c r="D5975" s="21">
        <f t="shared" si="94"/>
        <v>674500.1</v>
      </c>
      <c r="E5975" s="24">
        <f t="shared" si="94"/>
        <v>0</v>
      </c>
      <c r="F5975" s="98">
        <v>371988.11</v>
      </c>
      <c r="G5975" s="98">
        <v>0</v>
      </c>
      <c r="H5975" s="107">
        <v>302511.99</v>
      </c>
      <c r="I5975" s="107">
        <v>0</v>
      </c>
      <c r="J5975" s="25"/>
      <c r="K5975" s="26"/>
      <c r="L5975" s="107"/>
      <c r="M5975" s="107"/>
      <c r="N5975" s="25"/>
      <c r="O5975" s="26"/>
      <c r="P5975" s="107"/>
      <c r="Q5975" s="107"/>
      <c r="R5975" s="25"/>
      <c r="S5975" s="26"/>
      <c r="T5975" s="107"/>
      <c r="U5975" s="107"/>
      <c r="V5975" s="25"/>
      <c r="W5975" s="26"/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1714</v>
      </c>
      <c r="B5976" s="105" t="s">
        <v>530</v>
      </c>
      <c r="C5976" s="106" t="s">
        <v>531</v>
      </c>
      <c r="D5976" s="21">
        <f t="shared" si="94"/>
        <v>0</v>
      </c>
      <c r="E5976" s="24">
        <f t="shared" si="94"/>
        <v>0</v>
      </c>
      <c r="F5976" s="98"/>
      <c r="G5976" s="98"/>
      <c r="H5976" s="107"/>
      <c r="I5976" s="107"/>
      <c r="J5976" s="25"/>
      <c r="K5976" s="26"/>
      <c r="L5976" s="107"/>
      <c r="M5976" s="107"/>
      <c r="N5976" s="25"/>
      <c r="O5976" s="26"/>
      <c r="P5976" s="107"/>
      <c r="Q5976" s="107"/>
      <c r="R5976" s="25"/>
      <c r="S5976" s="26"/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1714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/>
      <c r="K5977" s="26"/>
      <c r="L5977" s="107"/>
      <c r="M5977" s="107"/>
      <c r="N5977" s="25"/>
      <c r="O5977" s="26"/>
      <c r="P5977" s="107"/>
      <c r="Q5977" s="107"/>
      <c r="R5977" s="25"/>
      <c r="S5977" s="26"/>
      <c r="T5977" s="107"/>
      <c r="U5977" s="107"/>
      <c r="V5977" s="25"/>
      <c r="W5977" s="26"/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1714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1714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1714</v>
      </c>
      <c r="B5980" s="105" t="s">
        <v>538</v>
      </c>
      <c r="C5980" s="106" t="s">
        <v>1671</v>
      </c>
      <c r="D5980" s="21">
        <f t="shared" si="94"/>
        <v>0</v>
      </c>
      <c r="E5980" s="24">
        <f t="shared" si="94"/>
        <v>3120</v>
      </c>
      <c r="F5980" s="98">
        <v>0</v>
      </c>
      <c r="G5980" s="98">
        <v>2860</v>
      </c>
      <c r="H5980" s="107">
        <v>0</v>
      </c>
      <c r="I5980" s="107">
        <v>260</v>
      </c>
      <c r="J5980" s="25"/>
      <c r="K5980" s="26"/>
      <c r="L5980" s="107"/>
      <c r="M5980" s="107"/>
      <c r="N5980" s="25"/>
      <c r="O5980" s="26"/>
      <c r="P5980" s="107"/>
      <c r="Q5980" s="107"/>
      <c r="R5980" s="25"/>
      <c r="S5980" s="26"/>
      <c r="T5980" s="107"/>
      <c r="U5980" s="107"/>
      <c r="V5980" s="25"/>
      <c r="W5980" s="26"/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1714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8400</v>
      </c>
      <c r="F5981" s="98">
        <v>0</v>
      </c>
      <c r="G5981" s="98">
        <v>7700</v>
      </c>
      <c r="H5981" s="107">
        <v>0</v>
      </c>
      <c r="I5981" s="107">
        <v>700</v>
      </c>
      <c r="J5981" s="25"/>
      <c r="K5981" s="26"/>
      <c r="L5981" s="107"/>
      <c r="M5981" s="107"/>
      <c r="N5981" s="25"/>
      <c r="O5981" s="26"/>
      <c r="P5981" s="107"/>
      <c r="Q5981" s="107"/>
      <c r="R5981" s="25"/>
      <c r="S5981" s="26"/>
      <c r="T5981" s="107"/>
      <c r="U5981" s="107"/>
      <c r="V5981" s="25"/>
      <c r="W5981" s="26"/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1714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4944</v>
      </c>
      <c r="F5982" s="98">
        <v>0</v>
      </c>
      <c r="G5982" s="98">
        <v>4532</v>
      </c>
      <c r="H5982" s="107">
        <v>0</v>
      </c>
      <c r="I5982" s="107">
        <v>412</v>
      </c>
      <c r="J5982" s="25"/>
      <c r="K5982" s="26"/>
      <c r="L5982" s="107"/>
      <c r="M5982" s="107"/>
      <c r="N5982" s="25"/>
      <c r="O5982" s="26"/>
      <c r="P5982" s="107"/>
      <c r="Q5982" s="107"/>
      <c r="R5982" s="25"/>
      <c r="S5982" s="26"/>
      <c r="T5982" s="107"/>
      <c r="U5982" s="107"/>
      <c r="V5982" s="25"/>
      <c r="W5982" s="26"/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1714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1714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1714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1714</v>
      </c>
      <c r="B5986" s="105" t="s">
        <v>549</v>
      </c>
      <c r="C5986" s="106" t="s">
        <v>550</v>
      </c>
      <c r="D5986" s="21">
        <f t="shared" si="94"/>
        <v>17550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/>
      <c r="K5986" s="26"/>
      <c r="L5986" s="107"/>
      <c r="M5986" s="107"/>
      <c r="N5986" s="25"/>
      <c r="O5986" s="26"/>
      <c r="P5986" s="107"/>
      <c r="Q5986" s="107"/>
      <c r="R5986" s="25"/>
      <c r="S5986" s="26"/>
      <c r="T5986" s="107"/>
      <c r="U5986" s="107"/>
      <c r="V5986" s="25"/>
      <c r="W5986" s="26"/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1714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/>
      <c r="W5987" s="26"/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1714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1714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1714</v>
      </c>
      <c r="B5990" s="105" t="s">
        <v>557</v>
      </c>
      <c r="C5990" s="106" t="s">
        <v>558</v>
      </c>
      <c r="D5990" s="21">
        <f t="shared" si="95"/>
        <v>0</v>
      </c>
      <c r="E5990" s="24">
        <f t="shared" si="95"/>
        <v>0</v>
      </c>
      <c r="F5990" s="98"/>
      <c r="G5990" s="98"/>
      <c r="H5990" s="107"/>
      <c r="I5990" s="107"/>
      <c r="J5990" s="25"/>
      <c r="K5990" s="26"/>
      <c r="L5990" s="107"/>
      <c r="M5990" s="107"/>
      <c r="N5990" s="25"/>
      <c r="O5990" s="26"/>
      <c r="P5990" s="107"/>
      <c r="Q5990" s="107"/>
      <c r="R5990" s="25"/>
      <c r="S5990" s="26"/>
      <c r="T5990" s="107"/>
      <c r="U5990" s="107"/>
      <c r="V5990" s="25"/>
      <c r="W5990" s="26"/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1714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1714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1714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1714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1714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1714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/>
      <c r="K5996" s="26"/>
      <c r="L5996" s="107"/>
      <c r="M5996" s="107"/>
      <c r="N5996" s="25"/>
      <c r="O5996" s="26"/>
      <c r="P5996" s="107"/>
      <c r="Q5996" s="107"/>
      <c r="R5996" s="25"/>
      <c r="S5996" s="26"/>
      <c r="T5996" s="107"/>
      <c r="U5996" s="107"/>
      <c r="V5996" s="25"/>
      <c r="W5996" s="26"/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1714</v>
      </c>
      <c r="B5997" s="105" t="s">
        <v>571</v>
      </c>
      <c r="C5997" s="106" t="s">
        <v>572</v>
      </c>
      <c r="D5997" s="21">
        <f t="shared" si="95"/>
        <v>462064.38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/>
      <c r="K5997" s="26"/>
      <c r="L5997" s="107"/>
      <c r="M5997" s="107"/>
      <c r="N5997" s="25"/>
      <c r="O5997" s="26"/>
      <c r="P5997" s="107"/>
      <c r="Q5997" s="107"/>
      <c r="R5997" s="25"/>
      <c r="S5997" s="26"/>
      <c r="T5997" s="107"/>
      <c r="U5997" s="107"/>
      <c r="V5997" s="25"/>
      <c r="W5997" s="26"/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1714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1714</v>
      </c>
      <c r="B5999" s="105" t="s">
        <v>575</v>
      </c>
      <c r="C5999" s="106" t="s">
        <v>576</v>
      </c>
      <c r="D5999" s="21">
        <f t="shared" si="95"/>
        <v>0</v>
      </c>
      <c r="E5999" s="24">
        <f t="shared" si="95"/>
        <v>0</v>
      </c>
      <c r="F5999" s="98"/>
      <c r="G5999" s="98"/>
      <c r="H5999" s="99"/>
      <c r="I5999" s="99"/>
      <c r="J5999" s="100"/>
      <c r="K5999" s="101"/>
      <c r="L5999" s="99"/>
      <c r="M5999" s="99"/>
      <c r="N5999" s="100"/>
      <c r="O5999" s="101"/>
      <c r="P5999" s="107"/>
      <c r="Q5999" s="107"/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1714</v>
      </c>
      <c r="B6000" s="105" t="s">
        <v>577</v>
      </c>
      <c r="C6000" s="106" t="s">
        <v>1590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1714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/>
      <c r="K6001" s="101"/>
      <c r="L6001" s="99"/>
      <c r="M6001" s="99"/>
      <c r="N6001" s="100"/>
      <c r="O6001" s="101"/>
      <c r="P6001" s="107"/>
      <c r="Q6001" s="107"/>
      <c r="R6001" s="100"/>
      <c r="S6001" s="101"/>
      <c r="T6001" s="99"/>
      <c r="U6001" s="99"/>
      <c r="V6001" s="100"/>
      <c r="W6001" s="101"/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1714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3878077.02</v>
      </c>
      <c r="F6002" s="98">
        <v>0</v>
      </c>
      <c r="G6002" s="98">
        <v>3878077.02</v>
      </c>
      <c r="H6002" s="107">
        <v>0</v>
      </c>
      <c r="I6002" s="107">
        <v>0</v>
      </c>
      <c r="J6002" s="25"/>
      <c r="K6002" s="26"/>
      <c r="L6002" s="107"/>
      <c r="M6002" s="107"/>
      <c r="N6002" s="25"/>
      <c r="O6002" s="26"/>
      <c r="P6002" s="99"/>
      <c r="Q6002" s="99"/>
      <c r="R6002" s="25"/>
      <c r="S6002" s="26"/>
      <c r="T6002" s="107"/>
      <c r="U6002" s="107"/>
      <c r="V6002" s="25"/>
      <c r="W6002" s="26"/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1714</v>
      </c>
      <c r="B6003" s="105" t="s">
        <v>582</v>
      </c>
      <c r="C6003" s="106" t="s">
        <v>1591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/>
      <c r="K6003" s="26"/>
      <c r="L6003" s="107"/>
      <c r="M6003" s="107"/>
      <c r="N6003" s="25"/>
      <c r="O6003" s="26"/>
      <c r="P6003" s="107"/>
      <c r="Q6003" s="107"/>
      <c r="R6003" s="25"/>
      <c r="S6003" s="26"/>
      <c r="T6003" s="107"/>
      <c r="U6003" s="107"/>
      <c r="V6003" s="25"/>
      <c r="W6003" s="26"/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1714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/>
      <c r="K6004" s="101"/>
      <c r="L6004" s="99"/>
      <c r="M6004" s="99"/>
      <c r="N6004" s="100"/>
      <c r="O6004" s="101"/>
      <c r="P6004" s="107"/>
      <c r="Q6004" s="107"/>
      <c r="R6004" s="100"/>
      <c r="S6004" s="101"/>
      <c r="T6004" s="99"/>
      <c r="U6004" s="99"/>
      <c r="V6004" s="100"/>
      <c r="W6004" s="101"/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1714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1714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1714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1714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1714</v>
      </c>
      <c r="B6009" s="105" t="s">
        <v>593</v>
      </c>
      <c r="C6009" s="106" t="s">
        <v>1592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1714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1714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1714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1714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1714</v>
      </c>
      <c r="B6014" s="105" t="s">
        <v>602</v>
      </c>
      <c r="C6014" s="106" t="s">
        <v>1672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1714</v>
      </c>
      <c r="B6015" s="105" t="s">
        <v>1593</v>
      </c>
      <c r="C6015" s="106" t="s">
        <v>1594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1714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1714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1714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1714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1714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1714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1714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1714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/>
      <c r="W6023" s="26"/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1714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1714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15250</v>
      </c>
      <c r="F6025" s="98">
        <v>0</v>
      </c>
      <c r="G6025" s="98">
        <v>15250</v>
      </c>
      <c r="H6025" s="107">
        <v>0</v>
      </c>
      <c r="I6025" s="107">
        <v>0</v>
      </c>
      <c r="J6025" s="25"/>
      <c r="K6025" s="26"/>
      <c r="L6025" s="107"/>
      <c r="M6025" s="107"/>
      <c r="N6025" s="25"/>
      <c r="O6025" s="26"/>
      <c r="P6025" s="107"/>
      <c r="Q6025" s="107"/>
      <c r="R6025" s="25"/>
      <c r="S6025" s="26"/>
      <c r="T6025" s="107"/>
      <c r="U6025" s="107"/>
      <c r="V6025" s="25"/>
      <c r="W6025" s="26"/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1714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593086.84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/>
      <c r="K6026" s="26"/>
      <c r="L6026" s="107"/>
      <c r="M6026" s="107"/>
      <c r="N6026" s="25"/>
      <c r="O6026" s="26"/>
      <c r="P6026" s="107"/>
      <c r="Q6026" s="107"/>
      <c r="R6026" s="25"/>
      <c r="S6026" s="26"/>
      <c r="T6026" s="107"/>
      <c r="U6026" s="107"/>
      <c r="V6026" s="25"/>
      <c r="W6026" s="26"/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1714</v>
      </c>
      <c r="B6027" s="105" t="s">
        <v>625</v>
      </c>
      <c r="C6027" s="106" t="s">
        <v>626</v>
      </c>
      <c r="D6027" s="21">
        <f t="shared" si="95"/>
        <v>0</v>
      </c>
      <c r="E6027" s="24">
        <f t="shared" si="95"/>
        <v>822226</v>
      </c>
      <c r="F6027" s="98">
        <v>0</v>
      </c>
      <c r="G6027" s="98">
        <v>409482</v>
      </c>
      <c r="H6027" s="107">
        <v>0</v>
      </c>
      <c r="I6027" s="107">
        <v>412744</v>
      </c>
      <c r="J6027" s="25"/>
      <c r="K6027" s="26"/>
      <c r="L6027" s="107"/>
      <c r="M6027" s="107"/>
      <c r="N6027" s="25"/>
      <c r="O6027" s="26"/>
      <c r="P6027" s="107"/>
      <c r="Q6027" s="107"/>
      <c r="R6027" s="25"/>
      <c r="S6027" s="26"/>
      <c r="T6027" s="107"/>
      <c r="U6027" s="107"/>
      <c r="V6027" s="25"/>
      <c r="W6027" s="26"/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1714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17045</v>
      </c>
      <c r="F6028" s="98"/>
      <c r="G6028" s="98"/>
      <c r="H6028" s="107">
        <v>0</v>
      </c>
      <c r="I6028" s="107">
        <v>17045</v>
      </c>
      <c r="J6028" s="25"/>
      <c r="K6028" s="26"/>
      <c r="L6028" s="107"/>
      <c r="M6028" s="107"/>
      <c r="N6028" s="25"/>
      <c r="O6028" s="26"/>
      <c r="P6028" s="107"/>
      <c r="Q6028" s="107"/>
      <c r="R6028" s="25"/>
      <c r="S6028" s="26"/>
      <c r="T6028" s="107"/>
      <c r="U6028" s="107"/>
      <c r="V6028" s="25"/>
      <c r="W6028" s="26"/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1714</v>
      </c>
      <c r="B6029" s="105" t="s">
        <v>629</v>
      </c>
      <c r="C6029" s="106" t="s">
        <v>630</v>
      </c>
      <c r="D6029" s="21">
        <f t="shared" si="95"/>
        <v>2000</v>
      </c>
      <c r="E6029" s="24">
        <f t="shared" si="95"/>
        <v>962267</v>
      </c>
      <c r="F6029" s="98">
        <v>1000</v>
      </c>
      <c r="G6029" s="98">
        <v>482470</v>
      </c>
      <c r="H6029" s="99">
        <v>1000</v>
      </c>
      <c r="I6029" s="99">
        <v>479797</v>
      </c>
      <c r="J6029" s="100"/>
      <c r="K6029" s="101"/>
      <c r="L6029" s="99"/>
      <c r="M6029" s="99"/>
      <c r="N6029" s="100"/>
      <c r="O6029" s="101"/>
      <c r="P6029" s="107"/>
      <c r="Q6029" s="107"/>
      <c r="R6029" s="100"/>
      <c r="S6029" s="101"/>
      <c r="T6029" s="99"/>
      <c r="U6029" s="99"/>
      <c r="V6029" s="100"/>
      <c r="W6029" s="101"/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1714</v>
      </c>
      <c r="B6030" s="105" t="s">
        <v>631</v>
      </c>
      <c r="C6030" s="106" t="s">
        <v>632</v>
      </c>
      <c r="D6030" s="21">
        <f t="shared" si="95"/>
        <v>15177</v>
      </c>
      <c r="E6030" s="24">
        <f t="shared" si="95"/>
        <v>729303</v>
      </c>
      <c r="F6030" s="98">
        <v>15177</v>
      </c>
      <c r="G6030" s="98">
        <v>436503</v>
      </c>
      <c r="H6030" s="99">
        <v>0</v>
      </c>
      <c r="I6030" s="99">
        <v>292800</v>
      </c>
      <c r="J6030" s="100"/>
      <c r="K6030" s="101"/>
      <c r="L6030" s="99"/>
      <c r="M6030" s="99"/>
      <c r="N6030" s="100"/>
      <c r="O6030" s="101"/>
      <c r="P6030" s="99"/>
      <c r="Q6030" s="99"/>
      <c r="R6030" s="100"/>
      <c r="S6030" s="101"/>
      <c r="T6030" s="99"/>
      <c r="U6030" s="99"/>
      <c r="V6030" s="100"/>
      <c r="W6030" s="101"/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1714</v>
      </c>
      <c r="B6031" s="105" t="s">
        <v>633</v>
      </c>
      <c r="C6031" s="106" t="s">
        <v>1595</v>
      </c>
      <c r="D6031" s="21">
        <f t="shared" si="95"/>
        <v>0</v>
      </c>
      <c r="E6031" s="24">
        <f t="shared" si="95"/>
        <v>0</v>
      </c>
      <c r="F6031" s="98"/>
      <c r="G6031" s="98"/>
      <c r="H6031" s="99"/>
      <c r="I6031" s="99"/>
      <c r="J6031" s="100"/>
      <c r="K6031" s="101"/>
      <c r="L6031" s="99"/>
      <c r="M6031" s="99"/>
      <c r="N6031" s="100"/>
      <c r="O6031" s="101"/>
      <c r="P6031" s="99"/>
      <c r="Q6031" s="99"/>
      <c r="R6031" s="100"/>
      <c r="S6031" s="101"/>
      <c r="T6031" s="99"/>
      <c r="U6031" s="99"/>
      <c r="V6031" s="100"/>
      <c r="W6031" s="101"/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1714</v>
      </c>
      <c r="B6032" s="105" t="s">
        <v>634</v>
      </c>
      <c r="C6032" s="106" t="s">
        <v>1596</v>
      </c>
      <c r="D6032" s="21">
        <f t="shared" si="95"/>
        <v>0</v>
      </c>
      <c r="E6032" s="24">
        <f t="shared" si="95"/>
        <v>0</v>
      </c>
      <c r="F6032" s="98"/>
      <c r="G6032" s="98"/>
      <c r="H6032" s="99"/>
      <c r="I6032" s="99"/>
      <c r="J6032" s="100"/>
      <c r="K6032" s="101"/>
      <c r="L6032" s="99"/>
      <c r="M6032" s="99"/>
      <c r="N6032" s="100"/>
      <c r="O6032" s="101"/>
      <c r="P6032" s="99"/>
      <c r="Q6032" s="99"/>
      <c r="R6032" s="100"/>
      <c r="S6032" s="101"/>
      <c r="T6032" s="99"/>
      <c r="U6032" s="99"/>
      <c r="V6032" s="100"/>
      <c r="W6032" s="101"/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1714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1714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1714</v>
      </c>
      <c r="B6035" s="105" t="s">
        <v>639</v>
      </c>
      <c r="C6035" s="106" t="s">
        <v>640</v>
      </c>
      <c r="D6035" s="21">
        <f t="shared" si="95"/>
        <v>0</v>
      </c>
      <c r="E6035" s="24">
        <f t="shared" si="95"/>
        <v>2112820</v>
      </c>
      <c r="F6035" s="98">
        <v>0</v>
      </c>
      <c r="G6035" s="98">
        <v>1025670.5</v>
      </c>
      <c r="H6035" s="99">
        <v>0</v>
      </c>
      <c r="I6035" s="99">
        <v>1087149.5</v>
      </c>
      <c r="J6035" s="100"/>
      <c r="K6035" s="101"/>
      <c r="L6035" s="99"/>
      <c r="M6035" s="99"/>
      <c r="N6035" s="100"/>
      <c r="O6035" s="101"/>
      <c r="P6035" s="99"/>
      <c r="Q6035" s="99"/>
      <c r="R6035" s="100"/>
      <c r="S6035" s="101"/>
      <c r="T6035" s="99"/>
      <c r="U6035" s="99"/>
      <c r="V6035" s="100"/>
      <c r="W6035" s="101"/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1714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654137.4</v>
      </c>
      <c r="F6036" s="98">
        <v>0</v>
      </c>
      <c r="G6036" s="98">
        <v>258305</v>
      </c>
      <c r="H6036" s="107">
        <v>0</v>
      </c>
      <c r="I6036" s="107">
        <v>395832.4</v>
      </c>
      <c r="J6036" s="25"/>
      <c r="K6036" s="26"/>
      <c r="L6036" s="107"/>
      <c r="M6036" s="107"/>
      <c r="N6036" s="25"/>
      <c r="O6036" s="26"/>
      <c r="P6036" s="99"/>
      <c r="Q6036" s="99"/>
      <c r="R6036" s="25"/>
      <c r="S6036" s="26"/>
      <c r="T6036" s="107"/>
      <c r="U6036" s="107"/>
      <c r="V6036" s="25"/>
      <c r="W6036" s="26"/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1714</v>
      </c>
      <c r="B6037" s="105" t="s">
        <v>643</v>
      </c>
      <c r="C6037" s="106" t="s">
        <v>644</v>
      </c>
      <c r="D6037" s="21">
        <f t="shared" si="95"/>
        <v>80299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/>
      <c r="K6037" s="26"/>
      <c r="L6037" s="107"/>
      <c r="M6037" s="107"/>
      <c r="N6037" s="25"/>
      <c r="O6037" s="26"/>
      <c r="P6037" s="107"/>
      <c r="Q6037" s="107"/>
      <c r="R6037" s="25"/>
      <c r="S6037" s="26"/>
      <c r="T6037" s="107"/>
      <c r="U6037" s="107"/>
      <c r="V6037" s="25"/>
      <c r="W6037" s="26"/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1714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49518.86</v>
      </c>
      <c r="F6038" s="98">
        <v>0</v>
      </c>
      <c r="G6038" s="98">
        <v>4057.41</v>
      </c>
      <c r="H6038" s="107">
        <v>0</v>
      </c>
      <c r="I6038" s="107">
        <v>45461.45</v>
      </c>
      <c r="J6038" s="25"/>
      <c r="K6038" s="26"/>
      <c r="L6038" s="107"/>
      <c r="M6038" s="107"/>
      <c r="N6038" s="25"/>
      <c r="O6038" s="26"/>
      <c r="P6038" s="107"/>
      <c r="Q6038" s="107"/>
      <c r="R6038" s="25"/>
      <c r="S6038" s="26"/>
      <c r="T6038" s="107"/>
      <c r="U6038" s="107"/>
      <c r="V6038" s="25"/>
      <c r="W6038" s="26"/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1714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28365</v>
      </c>
      <c r="F6039" s="98">
        <v>0</v>
      </c>
      <c r="G6039" s="98">
        <v>4659</v>
      </c>
      <c r="H6039" s="107">
        <v>0</v>
      </c>
      <c r="I6039" s="107">
        <v>23706</v>
      </c>
      <c r="J6039" s="25"/>
      <c r="K6039" s="26"/>
      <c r="L6039" s="107"/>
      <c r="M6039" s="107"/>
      <c r="N6039" s="25"/>
      <c r="O6039" s="26"/>
      <c r="P6039" s="107"/>
      <c r="Q6039" s="107"/>
      <c r="R6039" s="25"/>
      <c r="S6039" s="26"/>
      <c r="T6039" s="107"/>
      <c r="U6039" s="107"/>
      <c r="V6039" s="25"/>
      <c r="W6039" s="26"/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1714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146578</v>
      </c>
      <c r="F6040" s="98">
        <v>0</v>
      </c>
      <c r="G6040" s="98">
        <v>87098</v>
      </c>
      <c r="H6040" s="107">
        <v>0</v>
      </c>
      <c r="I6040" s="107">
        <v>59480</v>
      </c>
      <c r="J6040" s="25"/>
      <c r="K6040" s="26"/>
      <c r="L6040" s="107"/>
      <c r="M6040" s="107"/>
      <c r="N6040" s="25"/>
      <c r="O6040" s="26"/>
      <c r="P6040" s="107"/>
      <c r="Q6040" s="107"/>
      <c r="R6040" s="25"/>
      <c r="S6040" s="26"/>
      <c r="T6040" s="107"/>
      <c r="U6040" s="107"/>
      <c r="V6040" s="25"/>
      <c r="W6040" s="26"/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1714</v>
      </c>
      <c r="B6041" s="105" t="s">
        <v>651</v>
      </c>
      <c r="C6041" s="106" t="s">
        <v>652</v>
      </c>
      <c r="D6041" s="21">
        <f t="shared" si="95"/>
        <v>0</v>
      </c>
      <c r="E6041" s="24">
        <f t="shared" si="95"/>
        <v>588523.75</v>
      </c>
      <c r="F6041" s="98">
        <v>0</v>
      </c>
      <c r="G6041" s="98">
        <v>308855</v>
      </c>
      <c r="H6041" s="99">
        <v>0</v>
      </c>
      <c r="I6041" s="99">
        <v>279668.75</v>
      </c>
      <c r="J6041" s="100"/>
      <c r="K6041" s="101"/>
      <c r="L6041" s="99"/>
      <c r="M6041" s="99"/>
      <c r="N6041" s="100"/>
      <c r="O6041" s="101"/>
      <c r="P6041" s="107"/>
      <c r="Q6041" s="107"/>
      <c r="R6041" s="100"/>
      <c r="S6041" s="101"/>
      <c r="T6041" s="99"/>
      <c r="U6041" s="99"/>
      <c r="V6041" s="100"/>
      <c r="W6041" s="101"/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1714</v>
      </c>
      <c r="B6042" s="105" t="s">
        <v>653</v>
      </c>
      <c r="C6042" s="106" t="s">
        <v>1597</v>
      </c>
      <c r="D6042" s="21">
        <f t="shared" si="95"/>
        <v>0</v>
      </c>
      <c r="E6042" s="24">
        <f t="shared" si="95"/>
        <v>106988.5</v>
      </c>
      <c r="F6042" s="98">
        <v>0</v>
      </c>
      <c r="G6042" s="98">
        <v>27990</v>
      </c>
      <c r="H6042" s="99">
        <v>0</v>
      </c>
      <c r="I6042" s="99">
        <v>78998.5</v>
      </c>
      <c r="J6042" s="100"/>
      <c r="K6042" s="101"/>
      <c r="L6042" s="99"/>
      <c r="M6042" s="99"/>
      <c r="N6042" s="100"/>
      <c r="O6042" s="101"/>
      <c r="P6042" s="99"/>
      <c r="Q6042" s="99"/>
      <c r="R6042" s="100"/>
      <c r="S6042" s="101"/>
      <c r="T6042" s="99"/>
      <c r="U6042" s="99"/>
      <c r="V6042" s="100"/>
      <c r="W6042" s="101"/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1714</v>
      </c>
      <c r="B6043" s="105" t="s">
        <v>654</v>
      </c>
      <c r="C6043" s="106" t="s">
        <v>1598</v>
      </c>
      <c r="D6043" s="21">
        <f t="shared" si="95"/>
        <v>0</v>
      </c>
      <c r="E6043" s="24">
        <f t="shared" si="95"/>
        <v>0</v>
      </c>
      <c r="F6043" s="98"/>
      <c r="G6043" s="98"/>
      <c r="H6043" s="99"/>
      <c r="I6043" s="99"/>
      <c r="J6043" s="100"/>
      <c r="K6043" s="101"/>
      <c r="L6043" s="99"/>
      <c r="M6043" s="99"/>
      <c r="N6043" s="100"/>
      <c r="O6043" s="101"/>
      <c r="P6043" s="99"/>
      <c r="Q6043" s="99"/>
      <c r="R6043" s="100"/>
      <c r="S6043" s="101"/>
      <c r="T6043" s="99"/>
      <c r="U6043" s="99"/>
      <c r="V6043" s="100"/>
      <c r="W6043" s="101"/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1714</v>
      </c>
      <c r="B6044" s="105" t="s">
        <v>655</v>
      </c>
      <c r="C6044" s="106" t="s">
        <v>1599</v>
      </c>
      <c r="D6044" s="21">
        <f t="shared" si="95"/>
        <v>0</v>
      </c>
      <c r="E6044" s="24">
        <f t="shared" si="95"/>
        <v>25155.85</v>
      </c>
      <c r="F6044" s="98">
        <v>0</v>
      </c>
      <c r="G6044" s="98">
        <v>18541.11</v>
      </c>
      <c r="H6044" s="99">
        <v>0</v>
      </c>
      <c r="I6044" s="99">
        <v>6614.74</v>
      </c>
      <c r="J6044" s="100"/>
      <c r="K6044" s="101"/>
      <c r="L6044" s="99"/>
      <c r="M6044" s="99"/>
      <c r="N6044" s="100"/>
      <c r="O6044" s="101"/>
      <c r="P6044" s="99"/>
      <c r="Q6044" s="99"/>
      <c r="R6044" s="100"/>
      <c r="S6044" s="101"/>
      <c r="T6044" s="99"/>
      <c r="U6044" s="99"/>
      <c r="V6044" s="100"/>
      <c r="W6044" s="101"/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1714</v>
      </c>
      <c r="B6045" s="105" t="s">
        <v>656</v>
      </c>
      <c r="C6045" s="106" t="s">
        <v>1600</v>
      </c>
      <c r="D6045" s="21">
        <f t="shared" si="95"/>
        <v>0</v>
      </c>
      <c r="E6045" s="24">
        <f t="shared" si="95"/>
        <v>13448</v>
      </c>
      <c r="F6045" s="98">
        <v>0</v>
      </c>
      <c r="G6045" s="98">
        <v>4181</v>
      </c>
      <c r="H6045" s="99">
        <v>0</v>
      </c>
      <c r="I6045" s="99">
        <v>9267</v>
      </c>
      <c r="J6045" s="100"/>
      <c r="K6045" s="101"/>
      <c r="L6045" s="99"/>
      <c r="M6045" s="99"/>
      <c r="N6045" s="100"/>
      <c r="O6045" s="101"/>
      <c r="P6045" s="99"/>
      <c r="Q6045" s="99"/>
      <c r="R6045" s="100"/>
      <c r="S6045" s="101"/>
      <c r="T6045" s="99"/>
      <c r="U6045" s="99"/>
      <c r="V6045" s="100"/>
      <c r="W6045" s="101"/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1714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0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/>
      <c r="Q6046" s="99"/>
      <c r="R6046" s="100"/>
      <c r="S6046" s="101"/>
      <c r="T6046" s="99"/>
      <c r="U6046" s="99"/>
      <c r="V6046" s="100"/>
      <c r="W6046" s="101"/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1714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1714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1714</v>
      </c>
      <c r="B6049" s="105" t="s">
        <v>663</v>
      </c>
      <c r="C6049" s="106" t="s">
        <v>664</v>
      </c>
      <c r="D6049" s="21">
        <f t="shared" si="95"/>
        <v>1500</v>
      </c>
      <c r="E6049" s="24">
        <f t="shared" si="95"/>
        <v>9916486</v>
      </c>
      <c r="F6049" s="98">
        <v>1500</v>
      </c>
      <c r="G6049" s="98">
        <v>5217802</v>
      </c>
      <c r="H6049" s="107">
        <v>0</v>
      </c>
      <c r="I6049" s="107">
        <v>4698684</v>
      </c>
      <c r="J6049" s="25"/>
      <c r="K6049" s="26"/>
      <c r="L6049" s="107"/>
      <c r="M6049" s="107"/>
      <c r="N6049" s="25"/>
      <c r="O6049" s="26"/>
      <c r="P6049" s="99"/>
      <c r="Q6049" s="99"/>
      <c r="R6049" s="25"/>
      <c r="S6049" s="26"/>
      <c r="T6049" s="107"/>
      <c r="U6049" s="107"/>
      <c r="V6049" s="25"/>
      <c r="W6049" s="26"/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1714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5548737</v>
      </c>
      <c r="F6050" s="98">
        <v>0</v>
      </c>
      <c r="G6050" s="98">
        <v>3167597</v>
      </c>
      <c r="H6050" s="99">
        <v>0</v>
      </c>
      <c r="I6050" s="99">
        <v>2381140</v>
      </c>
      <c r="J6050" s="100"/>
      <c r="K6050" s="101"/>
      <c r="L6050" s="99"/>
      <c r="M6050" s="99"/>
      <c r="N6050" s="100"/>
      <c r="O6050" s="101"/>
      <c r="P6050" s="107"/>
      <c r="Q6050" s="107"/>
      <c r="R6050" s="100"/>
      <c r="S6050" s="101"/>
      <c r="T6050" s="99"/>
      <c r="U6050" s="99"/>
      <c r="V6050" s="100"/>
      <c r="W6050" s="101"/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1714</v>
      </c>
      <c r="B6051" s="105" t="s">
        <v>667</v>
      </c>
      <c r="C6051" s="106" t="s">
        <v>668</v>
      </c>
      <c r="D6051" s="21">
        <f t="shared" si="95"/>
        <v>1200</v>
      </c>
      <c r="E6051" s="24">
        <f t="shared" si="95"/>
        <v>280159</v>
      </c>
      <c r="F6051" s="98">
        <v>1200</v>
      </c>
      <c r="G6051" s="98">
        <v>180803</v>
      </c>
      <c r="H6051" s="107">
        <v>0</v>
      </c>
      <c r="I6051" s="107">
        <v>99356</v>
      </c>
      <c r="J6051" s="25"/>
      <c r="K6051" s="26"/>
      <c r="L6051" s="107"/>
      <c r="M6051" s="107"/>
      <c r="N6051" s="25"/>
      <c r="O6051" s="26"/>
      <c r="P6051" s="99"/>
      <c r="Q6051" s="99"/>
      <c r="R6051" s="25"/>
      <c r="S6051" s="26"/>
      <c r="T6051" s="107"/>
      <c r="U6051" s="107"/>
      <c r="V6051" s="25"/>
      <c r="W6051" s="26"/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1714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174876</v>
      </c>
      <c r="F6052" s="98">
        <v>0</v>
      </c>
      <c r="G6052" s="98">
        <v>22016</v>
      </c>
      <c r="H6052" s="107">
        <v>0</v>
      </c>
      <c r="I6052" s="107">
        <v>152860</v>
      </c>
      <c r="J6052" s="25"/>
      <c r="K6052" s="26"/>
      <c r="L6052" s="107"/>
      <c r="M6052" s="107"/>
      <c r="N6052" s="25"/>
      <c r="O6052" s="26"/>
      <c r="P6052" s="107"/>
      <c r="Q6052" s="107"/>
      <c r="R6052" s="25"/>
      <c r="S6052" s="26"/>
      <c r="T6052" s="107"/>
      <c r="U6052" s="107"/>
      <c r="V6052" s="25"/>
      <c r="W6052" s="26"/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1714</v>
      </c>
      <c r="B6053" s="105" t="s">
        <v>671</v>
      </c>
      <c r="C6053" s="106" t="s">
        <v>1601</v>
      </c>
      <c r="D6053" s="21">
        <f t="shared" ref="D6053:E6116" si="96">F6053+H6053+J6053+L6053+N6053+P6053+R6053+T6053+V6053+X6053+Z6053+AB6053</f>
        <v>0</v>
      </c>
      <c r="E6053" s="24">
        <f t="shared" si="96"/>
        <v>0</v>
      </c>
      <c r="F6053" s="98"/>
      <c r="G6053" s="98"/>
      <c r="H6053" s="107"/>
      <c r="I6053" s="107"/>
      <c r="J6053" s="25"/>
      <c r="K6053" s="26"/>
      <c r="L6053" s="107"/>
      <c r="M6053" s="107"/>
      <c r="N6053" s="25"/>
      <c r="O6053" s="26"/>
      <c r="P6053" s="107"/>
      <c r="Q6053" s="107"/>
      <c r="R6053" s="25"/>
      <c r="S6053" s="26"/>
      <c r="T6053" s="107"/>
      <c r="U6053" s="107"/>
      <c r="V6053" s="25"/>
      <c r="W6053" s="26"/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1714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0</v>
      </c>
      <c r="F6054" s="98"/>
      <c r="G6054" s="98"/>
      <c r="H6054" s="107"/>
      <c r="I6054" s="107"/>
      <c r="J6054" s="25"/>
      <c r="K6054" s="26"/>
      <c r="L6054" s="107"/>
      <c r="M6054" s="107"/>
      <c r="N6054" s="25"/>
      <c r="O6054" s="26"/>
      <c r="P6054" s="107"/>
      <c r="Q6054" s="107"/>
      <c r="R6054" s="25"/>
      <c r="S6054" s="26"/>
      <c r="T6054" s="107"/>
      <c r="U6054" s="107"/>
      <c r="V6054" s="25"/>
      <c r="W6054" s="26"/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1714</v>
      </c>
      <c r="B6055" s="105" t="s">
        <v>674</v>
      </c>
      <c r="C6055" s="106" t="s">
        <v>675</v>
      </c>
      <c r="D6055" s="21">
        <f t="shared" si="96"/>
        <v>10021413.5</v>
      </c>
      <c r="E6055" s="24">
        <f t="shared" si="96"/>
        <v>46450154.789999999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/>
      <c r="K6055" s="26"/>
      <c r="L6055" s="107"/>
      <c r="M6055" s="107"/>
      <c r="N6055" s="25"/>
      <c r="O6055" s="26"/>
      <c r="P6055" s="107"/>
      <c r="Q6055" s="107"/>
      <c r="R6055" s="25"/>
      <c r="S6055" s="26"/>
      <c r="T6055" s="107"/>
      <c r="U6055" s="107"/>
      <c r="V6055" s="25"/>
      <c r="W6055" s="26"/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1714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1714</v>
      </c>
      <c r="B6057" s="105" t="s">
        <v>678</v>
      </c>
      <c r="C6057" s="106" t="s">
        <v>679</v>
      </c>
      <c r="D6057" s="21">
        <f t="shared" si="96"/>
        <v>72699</v>
      </c>
      <c r="E6057" s="24">
        <f t="shared" si="96"/>
        <v>8937845.3300000001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/>
      <c r="K6057" s="26"/>
      <c r="L6057" s="107"/>
      <c r="M6057" s="107"/>
      <c r="N6057" s="25"/>
      <c r="O6057" s="26"/>
      <c r="P6057" s="107"/>
      <c r="Q6057" s="107"/>
      <c r="R6057" s="25"/>
      <c r="S6057" s="26"/>
      <c r="T6057" s="107"/>
      <c r="U6057" s="107"/>
      <c r="V6057" s="25"/>
      <c r="W6057" s="26"/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1714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549875.07999999996</v>
      </c>
      <c r="F6058" s="98"/>
      <c r="G6058" s="98"/>
      <c r="H6058" s="107">
        <v>0</v>
      </c>
      <c r="I6058" s="107">
        <v>549875.07999999996</v>
      </c>
      <c r="J6058" s="25"/>
      <c r="K6058" s="26"/>
      <c r="L6058" s="107"/>
      <c r="M6058" s="107"/>
      <c r="N6058" s="25"/>
      <c r="O6058" s="26"/>
      <c r="P6058" s="107"/>
      <c r="Q6058" s="107"/>
      <c r="R6058" s="25"/>
      <c r="S6058" s="26"/>
      <c r="T6058" s="107"/>
      <c r="U6058" s="107"/>
      <c r="V6058" s="25"/>
      <c r="W6058" s="26"/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1714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10000</v>
      </c>
      <c r="F6059" s="98"/>
      <c r="G6059" s="98"/>
      <c r="H6059" s="99">
        <v>0</v>
      </c>
      <c r="I6059" s="99">
        <v>10000</v>
      </c>
      <c r="J6059" s="100"/>
      <c r="K6059" s="101"/>
      <c r="L6059" s="99"/>
      <c r="M6059" s="99"/>
      <c r="N6059" s="100"/>
      <c r="O6059" s="101"/>
      <c r="P6059" s="107"/>
      <c r="Q6059" s="107"/>
      <c r="R6059" s="100"/>
      <c r="S6059" s="101"/>
      <c r="T6059" s="99"/>
      <c r="U6059" s="99"/>
      <c r="V6059" s="100"/>
      <c r="W6059" s="101"/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1714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182291.71</v>
      </c>
      <c r="F6060" s="98">
        <v>0</v>
      </c>
      <c r="G6060" s="98">
        <v>182291.71</v>
      </c>
      <c r="H6060" s="107">
        <v>0</v>
      </c>
      <c r="I6060" s="107">
        <v>0</v>
      </c>
      <c r="J6060" s="25"/>
      <c r="K6060" s="26"/>
      <c r="L6060" s="107"/>
      <c r="M6060" s="107"/>
      <c r="N6060" s="25"/>
      <c r="O6060" s="26"/>
      <c r="P6060" s="99"/>
      <c r="Q6060" s="99"/>
      <c r="R6060" s="25"/>
      <c r="S6060" s="26"/>
      <c r="T6060" s="107"/>
      <c r="U6060" s="107"/>
      <c r="V6060" s="25"/>
      <c r="W6060" s="26"/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1714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1714</v>
      </c>
      <c r="B6062" s="105" t="s">
        <v>688</v>
      </c>
      <c r="C6062" s="106" t="s">
        <v>689</v>
      </c>
      <c r="D6062" s="21">
        <f t="shared" si="96"/>
        <v>0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/>
      <c r="Q6062" s="107"/>
      <c r="R6062" s="100"/>
      <c r="S6062" s="101"/>
      <c r="T6062" s="99"/>
      <c r="U6062" s="99"/>
      <c r="V6062" s="100"/>
      <c r="W6062" s="101"/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1714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1688057.42</v>
      </c>
      <c r="F6063" s="98"/>
      <c r="G6063" s="98"/>
      <c r="H6063" s="99">
        <v>0</v>
      </c>
      <c r="I6063" s="99">
        <v>1688057.42</v>
      </c>
      <c r="J6063" s="100"/>
      <c r="K6063" s="101"/>
      <c r="L6063" s="99"/>
      <c r="M6063" s="99"/>
      <c r="N6063" s="100"/>
      <c r="O6063" s="101"/>
      <c r="P6063" s="99"/>
      <c r="Q6063" s="99"/>
      <c r="R6063" s="100"/>
      <c r="S6063" s="101"/>
      <c r="T6063" s="99"/>
      <c r="U6063" s="99"/>
      <c r="V6063" s="100"/>
      <c r="W6063" s="101"/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1714</v>
      </c>
      <c r="B6064" s="105" t="s">
        <v>692</v>
      </c>
      <c r="C6064" s="106" t="s">
        <v>693</v>
      </c>
      <c r="D6064" s="21">
        <f t="shared" si="96"/>
        <v>0</v>
      </c>
      <c r="E6064" s="24">
        <f t="shared" si="96"/>
        <v>0</v>
      </c>
      <c r="F6064" s="98"/>
      <c r="G6064" s="98"/>
      <c r="H6064" s="99"/>
      <c r="I6064" s="99"/>
      <c r="J6064" s="100"/>
      <c r="K6064" s="101"/>
      <c r="L6064" s="99"/>
      <c r="M6064" s="99"/>
      <c r="N6064" s="100"/>
      <c r="O6064" s="101"/>
      <c r="P6064" s="99"/>
      <c r="Q6064" s="99"/>
      <c r="R6064" s="100"/>
      <c r="S6064" s="101"/>
      <c r="T6064" s="99"/>
      <c r="U6064" s="99"/>
      <c r="V6064" s="100"/>
      <c r="W6064" s="101"/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1714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496001</v>
      </c>
      <c r="F6065" s="98">
        <v>0</v>
      </c>
      <c r="G6065" s="98">
        <v>354216</v>
      </c>
      <c r="H6065" s="99">
        <v>0</v>
      </c>
      <c r="I6065" s="99">
        <v>141785</v>
      </c>
      <c r="J6065" s="100"/>
      <c r="K6065" s="101"/>
      <c r="L6065" s="99"/>
      <c r="M6065" s="99"/>
      <c r="N6065" s="100"/>
      <c r="O6065" s="101"/>
      <c r="P6065" s="99"/>
      <c r="Q6065" s="99"/>
      <c r="R6065" s="100"/>
      <c r="S6065" s="101"/>
      <c r="T6065" s="99"/>
      <c r="U6065" s="99"/>
      <c r="V6065" s="100"/>
      <c r="W6065" s="101"/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1714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72699</v>
      </c>
      <c r="F6066" s="98">
        <v>0</v>
      </c>
      <c r="G6066" s="98">
        <v>72699</v>
      </c>
      <c r="H6066" s="99">
        <v>0</v>
      </c>
      <c r="I6066" s="99">
        <v>0</v>
      </c>
      <c r="J6066" s="100"/>
      <c r="K6066" s="101"/>
      <c r="L6066" s="99"/>
      <c r="M6066" s="99"/>
      <c r="N6066" s="100"/>
      <c r="O6066" s="101"/>
      <c r="P6066" s="99"/>
      <c r="Q6066" s="99"/>
      <c r="R6066" s="100"/>
      <c r="S6066" s="101"/>
      <c r="T6066" s="99"/>
      <c r="U6066" s="99"/>
      <c r="V6066" s="100"/>
      <c r="W6066" s="101"/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1714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1714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/>
      <c r="K6068" s="26"/>
      <c r="L6068" s="107"/>
      <c r="M6068" s="107"/>
      <c r="N6068" s="25"/>
      <c r="O6068" s="26"/>
      <c r="P6068" s="107"/>
      <c r="Q6068" s="107"/>
      <c r="R6068" s="25"/>
      <c r="S6068" s="26"/>
      <c r="T6068" s="107"/>
      <c r="U6068" s="107"/>
      <c r="V6068" s="25"/>
      <c r="W6068" s="26"/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1714</v>
      </c>
      <c r="B6069" s="105" t="s">
        <v>702</v>
      </c>
      <c r="C6069" s="106" t="s">
        <v>1602</v>
      </c>
      <c r="D6069" s="21">
        <f t="shared" si="96"/>
        <v>77500</v>
      </c>
      <c r="E6069" s="24">
        <f t="shared" si="96"/>
        <v>677093.75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/>
      <c r="K6069" s="26"/>
      <c r="L6069" s="107"/>
      <c r="M6069" s="107"/>
      <c r="N6069" s="25"/>
      <c r="O6069" s="26"/>
      <c r="P6069" s="107"/>
      <c r="Q6069" s="107"/>
      <c r="R6069" s="25"/>
      <c r="S6069" s="26"/>
      <c r="T6069" s="107"/>
      <c r="U6069" s="107"/>
      <c r="V6069" s="25"/>
      <c r="W6069" s="26"/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1714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760457</v>
      </c>
      <c r="F6070" s="98">
        <v>0</v>
      </c>
      <c r="G6070" s="98">
        <v>487589.5</v>
      </c>
      <c r="H6070" s="99">
        <v>0</v>
      </c>
      <c r="I6070" s="99">
        <v>272867.5</v>
      </c>
      <c r="J6070" s="100"/>
      <c r="K6070" s="101"/>
      <c r="L6070" s="99"/>
      <c r="M6070" s="99"/>
      <c r="N6070" s="100"/>
      <c r="O6070" s="101"/>
      <c r="P6070" s="107"/>
      <c r="Q6070" s="107"/>
      <c r="R6070" s="100"/>
      <c r="S6070" s="101"/>
      <c r="T6070" s="99"/>
      <c r="U6070" s="99"/>
      <c r="V6070" s="100"/>
      <c r="W6070" s="101"/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1714</v>
      </c>
      <c r="B6071" s="105" t="s">
        <v>705</v>
      </c>
      <c r="C6071" s="106" t="s">
        <v>1673</v>
      </c>
      <c r="D6071" s="21">
        <f t="shared" si="96"/>
        <v>0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/>
      <c r="S6071" s="26"/>
      <c r="T6071" s="107"/>
      <c r="U6071" s="107"/>
      <c r="V6071" s="25"/>
      <c r="W6071" s="26"/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1714</v>
      </c>
      <c r="B6072" s="105" t="s">
        <v>706</v>
      </c>
      <c r="C6072" s="106" t="s">
        <v>1674</v>
      </c>
      <c r="D6072" s="21">
        <f t="shared" si="96"/>
        <v>0</v>
      </c>
      <c r="E6072" s="24">
        <f t="shared" si="96"/>
        <v>0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/>
      <c r="S6072" s="26"/>
      <c r="T6072" s="107"/>
      <c r="U6072" s="107"/>
      <c r="V6072" s="25"/>
      <c r="W6072" s="26"/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1714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1714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1714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1714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1714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1714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1714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/>
      <c r="K6079" s="26"/>
      <c r="L6079" s="107"/>
      <c r="M6079" s="107"/>
      <c r="N6079" s="25"/>
      <c r="O6079" s="26"/>
      <c r="P6079" s="99"/>
      <c r="Q6079" s="99"/>
      <c r="R6079" s="25"/>
      <c r="S6079" s="26"/>
      <c r="T6079" s="107"/>
      <c r="U6079" s="107"/>
      <c r="V6079" s="25"/>
      <c r="W6079" s="26"/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1714</v>
      </c>
      <c r="B6080" s="105" t="s">
        <v>721</v>
      </c>
      <c r="C6080" s="106" t="s">
        <v>722</v>
      </c>
      <c r="D6080" s="21">
        <f t="shared" si="96"/>
        <v>966037.37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/>
      <c r="K6080" s="26"/>
      <c r="L6080" s="107"/>
      <c r="M6080" s="107"/>
      <c r="N6080" s="25"/>
      <c r="O6080" s="26"/>
      <c r="P6080" s="107"/>
      <c r="Q6080" s="107"/>
      <c r="R6080" s="25"/>
      <c r="S6080" s="26"/>
      <c r="T6080" s="107"/>
      <c r="U6080" s="107"/>
      <c r="V6080" s="25"/>
      <c r="W6080" s="26"/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1714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/>
      <c r="K6081" s="26"/>
      <c r="L6081" s="107"/>
      <c r="M6081" s="107"/>
      <c r="N6081" s="25"/>
      <c r="O6081" s="26"/>
      <c r="P6081" s="107"/>
      <c r="Q6081" s="107"/>
      <c r="R6081" s="25"/>
      <c r="S6081" s="26"/>
      <c r="T6081" s="107"/>
      <c r="U6081" s="107"/>
      <c r="V6081" s="25"/>
      <c r="W6081" s="26"/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1714</v>
      </c>
      <c r="B6082" s="105" t="s">
        <v>1603</v>
      </c>
      <c r="C6082" s="106" t="s">
        <v>1604</v>
      </c>
      <c r="D6082" s="21">
        <f t="shared" si="96"/>
        <v>0</v>
      </c>
      <c r="E6082" s="24">
        <f t="shared" si="96"/>
        <v>0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/>
      <c r="U6082" s="107"/>
      <c r="V6082" s="25"/>
      <c r="W6082" s="26"/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1714</v>
      </c>
      <c r="B6083" s="105" t="s">
        <v>1605</v>
      </c>
      <c r="C6083" s="106" t="s">
        <v>1606</v>
      </c>
      <c r="D6083" s="21">
        <f t="shared" si="96"/>
        <v>0</v>
      </c>
      <c r="E6083" s="24">
        <f t="shared" si="96"/>
        <v>0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/>
      <c r="U6083" s="107"/>
      <c r="V6083" s="25"/>
      <c r="W6083" s="26"/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1714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/>
      <c r="K6084" s="101"/>
      <c r="L6084" s="99"/>
      <c r="M6084" s="99"/>
      <c r="N6084" s="100"/>
      <c r="O6084" s="101"/>
      <c r="P6084" s="107"/>
      <c r="Q6084" s="107"/>
      <c r="R6084" s="100"/>
      <c r="S6084" s="101"/>
      <c r="T6084" s="99"/>
      <c r="U6084" s="99"/>
      <c r="V6084" s="100"/>
      <c r="W6084" s="101"/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1714</v>
      </c>
      <c r="B6085" s="105" t="s">
        <v>727</v>
      </c>
      <c r="C6085" s="106" t="s">
        <v>728</v>
      </c>
      <c r="D6085" s="21">
        <f t="shared" si="96"/>
        <v>0</v>
      </c>
      <c r="E6085" s="24">
        <f t="shared" si="96"/>
        <v>274713.25</v>
      </c>
      <c r="F6085" s="98">
        <v>0</v>
      </c>
      <c r="G6085" s="98">
        <v>153923.25</v>
      </c>
      <c r="H6085" s="99">
        <v>0</v>
      </c>
      <c r="I6085" s="99">
        <v>120790</v>
      </c>
      <c r="J6085" s="100"/>
      <c r="K6085" s="101"/>
      <c r="L6085" s="99"/>
      <c r="M6085" s="99"/>
      <c r="N6085" s="100"/>
      <c r="O6085" s="101"/>
      <c r="P6085" s="99"/>
      <c r="Q6085" s="99"/>
      <c r="R6085" s="100"/>
      <c r="S6085" s="101"/>
      <c r="T6085" s="99"/>
      <c r="U6085" s="99"/>
      <c r="V6085" s="100"/>
      <c r="W6085" s="101"/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1714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121486</v>
      </c>
      <c r="F6086" s="98">
        <v>0</v>
      </c>
      <c r="G6086" s="98">
        <v>32843</v>
      </c>
      <c r="H6086" s="107">
        <v>0</v>
      </c>
      <c r="I6086" s="107">
        <v>88643</v>
      </c>
      <c r="J6086" s="25"/>
      <c r="K6086" s="26"/>
      <c r="L6086" s="107"/>
      <c r="M6086" s="107"/>
      <c r="N6086" s="25"/>
      <c r="O6086" s="26"/>
      <c r="P6086" s="99"/>
      <c r="Q6086" s="99"/>
      <c r="R6086" s="25"/>
      <c r="S6086" s="26"/>
      <c r="T6086" s="107"/>
      <c r="U6086" s="107"/>
      <c r="V6086" s="25"/>
      <c r="W6086" s="26"/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1714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1714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/>
      <c r="K6088" s="26"/>
      <c r="L6088" s="107"/>
      <c r="M6088" s="107"/>
      <c r="N6088" s="25"/>
      <c r="O6088" s="26"/>
      <c r="P6088" s="107"/>
      <c r="Q6088" s="107"/>
      <c r="R6088" s="25"/>
      <c r="S6088" s="26"/>
      <c r="T6088" s="107"/>
      <c r="U6088" s="107"/>
      <c r="V6088" s="25"/>
      <c r="W6088" s="26"/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1714</v>
      </c>
      <c r="B6089" s="105" t="s">
        <v>1607</v>
      </c>
      <c r="C6089" s="106" t="s">
        <v>1608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1714</v>
      </c>
      <c r="B6090" s="105" t="s">
        <v>1609</v>
      </c>
      <c r="C6090" s="106" t="s">
        <v>1610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1714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30449.5</v>
      </c>
      <c r="F6091" s="98">
        <v>0</v>
      </c>
      <c r="G6091" s="98">
        <v>17442.5</v>
      </c>
      <c r="H6091" s="107">
        <v>0</v>
      </c>
      <c r="I6091" s="107">
        <v>13007</v>
      </c>
      <c r="J6091" s="25"/>
      <c r="K6091" s="26"/>
      <c r="L6091" s="107"/>
      <c r="M6091" s="107"/>
      <c r="N6091" s="25"/>
      <c r="O6091" s="26"/>
      <c r="P6091" s="107"/>
      <c r="Q6091" s="107"/>
      <c r="R6091" s="25"/>
      <c r="S6091" s="26"/>
      <c r="T6091" s="107"/>
      <c r="U6091" s="107"/>
      <c r="V6091" s="25"/>
      <c r="W6091" s="26"/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1714</v>
      </c>
      <c r="B6092" s="105" t="s">
        <v>737</v>
      </c>
      <c r="C6092" s="106" t="s">
        <v>738</v>
      </c>
      <c r="D6092" s="21">
        <f t="shared" si="96"/>
        <v>0</v>
      </c>
      <c r="E6092" s="24">
        <f t="shared" si="96"/>
        <v>0</v>
      </c>
      <c r="F6092" s="98"/>
      <c r="G6092" s="98"/>
      <c r="H6092" s="107"/>
      <c r="I6092" s="107"/>
      <c r="J6092" s="25"/>
      <c r="K6092" s="26"/>
      <c r="L6092" s="107"/>
      <c r="M6092" s="107"/>
      <c r="N6092" s="25"/>
      <c r="O6092" s="26"/>
      <c r="P6092" s="107"/>
      <c r="Q6092" s="107"/>
      <c r="R6092" s="25"/>
      <c r="S6092" s="26"/>
      <c r="T6092" s="107"/>
      <c r="U6092" s="107"/>
      <c r="V6092" s="25"/>
      <c r="W6092" s="26"/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1714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93000</v>
      </c>
      <c r="F6093" s="98"/>
      <c r="G6093" s="98"/>
      <c r="H6093" s="107">
        <v>0</v>
      </c>
      <c r="I6093" s="107">
        <v>93000</v>
      </c>
      <c r="J6093" s="25"/>
      <c r="K6093" s="26"/>
      <c r="L6093" s="107"/>
      <c r="M6093" s="107"/>
      <c r="N6093" s="25"/>
      <c r="O6093" s="26"/>
      <c r="P6093" s="107"/>
      <c r="Q6093" s="107"/>
      <c r="R6093" s="25"/>
      <c r="S6093" s="26"/>
      <c r="T6093" s="107"/>
      <c r="U6093" s="107"/>
      <c r="V6093" s="25"/>
      <c r="W6093" s="26"/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1714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1714</v>
      </c>
      <c r="B6095" s="105" t="s">
        <v>743</v>
      </c>
      <c r="C6095" s="106" t="s">
        <v>744</v>
      </c>
      <c r="D6095" s="21">
        <f t="shared" si="96"/>
        <v>57280.47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/>
      <c r="K6095" s="26"/>
      <c r="L6095" s="107"/>
      <c r="M6095" s="107"/>
      <c r="N6095" s="25"/>
      <c r="O6095" s="26"/>
      <c r="P6095" s="107"/>
      <c r="Q6095" s="107"/>
      <c r="R6095" s="25"/>
      <c r="S6095" s="26"/>
      <c r="T6095" s="107"/>
      <c r="U6095" s="107"/>
      <c r="V6095" s="25"/>
      <c r="W6095" s="26"/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1714</v>
      </c>
      <c r="B6096" s="105" t="s">
        <v>745</v>
      </c>
      <c r="C6096" s="106" t="s">
        <v>746</v>
      </c>
      <c r="D6096" s="21">
        <f t="shared" si="96"/>
        <v>9023.49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/>
      <c r="K6096" s="26"/>
      <c r="L6096" s="107"/>
      <c r="M6096" s="107"/>
      <c r="N6096" s="25"/>
      <c r="O6096" s="26"/>
      <c r="P6096" s="107"/>
      <c r="Q6096" s="107"/>
      <c r="R6096" s="25"/>
      <c r="S6096" s="26"/>
      <c r="T6096" s="107"/>
      <c r="U6096" s="107"/>
      <c r="V6096" s="25"/>
      <c r="W6096" s="26"/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1714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1714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1714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1714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1714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1714</v>
      </c>
      <c r="B6102" s="105" t="s">
        <v>757</v>
      </c>
      <c r="C6102" s="106" t="s">
        <v>758</v>
      </c>
      <c r="D6102" s="21">
        <f t="shared" si="96"/>
        <v>700</v>
      </c>
      <c r="E6102" s="24">
        <f t="shared" si="96"/>
        <v>12943</v>
      </c>
      <c r="F6102" s="98">
        <v>0</v>
      </c>
      <c r="G6102" s="98">
        <v>6223</v>
      </c>
      <c r="H6102" s="107">
        <v>700</v>
      </c>
      <c r="I6102" s="107">
        <v>6720</v>
      </c>
      <c r="J6102" s="25"/>
      <c r="K6102" s="26"/>
      <c r="L6102" s="107"/>
      <c r="M6102" s="107"/>
      <c r="N6102" s="25"/>
      <c r="O6102" s="26"/>
      <c r="P6102" s="107"/>
      <c r="Q6102" s="107"/>
      <c r="R6102" s="25"/>
      <c r="S6102" s="26"/>
      <c r="T6102" s="107"/>
      <c r="U6102" s="107"/>
      <c r="V6102" s="25"/>
      <c r="W6102" s="26"/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1714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1714</v>
      </c>
      <c r="B6104" s="105" t="s">
        <v>761</v>
      </c>
      <c r="C6104" s="106" t="s">
        <v>762</v>
      </c>
      <c r="D6104" s="21">
        <f t="shared" si="96"/>
        <v>12243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/>
      <c r="K6104" s="26"/>
      <c r="L6104" s="107"/>
      <c r="M6104" s="107"/>
      <c r="N6104" s="25"/>
      <c r="O6104" s="26"/>
      <c r="P6104" s="107"/>
      <c r="Q6104" s="107"/>
      <c r="R6104" s="25"/>
      <c r="S6104" s="26"/>
      <c r="T6104" s="107"/>
      <c r="U6104" s="107"/>
      <c r="V6104" s="25"/>
      <c r="W6104" s="26"/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1714</v>
      </c>
      <c r="B6105" s="105" t="s">
        <v>763</v>
      </c>
      <c r="C6105" s="106" t="s">
        <v>764</v>
      </c>
      <c r="D6105" s="21">
        <f t="shared" si="96"/>
        <v>0</v>
      </c>
      <c r="E6105" s="24">
        <f t="shared" si="96"/>
        <v>0</v>
      </c>
      <c r="F6105" s="98"/>
      <c r="G6105" s="98"/>
      <c r="H6105" s="107"/>
      <c r="I6105" s="107"/>
      <c r="J6105" s="25"/>
      <c r="K6105" s="26"/>
      <c r="L6105" s="107"/>
      <c r="M6105" s="107"/>
      <c r="N6105" s="25"/>
      <c r="O6105" s="26"/>
      <c r="P6105" s="107"/>
      <c r="Q6105" s="107"/>
      <c r="R6105" s="25"/>
      <c r="S6105" s="26"/>
      <c r="T6105" s="107"/>
      <c r="U6105" s="107"/>
      <c r="V6105" s="25"/>
      <c r="W6105" s="26"/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1714</v>
      </c>
      <c r="B6106" s="105" t="s">
        <v>765</v>
      </c>
      <c r="C6106" s="106" t="s">
        <v>1675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1714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1714</v>
      </c>
      <c r="B6108" s="105" t="s">
        <v>768</v>
      </c>
      <c r="C6108" s="106" t="s">
        <v>1676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1714</v>
      </c>
      <c r="B6109" s="105" t="s">
        <v>769</v>
      </c>
      <c r="C6109" s="106" t="s">
        <v>1677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1714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1714</v>
      </c>
      <c r="B6111" s="105" t="s">
        <v>772</v>
      </c>
      <c r="C6111" s="106" t="s">
        <v>1678</v>
      </c>
      <c r="D6111" s="21">
        <f t="shared" si="96"/>
        <v>0</v>
      </c>
      <c r="E6111" s="24">
        <f t="shared" si="96"/>
        <v>6159</v>
      </c>
      <c r="F6111" s="98">
        <v>0</v>
      </c>
      <c r="G6111" s="98">
        <v>3740</v>
      </c>
      <c r="H6111" s="107">
        <v>0</v>
      </c>
      <c r="I6111" s="107">
        <v>2419</v>
      </c>
      <c r="J6111" s="25"/>
      <c r="K6111" s="26"/>
      <c r="L6111" s="107"/>
      <c r="M6111" s="107"/>
      <c r="N6111" s="25"/>
      <c r="O6111" s="26"/>
      <c r="P6111" s="107"/>
      <c r="Q6111" s="107"/>
      <c r="R6111" s="25"/>
      <c r="S6111" s="26"/>
      <c r="T6111" s="107"/>
      <c r="U6111" s="107"/>
      <c r="V6111" s="25"/>
      <c r="W6111" s="26"/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1714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1714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12000</v>
      </c>
      <c r="F6113" s="98">
        <v>0</v>
      </c>
      <c r="G6113" s="98">
        <v>11000</v>
      </c>
      <c r="H6113" s="99">
        <v>0</v>
      </c>
      <c r="I6113" s="99">
        <v>1000</v>
      </c>
      <c r="J6113" s="100"/>
      <c r="K6113" s="101"/>
      <c r="L6113" s="99"/>
      <c r="M6113" s="99"/>
      <c r="N6113" s="100"/>
      <c r="O6113" s="101"/>
      <c r="P6113" s="99"/>
      <c r="Q6113" s="99"/>
      <c r="R6113" s="100"/>
      <c r="S6113" s="101"/>
      <c r="T6113" s="99"/>
      <c r="U6113" s="99"/>
      <c r="V6113" s="100"/>
      <c r="W6113" s="101"/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1714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1714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1714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1714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1714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1714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1714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1714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1714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610</v>
      </c>
      <c r="F6122" s="98">
        <v>0</v>
      </c>
      <c r="G6122" s="98">
        <v>545</v>
      </c>
      <c r="H6122" s="107">
        <v>0</v>
      </c>
      <c r="I6122" s="107">
        <v>65</v>
      </c>
      <c r="J6122" s="25"/>
      <c r="K6122" s="26"/>
      <c r="L6122" s="107"/>
      <c r="M6122" s="107"/>
      <c r="N6122" s="25"/>
      <c r="O6122" s="26"/>
      <c r="P6122" s="107"/>
      <c r="Q6122" s="107"/>
      <c r="R6122" s="25"/>
      <c r="S6122" s="26"/>
      <c r="T6122" s="107"/>
      <c r="U6122" s="107"/>
      <c r="V6122" s="25"/>
      <c r="W6122" s="26"/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1714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0</v>
      </c>
      <c r="F6123" s="98"/>
      <c r="G6123" s="98"/>
      <c r="H6123" s="99"/>
      <c r="I6123" s="99"/>
      <c r="J6123" s="100"/>
      <c r="K6123" s="101"/>
      <c r="L6123" s="99"/>
      <c r="M6123" s="99"/>
      <c r="N6123" s="100"/>
      <c r="O6123" s="101"/>
      <c r="P6123" s="107"/>
      <c r="Q6123" s="107"/>
      <c r="R6123" s="100"/>
      <c r="S6123" s="101"/>
      <c r="T6123" s="99"/>
      <c r="U6123" s="99"/>
      <c r="V6123" s="100"/>
      <c r="W6123" s="101"/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1714</v>
      </c>
      <c r="B6124" s="105" t="s">
        <v>797</v>
      </c>
      <c r="C6124" s="106" t="s">
        <v>798</v>
      </c>
      <c r="D6124" s="21">
        <f t="shared" si="97"/>
        <v>610</v>
      </c>
      <c r="E6124" s="24">
        <f t="shared" si="97"/>
        <v>610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/>
      <c r="M6124" s="99"/>
      <c r="N6124" s="100"/>
      <c r="O6124" s="101"/>
      <c r="P6124" s="99"/>
      <c r="Q6124" s="99"/>
      <c r="R6124" s="100"/>
      <c r="S6124" s="101"/>
      <c r="T6124" s="99"/>
      <c r="U6124" s="99"/>
      <c r="V6124" s="100"/>
      <c r="W6124" s="101"/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1714</v>
      </c>
      <c r="B6125" s="105" t="s">
        <v>799</v>
      </c>
      <c r="C6125" s="106" t="s">
        <v>800</v>
      </c>
      <c r="D6125" s="21">
        <f t="shared" si="97"/>
        <v>610</v>
      </c>
      <c r="E6125" s="24">
        <f t="shared" si="97"/>
        <v>12423.36</v>
      </c>
      <c r="F6125" s="98"/>
      <c r="G6125" s="98"/>
      <c r="H6125" s="99">
        <v>610</v>
      </c>
      <c r="I6125" s="99">
        <v>12423.36</v>
      </c>
      <c r="J6125" s="100"/>
      <c r="K6125" s="101"/>
      <c r="L6125" s="99"/>
      <c r="M6125" s="99"/>
      <c r="N6125" s="100"/>
      <c r="O6125" s="101"/>
      <c r="P6125" s="99"/>
      <c r="Q6125" s="99"/>
      <c r="R6125" s="100"/>
      <c r="S6125" s="101"/>
      <c r="T6125" s="99"/>
      <c r="U6125" s="99"/>
      <c r="V6125" s="100"/>
      <c r="W6125" s="101"/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1714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1714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1714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1714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1714</v>
      </c>
      <c r="B6130" s="105" t="s">
        <v>809</v>
      </c>
      <c r="C6130" s="106" t="s">
        <v>1679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1714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1714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1714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2454600</v>
      </c>
      <c r="F6133" s="98">
        <v>0</v>
      </c>
      <c r="G6133" s="98">
        <v>2448000</v>
      </c>
      <c r="H6133" s="107">
        <v>0</v>
      </c>
      <c r="I6133" s="107">
        <v>6600</v>
      </c>
      <c r="J6133" s="25"/>
      <c r="K6133" s="26"/>
      <c r="L6133" s="107"/>
      <c r="M6133" s="107"/>
      <c r="N6133" s="25"/>
      <c r="O6133" s="26"/>
      <c r="P6133" s="107"/>
      <c r="Q6133" s="107"/>
      <c r="R6133" s="25"/>
      <c r="S6133" s="26"/>
      <c r="T6133" s="107"/>
      <c r="U6133" s="107"/>
      <c r="V6133" s="25"/>
      <c r="W6133" s="26"/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1714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462064.38</v>
      </c>
      <c r="F6134" s="98">
        <v>0</v>
      </c>
      <c r="G6134" s="98">
        <v>231032.19</v>
      </c>
      <c r="H6134" s="107">
        <v>0</v>
      </c>
      <c r="I6134" s="107">
        <v>231032.19</v>
      </c>
      <c r="J6134" s="25"/>
      <c r="K6134" s="26"/>
      <c r="L6134" s="107"/>
      <c r="M6134" s="107"/>
      <c r="N6134" s="25"/>
      <c r="O6134" s="26"/>
      <c r="P6134" s="107"/>
      <c r="Q6134" s="107"/>
      <c r="R6134" s="25"/>
      <c r="S6134" s="26"/>
      <c r="T6134" s="107"/>
      <c r="U6134" s="107"/>
      <c r="V6134" s="25"/>
      <c r="W6134" s="26"/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1714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1714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0</v>
      </c>
      <c r="F6136" s="98"/>
      <c r="G6136" s="98"/>
      <c r="H6136" s="107"/>
      <c r="I6136" s="107"/>
      <c r="J6136" s="25"/>
      <c r="K6136" s="26"/>
      <c r="L6136" s="107"/>
      <c r="M6136" s="107"/>
      <c r="N6136" s="25"/>
      <c r="O6136" s="26"/>
      <c r="P6136" s="107"/>
      <c r="Q6136" s="107"/>
      <c r="R6136" s="25"/>
      <c r="S6136" s="26"/>
      <c r="T6136" s="107"/>
      <c r="U6136" s="107"/>
      <c r="V6136" s="25"/>
      <c r="W6136" s="26"/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1714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1714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1714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1714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9468934.4000000004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/>
      <c r="K6140" s="101"/>
      <c r="L6140" s="99"/>
      <c r="M6140" s="99"/>
      <c r="N6140" s="100"/>
      <c r="O6140" s="101"/>
      <c r="P6140" s="107"/>
      <c r="Q6140" s="107"/>
      <c r="R6140" s="100"/>
      <c r="S6140" s="101"/>
      <c r="T6140" s="99"/>
      <c r="U6140" s="99"/>
      <c r="V6140" s="100"/>
      <c r="W6140" s="101"/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1714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1714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1714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1714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1714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397443.4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/>
      <c r="K6145" s="101"/>
      <c r="L6145" s="99"/>
      <c r="M6145" s="99"/>
      <c r="N6145" s="100"/>
      <c r="O6145" s="101"/>
      <c r="P6145" s="99"/>
      <c r="Q6145" s="99"/>
      <c r="R6145" s="100"/>
      <c r="S6145" s="101"/>
      <c r="T6145" s="99"/>
      <c r="U6145" s="99"/>
      <c r="V6145" s="100"/>
      <c r="W6145" s="101"/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1714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1714</v>
      </c>
      <c r="B6147" s="105" t="s">
        <v>1611</v>
      </c>
      <c r="C6147" s="106" t="s">
        <v>1612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1714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1714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1714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1714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1714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1714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1714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1714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1714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1714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1714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12210</v>
      </c>
      <c r="F6158" s="98">
        <v>0</v>
      </c>
      <c r="G6158" s="98">
        <v>4050</v>
      </c>
      <c r="H6158" s="107">
        <v>0</v>
      </c>
      <c r="I6158" s="107">
        <v>8160</v>
      </c>
      <c r="J6158" s="25"/>
      <c r="K6158" s="26"/>
      <c r="L6158" s="107"/>
      <c r="M6158" s="107"/>
      <c r="N6158" s="25"/>
      <c r="O6158" s="26"/>
      <c r="P6158" s="99"/>
      <c r="Q6158" s="99"/>
      <c r="R6158" s="25"/>
      <c r="S6158" s="26"/>
      <c r="T6158" s="107"/>
      <c r="U6158" s="107"/>
      <c r="V6158" s="25"/>
      <c r="W6158" s="26"/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1714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1714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1714</v>
      </c>
      <c r="B6161" s="105" t="s">
        <v>866</v>
      </c>
      <c r="C6161" s="106" t="s">
        <v>867</v>
      </c>
      <c r="D6161" s="21">
        <f t="shared" si="97"/>
        <v>2000</v>
      </c>
      <c r="E6161" s="24">
        <f t="shared" si="97"/>
        <v>37097.089999999997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/>
      <c r="K6161" s="26"/>
      <c r="L6161" s="107"/>
      <c r="M6161" s="107"/>
      <c r="N6161" s="25"/>
      <c r="O6161" s="26"/>
      <c r="P6161" s="107"/>
      <c r="Q6161" s="107"/>
      <c r="R6161" s="25"/>
      <c r="S6161" s="26"/>
      <c r="T6161" s="107"/>
      <c r="U6161" s="107"/>
      <c r="V6161" s="25"/>
      <c r="W6161" s="26"/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1714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1714</v>
      </c>
      <c r="B6163" s="105" t="s">
        <v>870</v>
      </c>
      <c r="C6163" s="106" t="s">
        <v>1680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1714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1714</v>
      </c>
      <c r="B6165" s="105" t="s">
        <v>873</v>
      </c>
      <c r="C6165" s="106" t="s">
        <v>1681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1714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/>
      <c r="Q6166" s="107"/>
      <c r="R6166" s="25"/>
      <c r="S6166" s="26"/>
      <c r="T6166" s="107"/>
      <c r="U6166" s="107"/>
      <c r="V6166" s="25"/>
      <c r="W6166" s="26"/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1714</v>
      </c>
      <c r="B6167" s="105" t="s">
        <v>876</v>
      </c>
      <c r="C6167" s="106" t="s">
        <v>1682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1714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995252</v>
      </c>
      <c r="F6168" s="98">
        <v>0</v>
      </c>
      <c r="G6168" s="98">
        <v>876</v>
      </c>
      <c r="H6168" s="99">
        <v>0</v>
      </c>
      <c r="I6168" s="99">
        <v>994376</v>
      </c>
      <c r="J6168" s="100"/>
      <c r="K6168" s="101"/>
      <c r="L6168" s="99"/>
      <c r="M6168" s="99"/>
      <c r="N6168" s="100"/>
      <c r="O6168" s="101"/>
      <c r="P6168" s="107"/>
      <c r="Q6168" s="107"/>
      <c r="R6168" s="100"/>
      <c r="S6168" s="101"/>
      <c r="T6168" s="99"/>
      <c r="U6168" s="99"/>
      <c r="V6168" s="100"/>
      <c r="W6168" s="101"/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1714</v>
      </c>
      <c r="B6169" s="105" t="s">
        <v>879</v>
      </c>
      <c r="C6169" s="106" t="s">
        <v>1683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1714</v>
      </c>
      <c r="B6170" s="105" t="s">
        <v>880</v>
      </c>
      <c r="C6170" s="106" t="s">
        <v>1684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1714</v>
      </c>
      <c r="B6171" s="105" t="s">
        <v>881</v>
      </c>
      <c r="C6171" s="106" t="s">
        <v>1685</v>
      </c>
      <c r="D6171" s="21">
        <f t="shared" si="97"/>
        <v>0</v>
      </c>
      <c r="E6171" s="24">
        <f t="shared" si="97"/>
        <v>35806</v>
      </c>
      <c r="F6171" s="98"/>
      <c r="G6171" s="98"/>
      <c r="H6171" s="99">
        <v>0</v>
      </c>
      <c r="I6171" s="99">
        <v>35806</v>
      </c>
      <c r="J6171" s="100"/>
      <c r="K6171" s="101"/>
      <c r="L6171" s="99"/>
      <c r="M6171" s="99"/>
      <c r="N6171" s="100"/>
      <c r="O6171" s="101"/>
      <c r="P6171" s="99"/>
      <c r="Q6171" s="99"/>
      <c r="R6171" s="100"/>
      <c r="S6171" s="101"/>
      <c r="T6171" s="99"/>
      <c r="U6171" s="99"/>
      <c r="V6171" s="100"/>
      <c r="W6171" s="101"/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1714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58985</v>
      </c>
      <c r="F6172" s="98">
        <v>0</v>
      </c>
      <c r="G6172" s="98">
        <v>30335</v>
      </c>
      <c r="H6172" s="99">
        <v>0</v>
      </c>
      <c r="I6172" s="99">
        <v>28650</v>
      </c>
      <c r="J6172" s="100"/>
      <c r="K6172" s="101"/>
      <c r="L6172" s="99"/>
      <c r="M6172" s="99"/>
      <c r="N6172" s="100"/>
      <c r="O6172" s="101"/>
      <c r="P6172" s="99"/>
      <c r="Q6172" s="99"/>
      <c r="R6172" s="100"/>
      <c r="S6172" s="101"/>
      <c r="T6172" s="99"/>
      <c r="U6172" s="99"/>
      <c r="V6172" s="100"/>
      <c r="W6172" s="101"/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1714</v>
      </c>
      <c r="B6173" s="105" t="s">
        <v>884</v>
      </c>
      <c r="C6173" s="106" t="s">
        <v>885</v>
      </c>
      <c r="D6173" s="21">
        <f t="shared" si="97"/>
        <v>8155920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/>
      <c r="K6173" s="101"/>
      <c r="L6173" s="99"/>
      <c r="M6173" s="99"/>
      <c r="N6173" s="100"/>
      <c r="O6173" s="101"/>
      <c r="P6173" s="99"/>
      <c r="Q6173" s="99"/>
      <c r="R6173" s="100"/>
      <c r="S6173" s="101"/>
      <c r="T6173" s="99"/>
      <c r="U6173" s="99"/>
      <c r="V6173" s="100"/>
      <c r="W6173" s="101"/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1714</v>
      </c>
      <c r="B6174" s="105" t="s">
        <v>886</v>
      </c>
      <c r="C6174" s="106" t="s">
        <v>887</v>
      </c>
      <c r="D6174" s="21">
        <f t="shared" si="97"/>
        <v>143500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/>
      <c r="K6174" s="26"/>
      <c r="L6174" s="107"/>
      <c r="M6174" s="107"/>
      <c r="N6174" s="25"/>
      <c r="O6174" s="26"/>
      <c r="P6174" s="99"/>
      <c r="Q6174" s="99"/>
      <c r="R6174" s="25"/>
      <c r="S6174" s="26"/>
      <c r="T6174" s="107"/>
      <c r="U6174" s="107"/>
      <c r="V6174" s="25"/>
      <c r="W6174" s="26"/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1714</v>
      </c>
      <c r="B6175" s="105" t="s">
        <v>888</v>
      </c>
      <c r="C6175" s="106" t="s">
        <v>1686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1714</v>
      </c>
      <c r="B6176" s="105" t="s">
        <v>889</v>
      </c>
      <c r="C6176" s="106" t="s">
        <v>890</v>
      </c>
      <c r="D6176" s="21">
        <f t="shared" si="97"/>
        <v>309400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/>
      <c r="K6176" s="26"/>
      <c r="L6176" s="107"/>
      <c r="M6176" s="107"/>
      <c r="N6176" s="25"/>
      <c r="O6176" s="26"/>
      <c r="P6176" s="107"/>
      <c r="Q6176" s="107"/>
      <c r="R6176" s="25"/>
      <c r="S6176" s="26"/>
      <c r="T6176" s="107"/>
      <c r="U6176" s="107"/>
      <c r="V6176" s="25"/>
      <c r="W6176" s="26"/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1714</v>
      </c>
      <c r="B6177" s="105" t="s">
        <v>891</v>
      </c>
      <c r="C6177" s="106" t="s">
        <v>892</v>
      </c>
      <c r="D6177" s="21">
        <f t="shared" si="97"/>
        <v>19800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/>
      <c r="K6177" s="26"/>
      <c r="L6177" s="107"/>
      <c r="M6177" s="107"/>
      <c r="N6177" s="25"/>
      <c r="O6177" s="26"/>
      <c r="P6177" s="107"/>
      <c r="Q6177" s="107"/>
      <c r="R6177" s="25"/>
      <c r="S6177" s="26"/>
      <c r="T6177" s="107"/>
      <c r="U6177" s="107"/>
      <c r="V6177" s="25"/>
      <c r="W6177" s="26"/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1714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1714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1714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1714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1714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1714</v>
      </c>
      <c r="B6183" s="105" t="s">
        <v>903</v>
      </c>
      <c r="C6183" s="106" t="s">
        <v>904</v>
      </c>
      <c r="D6183" s="21">
        <f t="shared" si="98"/>
        <v>687214.4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/>
      <c r="K6183" s="101"/>
      <c r="L6183" s="99"/>
      <c r="M6183" s="99"/>
      <c r="N6183" s="100"/>
      <c r="O6183" s="101"/>
      <c r="P6183" s="107"/>
      <c r="Q6183" s="107"/>
      <c r="R6183" s="100"/>
      <c r="S6183" s="101"/>
      <c r="T6183" s="99"/>
      <c r="U6183" s="99"/>
      <c r="V6183" s="100"/>
      <c r="W6183" s="101"/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1714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1714</v>
      </c>
      <c r="B6185" s="105" t="s">
        <v>907</v>
      </c>
      <c r="C6185" s="106" t="s">
        <v>908</v>
      </c>
      <c r="D6185" s="21">
        <f t="shared" si="98"/>
        <v>984579.57000000007</v>
      </c>
      <c r="E6185" s="24">
        <f t="shared" si="98"/>
        <v>2321.1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/>
      <c r="K6185" s="26"/>
      <c r="L6185" s="107"/>
      <c r="M6185" s="107"/>
      <c r="N6185" s="25"/>
      <c r="O6185" s="26"/>
      <c r="P6185" s="99"/>
      <c r="Q6185" s="99"/>
      <c r="R6185" s="25"/>
      <c r="S6185" s="26"/>
      <c r="T6185" s="107"/>
      <c r="U6185" s="107"/>
      <c r="V6185" s="25"/>
      <c r="W6185" s="26"/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1714</v>
      </c>
      <c r="B6186" s="105" t="s">
        <v>909</v>
      </c>
      <c r="C6186" s="106" t="s">
        <v>910</v>
      </c>
      <c r="D6186" s="21">
        <f t="shared" si="98"/>
        <v>31695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/>
      <c r="K6186" s="101"/>
      <c r="L6186" s="99"/>
      <c r="M6186" s="99"/>
      <c r="N6186" s="100"/>
      <c r="O6186" s="101"/>
      <c r="P6186" s="107"/>
      <c r="Q6186" s="107"/>
      <c r="R6186" s="100"/>
      <c r="S6186" s="101"/>
      <c r="T6186" s="99"/>
      <c r="U6186" s="99"/>
      <c r="V6186" s="100"/>
      <c r="W6186" s="101"/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1714</v>
      </c>
      <c r="B6187" s="105" t="s">
        <v>911</v>
      </c>
      <c r="C6187" s="106" t="s">
        <v>912</v>
      </c>
      <c r="D6187" s="21">
        <f t="shared" si="98"/>
        <v>1457338.71</v>
      </c>
      <c r="E6187" s="24">
        <f t="shared" si="98"/>
        <v>0</v>
      </c>
      <c r="F6187" s="98">
        <v>724820</v>
      </c>
      <c r="G6187" s="98">
        <v>0</v>
      </c>
      <c r="H6187" s="107">
        <v>732518.71</v>
      </c>
      <c r="I6187" s="107">
        <v>0</v>
      </c>
      <c r="J6187" s="25"/>
      <c r="K6187" s="26"/>
      <c r="L6187" s="107"/>
      <c r="M6187" s="107"/>
      <c r="N6187" s="25"/>
      <c r="O6187" s="26"/>
      <c r="P6187" s="99"/>
      <c r="Q6187" s="99"/>
      <c r="R6187" s="25"/>
      <c r="S6187" s="26"/>
      <c r="T6187" s="107"/>
      <c r="U6187" s="107"/>
      <c r="V6187" s="25"/>
      <c r="W6187" s="26"/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1714</v>
      </c>
      <c r="B6188" s="105" t="s">
        <v>913</v>
      </c>
      <c r="C6188" s="106" t="s">
        <v>914</v>
      </c>
      <c r="D6188" s="21">
        <f t="shared" si="98"/>
        <v>54440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/>
      <c r="K6188" s="26"/>
      <c r="L6188" s="107"/>
      <c r="M6188" s="107"/>
      <c r="N6188" s="25"/>
      <c r="O6188" s="26"/>
      <c r="P6188" s="107"/>
      <c r="Q6188" s="107"/>
      <c r="R6188" s="25"/>
      <c r="S6188" s="26"/>
      <c r="T6188" s="107"/>
      <c r="U6188" s="107"/>
      <c r="V6188" s="25"/>
      <c r="W6188" s="26"/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1714</v>
      </c>
      <c r="B6189" s="105" t="s">
        <v>915</v>
      </c>
      <c r="C6189" s="106" t="s">
        <v>916</v>
      </c>
      <c r="D6189" s="21">
        <f t="shared" si="98"/>
        <v>200730</v>
      </c>
      <c r="E6189" s="24">
        <f t="shared" si="98"/>
        <v>0</v>
      </c>
      <c r="F6189" s="98">
        <v>2560</v>
      </c>
      <c r="G6189" s="98">
        <v>0</v>
      </c>
      <c r="H6189" s="99">
        <v>198170</v>
      </c>
      <c r="I6189" s="99">
        <v>0</v>
      </c>
      <c r="J6189" s="100"/>
      <c r="K6189" s="101"/>
      <c r="L6189" s="99"/>
      <c r="M6189" s="99"/>
      <c r="N6189" s="100"/>
      <c r="O6189" s="101"/>
      <c r="P6189" s="107"/>
      <c r="Q6189" s="107"/>
      <c r="R6189" s="100"/>
      <c r="S6189" s="101"/>
      <c r="T6189" s="99"/>
      <c r="U6189" s="99"/>
      <c r="V6189" s="100"/>
      <c r="W6189" s="101"/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1714</v>
      </c>
      <c r="B6190" s="105" t="s">
        <v>917</v>
      </c>
      <c r="C6190" s="106" t="s">
        <v>918</v>
      </c>
      <c r="D6190" s="21">
        <f t="shared" si="98"/>
        <v>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/>
      <c r="U6190" s="107"/>
      <c r="V6190" s="25"/>
      <c r="W6190" s="26"/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1714</v>
      </c>
      <c r="B6191" s="105" t="s">
        <v>919</v>
      </c>
      <c r="C6191" s="106" t="s">
        <v>920</v>
      </c>
      <c r="D6191" s="21">
        <f t="shared" si="98"/>
        <v>45500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/>
      <c r="K6191" s="101"/>
      <c r="L6191" s="99"/>
      <c r="M6191" s="99"/>
      <c r="N6191" s="100"/>
      <c r="O6191" s="101"/>
      <c r="P6191" s="107"/>
      <c r="Q6191" s="107"/>
      <c r="R6191" s="100"/>
      <c r="S6191" s="101"/>
      <c r="T6191" s="99"/>
      <c r="U6191" s="99"/>
      <c r="V6191" s="100"/>
      <c r="W6191" s="101"/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1714</v>
      </c>
      <c r="B6192" s="105" t="s">
        <v>921</v>
      </c>
      <c r="C6192" s="106" t="s">
        <v>922</v>
      </c>
      <c r="D6192" s="21">
        <f t="shared" si="98"/>
        <v>65400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/>
      <c r="K6192" s="26"/>
      <c r="L6192" s="107"/>
      <c r="M6192" s="107"/>
      <c r="N6192" s="25"/>
      <c r="O6192" s="26"/>
      <c r="P6192" s="99"/>
      <c r="Q6192" s="99"/>
      <c r="R6192" s="25"/>
      <c r="S6192" s="26"/>
      <c r="T6192" s="107"/>
      <c r="U6192" s="107"/>
      <c r="V6192" s="25"/>
      <c r="W6192" s="26"/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1714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1714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1714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1714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1714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1714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1714</v>
      </c>
      <c r="B6199" s="105" t="s">
        <v>935</v>
      </c>
      <c r="C6199" s="106" t="s">
        <v>936</v>
      </c>
      <c r="D6199" s="21">
        <f t="shared" si="98"/>
        <v>42200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/>
      <c r="K6199" s="101"/>
      <c r="L6199" s="99"/>
      <c r="M6199" s="99"/>
      <c r="N6199" s="100"/>
      <c r="O6199" s="101"/>
      <c r="P6199" s="99"/>
      <c r="Q6199" s="99"/>
      <c r="R6199" s="100"/>
      <c r="S6199" s="101"/>
      <c r="T6199" s="99"/>
      <c r="U6199" s="99"/>
      <c r="V6199" s="100"/>
      <c r="W6199" s="101"/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1714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1714</v>
      </c>
      <c r="B6201" s="105" t="s">
        <v>939</v>
      </c>
      <c r="C6201" s="106" t="s">
        <v>940</v>
      </c>
      <c r="D6201" s="21">
        <f t="shared" si="98"/>
        <v>306120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/>
      <c r="K6201" s="26"/>
      <c r="L6201" s="107"/>
      <c r="M6201" s="107"/>
      <c r="N6201" s="25"/>
      <c r="O6201" s="26"/>
      <c r="P6201" s="99"/>
      <c r="Q6201" s="99"/>
      <c r="R6201" s="25"/>
      <c r="S6201" s="26"/>
      <c r="T6201" s="107"/>
      <c r="U6201" s="107"/>
      <c r="V6201" s="25"/>
      <c r="W6201" s="26"/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1714</v>
      </c>
      <c r="B6202" s="105" t="s">
        <v>941</v>
      </c>
      <c r="C6202" s="106" t="s">
        <v>1613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1714</v>
      </c>
      <c r="B6203" s="105" t="s">
        <v>1614</v>
      </c>
      <c r="C6203" s="106" t="s">
        <v>1615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1714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1714</v>
      </c>
      <c r="B6205" s="105" t="s">
        <v>944</v>
      </c>
      <c r="C6205" s="106" t="s">
        <v>945</v>
      </c>
      <c r="D6205" s="21">
        <f t="shared" si="98"/>
        <v>150775.59999999998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/>
      <c r="K6205" s="26"/>
      <c r="L6205" s="107"/>
      <c r="M6205" s="107"/>
      <c r="N6205" s="25"/>
      <c r="O6205" s="26"/>
      <c r="P6205" s="99"/>
      <c r="Q6205" s="99"/>
      <c r="R6205" s="25"/>
      <c r="S6205" s="26"/>
      <c r="T6205" s="107"/>
      <c r="U6205" s="107"/>
      <c r="V6205" s="25"/>
      <c r="W6205" s="26"/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1714</v>
      </c>
      <c r="B6206" s="105" t="s">
        <v>946</v>
      </c>
      <c r="C6206" s="106" t="s">
        <v>947</v>
      </c>
      <c r="D6206" s="21">
        <f t="shared" si="98"/>
        <v>226163.40000000002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/>
      <c r="K6206" s="26"/>
      <c r="L6206" s="107"/>
      <c r="M6206" s="107"/>
      <c r="N6206" s="25"/>
      <c r="O6206" s="26"/>
      <c r="P6206" s="107"/>
      <c r="Q6206" s="107"/>
      <c r="R6206" s="25"/>
      <c r="S6206" s="26"/>
      <c r="T6206" s="107"/>
      <c r="U6206" s="107"/>
      <c r="V6206" s="25"/>
      <c r="W6206" s="26"/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1714</v>
      </c>
      <c r="B6207" s="105" t="s">
        <v>948</v>
      </c>
      <c r="C6207" s="106" t="s">
        <v>949</v>
      </c>
      <c r="D6207" s="21">
        <f t="shared" si="98"/>
        <v>20504.400000000001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/>
      <c r="K6207" s="101"/>
      <c r="L6207" s="99"/>
      <c r="M6207" s="99"/>
      <c r="N6207" s="100"/>
      <c r="O6207" s="101"/>
      <c r="P6207" s="107"/>
      <c r="Q6207" s="107"/>
      <c r="R6207" s="100"/>
      <c r="S6207" s="101"/>
      <c r="T6207" s="99"/>
      <c r="U6207" s="99"/>
      <c r="V6207" s="100"/>
      <c r="W6207" s="101"/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1714</v>
      </c>
      <c r="B6208" s="105" t="s">
        <v>950</v>
      </c>
      <c r="C6208" s="106" t="s">
        <v>951</v>
      </c>
      <c r="D6208" s="21">
        <f t="shared" si="98"/>
        <v>1752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/>
      <c r="K6208" s="26"/>
      <c r="L6208" s="107"/>
      <c r="M6208" s="107"/>
      <c r="N6208" s="25"/>
      <c r="O6208" s="26"/>
      <c r="P6208" s="99"/>
      <c r="Q6208" s="99"/>
      <c r="R6208" s="25"/>
      <c r="S6208" s="26"/>
      <c r="T6208" s="107"/>
      <c r="U6208" s="107"/>
      <c r="V6208" s="25"/>
      <c r="W6208" s="26"/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1714</v>
      </c>
      <c r="B6209" s="105" t="s">
        <v>952</v>
      </c>
      <c r="C6209" s="106" t="s">
        <v>953</v>
      </c>
      <c r="D6209" s="21">
        <f t="shared" si="98"/>
        <v>46883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/>
      <c r="K6209" s="26"/>
      <c r="L6209" s="107"/>
      <c r="M6209" s="107"/>
      <c r="N6209" s="25"/>
      <c r="O6209" s="26"/>
      <c r="P6209" s="107"/>
      <c r="Q6209" s="107"/>
      <c r="R6209" s="25"/>
      <c r="S6209" s="26"/>
      <c r="T6209" s="107"/>
      <c r="U6209" s="107"/>
      <c r="V6209" s="25"/>
      <c r="W6209" s="26"/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1714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1714</v>
      </c>
      <c r="B6211" s="105" t="s">
        <v>956</v>
      </c>
      <c r="C6211" s="106" t="s">
        <v>1616</v>
      </c>
      <c r="D6211" s="21">
        <f t="shared" si="98"/>
        <v>10834.8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/>
      <c r="K6211" s="26"/>
      <c r="L6211" s="107"/>
      <c r="M6211" s="107"/>
      <c r="N6211" s="25"/>
      <c r="O6211" s="26"/>
      <c r="P6211" s="107"/>
      <c r="Q6211" s="107"/>
      <c r="R6211" s="25"/>
      <c r="S6211" s="26"/>
      <c r="T6211" s="107"/>
      <c r="U6211" s="107"/>
      <c r="V6211" s="25"/>
      <c r="W6211" s="26"/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1714</v>
      </c>
      <c r="B6212" s="105" t="s">
        <v>957</v>
      </c>
      <c r="C6212" s="106" t="s">
        <v>1687</v>
      </c>
      <c r="D6212" s="21">
        <f t="shared" si="98"/>
        <v>224000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/>
      <c r="K6212" s="26"/>
      <c r="L6212" s="107"/>
      <c r="M6212" s="107"/>
      <c r="N6212" s="25"/>
      <c r="O6212" s="26"/>
      <c r="P6212" s="107"/>
      <c r="Q6212" s="107"/>
      <c r="R6212" s="25"/>
      <c r="S6212" s="26"/>
      <c r="T6212" s="107"/>
      <c r="U6212" s="107"/>
      <c r="V6212" s="25"/>
      <c r="W6212" s="26"/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1714</v>
      </c>
      <c r="B6213" s="105" t="s">
        <v>958</v>
      </c>
      <c r="C6213" s="106" t="s">
        <v>1688</v>
      </c>
      <c r="D6213" s="21">
        <f t="shared" si="98"/>
        <v>85000</v>
      </c>
      <c r="E6213" s="24">
        <f t="shared" si="98"/>
        <v>0</v>
      </c>
      <c r="F6213" s="98">
        <v>54500</v>
      </c>
      <c r="G6213" s="98">
        <v>0</v>
      </c>
      <c r="H6213" s="107">
        <v>30500</v>
      </c>
      <c r="I6213" s="107">
        <v>0</v>
      </c>
      <c r="J6213" s="25"/>
      <c r="K6213" s="26"/>
      <c r="L6213" s="107"/>
      <c r="M6213" s="107"/>
      <c r="N6213" s="25"/>
      <c r="O6213" s="26"/>
      <c r="P6213" s="107"/>
      <c r="Q6213" s="107"/>
      <c r="R6213" s="25"/>
      <c r="S6213" s="26"/>
      <c r="T6213" s="107"/>
      <c r="U6213" s="107"/>
      <c r="V6213" s="25"/>
      <c r="W6213" s="26"/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1714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1714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1714</v>
      </c>
      <c r="B6216" s="105" t="s">
        <v>963</v>
      </c>
      <c r="C6216" s="106" t="s">
        <v>1689</v>
      </c>
      <c r="D6216" s="21">
        <f t="shared" si="98"/>
        <v>758100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/>
      <c r="K6216" s="26"/>
      <c r="L6216" s="107"/>
      <c r="M6216" s="107"/>
      <c r="N6216" s="25"/>
      <c r="O6216" s="26"/>
      <c r="P6216" s="107"/>
      <c r="Q6216" s="107"/>
      <c r="R6216" s="25"/>
      <c r="S6216" s="26"/>
      <c r="T6216" s="107"/>
      <c r="U6216" s="107"/>
      <c r="V6216" s="25"/>
      <c r="W6216" s="26"/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1714</v>
      </c>
      <c r="B6217" s="105" t="s">
        <v>964</v>
      </c>
      <c r="C6217" s="106" t="s">
        <v>1690</v>
      </c>
      <c r="D6217" s="21">
        <f t="shared" si="98"/>
        <v>11400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/>
      <c r="K6217" s="101"/>
      <c r="L6217" s="99"/>
      <c r="M6217" s="99"/>
      <c r="N6217" s="100"/>
      <c r="O6217" s="101"/>
      <c r="P6217" s="107"/>
      <c r="Q6217" s="107"/>
      <c r="R6217" s="100"/>
      <c r="S6217" s="101"/>
      <c r="T6217" s="99"/>
      <c r="U6217" s="99"/>
      <c r="V6217" s="100"/>
      <c r="W6217" s="101"/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1714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1714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1714</v>
      </c>
      <c r="B6220" s="105" t="s">
        <v>969</v>
      </c>
      <c r="C6220" s="106" t="s">
        <v>970</v>
      </c>
      <c r="D6220" s="21">
        <f t="shared" si="98"/>
        <v>1368600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/>
      <c r="K6220" s="26"/>
      <c r="L6220" s="107"/>
      <c r="M6220" s="107"/>
      <c r="N6220" s="25"/>
      <c r="O6220" s="26"/>
      <c r="P6220" s="99"/>
      <c r="Q6220" s="99"/>
      <c r="R6220" s="25"/>
      <c r="S6220" s="26"/>
      <c r="T6220" s="107"/>
      <c r="U6220" s="107"/>
      <c r="V6220" s="25"/>
      <c r="W6220" s="26"/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1714</v>
      </c>
      <c r="B6221" s="105" t="s">
        <v>971</v>
      </c>
      <c r="C6221" s="106" t="s">
        <v>972</v>
      </c>
      <c r="D6221" s="21">
        <f t="shared" si="98"/>
        <v>0</v>
      </c>
      <c r="E6221" s="24">
        <f t="shared" si="98"/>
        <v>0</v>
      </c>
      <c r="F6221" s="98"/>
      <c r="G6221" s="98"/>
      <c r="H6221" s="99"/>
      <c r="I6221" s="99"/>
      <c r="J6221" s="100"/>
      <c r="K6221" s="101"/>
      <c r="L6221" s="99"/>
      <c r="M6221" s="99"/>
      <c r="N6221" s="100"/>
      <c r="O6221" s="101"/>
      <c r="P6221" s="107"/>
      <c r="Q6221" s="107"/>
      <c r="R6221" s="100"/>
      <c r="S6221" s="101"/>
      <c r="T6221" s="99"/>
      <c r="U6221" s="99"/>
      <c r="V6221" s="100"/>
      <c r="W6221" s="101"/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1714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1714</v>
      </c>
      <c r="B6223" s="105" t="s">
        <v>975</v>
      </c>
      <c r="C6223" s="106" t="s">
        <v>1617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1714</v>
      </c>
      <c r="B6224" s="105" t="s">
        <v>976</v>
      </c>
      <c r="C6224" s="106" t="s">
        <v>1618</v>
      </c>
      <c r="D6224" s="21">
        <f t="shared" si="98"/>
        <v>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/>
      <c r="M6224" s="99"/>
      <c r="N6224" s="100"/>
      <c r="O6224" s="101"/>
      <c r="P6224" s="99"/>
      <c r="Q6224" s="99"/>
      <c r="R6224" s="100"/>
      <c r="S6224" s="101"/>
      <c r="T6224" s="99"/>
      <c r="U6224" s="99"/>
      <c r="V6224" s="100"/>
      <c r="W6224" s="101"/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1714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1714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1714</v>
      </c>
      <c r="B6227" s="105" t="s">
        <v>981</v>
      </c>
      <c r="C6227" s="106" t="s">
        <v>982</v>
      </c>
      <c r="D6227" s="21">
        <f t="shared" si="98"/>
        <v>35806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/>
      <c r="K6227" s="101"/>
      <c r="L6227" s="99"/>
      <c r="M6227" s="99"/>
      <c r="N6227" s="100"/>
      <c r="O6227" s="101"/>
      <c r="P6227" s="99"/>
      <c r="Q6227" s="99"/>
      <c r="R6227" s="100"/>
      <c r="S6227" s="101"/>
      <c r="T6227" s="99"/>
      <c r="U6227" s="99"/>
      <c r="V6227" s="100"/>
      <c r="W6227" s="101"/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1714</v>
      </c>
      <c r="B6228" s="105" t="s">
        <v>983</v>
      </c>
      <c r="C6228" s="106" t="s">
        <v>1619</v>
      </c>
      <c r="D6228" s="21">
        <f t="shared" si="98"/>
        <v>0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/>
      <c r="Q6228" s="99"/>
      <c r="R6228" s="100"/>
      <c r="S6228" s="101"/>
      <c r="T6228" s="99"/>
      <c r="U6228" s="99"/>
      <c r="V6228" s="100"/>
      <c r="W6228" s="101"/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1714</v>
      </c>
      <c r="B6229" s="105" t="s">
        <v>984</v>
      </c>
      <c r="C6229" s="106" t="s">
        <v>1620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1714</v>
      </c>
      <c r="B6230" s="105" t="s">
        <v>985</v>
      </c>
      <c r="C6230" s="106" t="s">
        <v>1621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1714</v>
      </c>
      <c r="B6231" s="105" t="s">
        <v>986</v>
      </c>
      <c r="C6231" s="106" t="s">
        <v>1622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1714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1714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1714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1714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1714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1714</v>
      </c>
      <c r="B6237" s="105" t="s">
        <v>996</v>
      </c>
      <c r="C6237" s="106" t="s">
        <v>1691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1714</v>
      </c>
      <c r="B6238" s="105" t="s">
        <v>997</v>
      </c>
      <c r="C6238" s="106" t="s">
        <v>1692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1714</v>
      </c>
      <c r="B6239" s="105" t="s">
        <v>998</v>
      </c>
      <c r="C6239" s="106" t="s">
        <v>1693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1714</v>
      </c>
      <c r="B6240" s="105" t="s">
        <v>999</v>
      </c>
      <c r="C6240" s="106" t="s">
        <v>1694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1714</v>
      </c>
      <c r="B6241" s="105" t="s">
        <v>1000</v>
      </c>
      <c r="C6241" s="106" t="s">
        <v>1623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1714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1714</v>
      </c>
      <c r="B6243" s="105" t="s">
        <v>1003</v>
      </c>
      <c r="C6243" s="106" t="s">
        <v>1624</v>
      </c>
      <c r="D6243" s="21">
        <f t="shared" si="98"/>
        <v>106797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/>
      <c r="K6243" s="26"/>
      <c r="L6243" s="107"/>
      <c r="M6243" s="107"/>
      <c r="N6243" s="25"/>
      <c r="O6243" s="26"/>
      <c r="P6243" s="107"/>
      <c r="Q6243" s="107"/>
      <c r="R6243" s="25"/>
      <c r="S6243" s="26"/>
      <c r="T6243" s="107"/>
      <c r="U6243" s="107"/>
      <c r="V6243" s="25"/>
      <c r="W6243" s="26"/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1714</v>
      </c>
      <c r="B6244" s="105" t="s">
        <v>1004</v>
      </c>
      <c r="C6244" s="106" t="s">
        <v>1625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1714</v>
      </c>
      <c r="B6245" s="105" t="s">
        <v>1005</v>
      </c>
      <c r="C6245" s="106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1714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1714</v>
      </c>
      <c r="B6247" s="105" t="s">
        <v>1008</v>
      </c>
      <c r="C6247" s="106" t="s">
        <v>1009</v>
      </c>
      <c r="D6247" s="21">
        <f t="shared" si="99"/>
        <v>2160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/>
      <c r="K6247" s="26"/>
      <c r="L6247" s="107"/>
      <c r="M6247" s="107"/>
      <c r="N6247" s="25"/>
      <c r="O6247" s="26"/>
      <c r="P6247" s="107"/>
      <c r="Q6247" s="107"/>
      <c r="R6247" s="25"/>
      <c r="S6247" s="26"/>
      <c r="T6247" s="107"/>
      <c r="U6247" s="107"/>
      <c r="V6247" s="25"/>
      <c r="W6247" s="26"/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1714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1714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1714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1714</v>
      </c>
      <c r="B6251" s="105" t="s">
        <v>1016</v>
      </c>
      <c r="C6251" s="106" t="s">
        <v>1017</v>
      </c>
      <c r="D6251" s="21">
        <f t="shared" si="99"/>
        <v>2760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/>
      <c r="K6251" s="26"/>
      <c r="L6251" s="107"/>
      <c r="M6251" s="107"/>
      <c r="N6251" s="25"/>
      <c r="O6251" s="26"/>
      <c r="P6251" s="107"/>
      <c r="Q6251" s="107"/>
      <c r="R6251" s="25"/>
      <c r="S6251" s="26"/>
      <c r="T6251" s="107"/>
      <c r="U6251" s="107"/>
      <c r="V6251" s="25"/>
      <c r="W6251" s="26"/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1714</v>
      </c>
      <c r="B6252" s="105" t="s">
        <v>1018</v>
      </c>
      <c r="C6252" s="106" t="s">
        <v>1019</v>
      </c>
      <c r="D6252" s="21">
        <f t="shared" si="99"/>
        <v>209342.96000000002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/>
      <c r="K6252" s="26"/>
      <c r="L6252" s="107"/>
      <c r="M6252" s="107"/>
      <c r="N6252" s="25"/>
      <c r="O6252" s="26"/>
      <c r="P6252" s="107"/>
      <c r="Q6252" s="107"/>
      <c r="R6252" s="25"/>
      <c r="S6252" s="26"/>
      <c r="T6252" s="107"/>
      <c r="U6252" s="107"/>
      <c r="V6252" s="25"/>
      <c r="W6252" s="26"/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1714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1714</v>
      </c>
      <c r="B6254" s="105" t="s">
        <v>1022</v>
      </c>
      <c r="C6254" s="106" t="s">
        <v>1023</v>
      </c>
      <c r="D6254" s="21">
        <f t="shared" si="99"/>
        <v>35367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/>
      <c r="K6254" s="101"/>
      <c r="L6254" s="99"/>
      <c r="M6254" s="99"/>
      <c r="N6254" s="100"/>
      <c r="O6254" s="101"/>
      <c r="P6254" s="107"/>
      <c r="Q6254" s="107"/>
      <c r="R6254" s="100"/>
      <c r="S6254" s="101"/>
      <c r="T6254" s="99"/>
      <c r="U6254" s="99"/>
      <c r="V6254" s="100"/>
      <c r="W6254" s="101"/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1714</v>
      </c>
      <c r="B6255" s="105" t="s">
        <v>1024</v>
      </c>
      <c r="C6255" s="106" t="s">
        <v>1025</v>
      </c>
      <c r="D6255" s="21">
        <f t="shared" si="99"/>
        <v>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/>
      <c r="Q6255" s="99"/>
      <c r="R6255" s="100"/>
      <c r="S6255" s="101"/>
      <c r="T6255" s="99"/>
      <c r="U6255" s="99"/>
      <c r="V6255" s="100"/>
      <c r="W6255" s="101"/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1714</v>
      </c>
      <c r="B6256" s="105" t="s">
        <v>1026</v>
      </c>
      <c r="C6256" s="106" t="s">
        <v>1027</v>
      </c>
      <c r="D6256" s="21">
        <f t="shared" si="99"/>
        <v>65773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/>
      <c r="K6256" s="101"/>
      <c r="L6256" s="99"/>
      <c r="M6256" s="99"/>
      <c r="N6256" s="100"/>
      <c r="O6256" s="101"/>
      <c r="P6256" s="99"/>
      <c r="Q6256" s="99"/>
      <c r="R6256" s="100"/>
      <c r="S6256" s="101"/>
      <c r="T6256" s="99"/>
      <c r="U6256" s="99"/>
      <c r="V6256" s="100"/>
      <c r="W6256" s="101"/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1714</v>
      </c>
      <c r="B6257" s="105" t="s">
        <v>1028</v>
      </c>
      <c r="C6257" s="106" t="s">
        <v>1029</v>
      </c>
      <c r="D6257" s="21">
        <f t="shared" si="99"/>
        <v>172930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/>
      <c r="K6257" s="26"/>
      <c r="L6257" s="107"/>
      <c r="M6257" s="107"/>
      <c r="N6257" s="25"/>
      <c r="O6257" s="26"/>
      <c r="P6257" s="99"/>
      <c r="Q6257" s="99"/>
      <c r="R6257" s="25"/>
      <c r="S6257" s="26"/>
      <c r="T6257" s="107"/>
      <c r="U6257" s="107"/>
      <c r="V6257" s="25"/>
      <c r="W6257" s="26"/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1714</v>
      </c>
      <c r="B6258" s="105" t="s">
        <v>1030</v>
      </c>
      <c r="C6258" s="106" t="s">
        <v>1031</v>
      </c>
      <c r="D6258" s="21">
        <f t="shared" si="99"/>
        <v>29450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/>
      <c r="K6258" s="26"/>
      <c r="L6258" s="107"/>
      <c r="M6258" s="107"/>
      <c r="N6258" s="25"/>
      <c r="O6258" s="26"/>
      <c r="P6258" s="107"/>
      <c r="Q6258" s="107"/>
      <c r="R6258" s="25"/>
      <c r="S6258" s="26"/>
      <c r="T6258" s="107"/>
      <c r="U6258" s="107"/>
      <c r="V6258" s="25"/>
      <c r="W6258" s="26"/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1714</v>
      </c>
      <c r="B6259" s="105" t="s">
        <v>1032</v>
      </c>
      <c r="C6259" s="106" t="s">
        <v>1033</v>
      </c>
      <c r="D6259" s="21">
        <f t="shared" si="99"/>
        <v>1200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/>
      <c r="K6259" s="26"/>
      <c r="L6259" s="107"/>
      <c r="M6259" s="107"/>
      <c r="N6259" s="25"/>
      <c r="O6259" s="26"/>
      <c r="P6259" s="107"/>
      <c r="Q6259" s="107"/>
      <c r="R6259" s="25"/>
      <c r="S6259" s="26"/>
      <c r="T6259" s="107"/>
      <c r="U6259" s="107"/>
      <c r="V6259" s="25"/>
      <c r="W6259" s="26"/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1714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1714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1714</v>
      </c>
      <c r="B6262" s="105" t="s">
        <v>1038</v>
      </c>
      <c r="C6262" s="106" t="s">
        <v>1039</v>
      </c>
      <c r="D6262" s="21">
        <f t="shared" si="99"/>
        <v>38787.5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/>
      <c r="K6262" s="26"/>
      <c r="L6262" s="107"/>
      <c r="M6262" s="107"/>
      <c r="N6262" s="25"/>
      <c r="O6262" s="26"/>
      <c r="P6262" s="107"/>
      <c r="Q6262" s="107"/>
      <c r="R6262" s="25"/>
      <c r="S6262" s="26"/>
      <c r="T6262" s="107"/>
      <c r="U6262" s="107"/>
      <c r="V6262" s="25"/>
      <c r="W6262" s="26"/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1714</v>
      </c>
      <c r="B6263" s="105" t="s">
        <v>1040</v>
      </c>
      <c r="C6263" s="106" t="s">
        <v>1041</v>
      </c>
      <c r="D6263" s="21">
        <f t="shared" si="99"/>
        <v>62897.039999999994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/>
      <c r="K6263" s="26"/>
      <c r="L6263" s="107"/>
      <c r="M6263" s="107"/>
      <c r="N6263" s="25"/>
      <c r="O6263" s="26"/>
      <c r="P6263" s="107"/>
      <c r="Q6263" s="107"/>
      <c r="R6263" s="25"/>
      <c r="S6263" s="26"/>
      <c r="T6263" s="107"/>
      <c r="U6263" s="107"/>
      <c r="V6263" s="25"/>
      <c r="W6263" s="26"/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1714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1714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1714</v>
      </c>
      <c r="B6266" s="105" t="s">
        <v>1046</v>
      </c>
      <c r="C6266" s="106" t="s">
        <v>1047</v>
      </c>
      <c r="D6266" s="21">
        <f t="shared" si="99"/>
        <v>34548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/>
      <c r="K6266" s="26"/>
      <c r="L6266" s="107"/>
      <c r="M6266" s="107"/>
      <c r="N6266" s="25"/>
      <c r="O6266" s="26"/>
      <c r="P6266" s="107"/>
      <c r="Q6266" s="107"/>
      <c r="R6266" s="25"/>
      <c r="S6266" s="26"/>
      <c r="T6266" s="107"/>
      <c r="U6266" s="107"/>
      <c r="V6266" s="25"/>
      <c r="W6266" s="26"/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1714</v>
      </c>
      <c r="B6267" s="105" t="s">
        <v>1048</v>
      </c>
      <c r="C6267" s="106" t="s">
        <v>1049</v>
      </c>
      <c r="D6267" s="21">
        <f t="shared" si="99"/>
        <v>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/>
      <c r="S6267" s="26"/>
      <c r="T6267" s="107"/>
      <c r="U6267" s="107"/>
      <c r="V6267" s="25"/>
      <c r="W6267" s="26"/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1714</v>
      </c>
      <c r="B6268" s="105" t="s">
        <v>1050</v>
      </c>
      <c r="C6268" s="106" t="s">
        <v>1051</v>
      </c>
      <c r="D6268" s="21">
        <f t="shared" si="99"/>
        <v>0</v>
      </c>
      <c r="E6268" s="24">
        <f t="shared" si="99"/>
        <v>0</v>
      </c>
      <c r="F6268" s="98"/>
      <c r="G6268" s="98"/>
      <c r="H6268" s="107"/>
      <c r="I6268" s="107"/>
      <c r="J6268" s="25"/>
      <c r="K6268" s="26"/>
      <c r="L6268" s="107"/>
      <c r="M6268" s="107"/>
      <c r="N6268" s="25"/>
      <c r="O6268" s="26"/>
      <c r="P6268" s="107"/>
      <c r="Q6268" s="107"/>
      <c r="R6268" s="25"/>
      <c r="S6268" s="26"/>
      <c r="T6268" s="107"/>
      <c r="U6268" s="107"/>
      <c r="V6268" s="25"/>
      <c r="W6268" s="26"/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1714</v>
      </c>
      <c r="B6269" s="105" t="s">
        <v>1052</v>
      </c>
      <c r="C6269" s="106" t="s">
        <v>1053</v>
      </c>
      <c r="D6269" s="21">
        <f t="shared" si="99"/>
        <v>5000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/>
      <c r="K6269" s="26"/>
      <c r="L6269" s="107"/>
      <c r="M6269" s="107"/>
      <c r="N6269" s="25"/>
      <c r="O6269" s="26"/>
      <c r="P6269" s="107"/>
      <c r="Q6269" s="107"/>
      <c r="R6269" s="25"/>
      <c r="S6269" s="26"/>
      <c r="T6269" s="107"/>
      <c r="U6269" s="107"/>
      <c r="V6269" s="25"/>
      <c r="W6269" s="26"/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1714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1714</v>
      </c>
      <c r="B6271" s="105" t="s">
        <v>1056</v>
      </c>
      <c r="C6271" s="106" t="s">
        <v>1057</v>
      </c>
      <c r="D6271" s="21">
        <f t="shared" si="99"/>
        <v>11800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/>
      <c r="K6271" s="26"/>
      <c r="L6271" s="107"/>
      <c r="M6271" s="107"/>
      <c r="N6271" s="25"/>
      <c r="O6271" s="26"/>
      <c r="P6271" s="107"/>
      <c r="Q6271" s="107"/>
      <c r="R6271" s="25"/>
      <c r="S6271" s="26"/>
      <c r="T6271" s="107"/>
      <c r="U6271" s="107"/>
      <c r="V6271" s="25"/>
      <c r="W6271" s="26"/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1714</v>
      </c>
      <c r="B6272" s="105" t="s">
        <v>1058</v>
      </c>
      <c r="C6272" s="106" t="s">
        <v>1059</v>
      </c>
      <c r="D6272" s="21">
        <f t="shared" si="99"/>
        <v>9600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/>
      <c r="K6272" s="26"/>
      <c r="L6272" s="107"/>
      <c r="M6272" s="107"/>
      <c r="N6272" s="25"/>
      <c r="O6272" s="26"/>
      <c r="P6272" s="107"/>
      <c r="Q6272" s="107"/>
      <c r="R6272" s="25"/>
      <c r="S6272" s="26"/>
      <c r="T6272" s="107"/>
      <c r="U6272" s="107"/>
      <c r="V6272" s="25"/>
      <c r="W6272" s="26"/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1714</v>
      </c>
      <c r="B6273" s="105" t="s">
        <v>1060</v>
      </c>
      <c r="C6273" s="106" t="s">
        <v>1061</v>
      </c>
      <c r="D6273" s="21">
        <f t="shared" si="99"/>
        <v>32675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/>
      <c r="K6273" s="26"/>
      <c r="L6273" s="107"/>
      <c r="M6273" s="107"/>
      <c r="N6273" s="25"/>
      <c r="O6273" s="26"/>
      <c r="P6273" s="107"/>
      <c r="Q6273" s="107"/>
      <c r="R6273" s="25"/>
      <c r="S6273" s="26"/>
      <c r="T6273" s="107"/>
      <c r="U6273" s="107"/>
      <c r="V6273" s="25"/>
      <c r="W6273" s="26"/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1714</v>
      </c>
      <c r="B6274" s="105" t="s">
        <v>1062</v>
      </c>
      <c r="C6274" s="106" t="s">
        <v>1063</v>
      </c>
      <c r="D6274" s="21">
        <f t="shared" si="99"/>
        <v>171455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/>
      <c r="K6274" s="26"/>
      <c r="L6274" s="107"/>
      <c r="M6274" s="107"/>
      <c r="N6274" s="25"/>
      <c r="O6274" s="26"/>
      <c r="P6274" s="107"/>
      <c r="Q6274" s="107"/>
      <c r="R6274" s="25"/>
      <c r="S6274" s="26"/>
      <c r="T6274" s="107"/>
      <c r="U6274" s="107"/>
      <c r="V6274" s="25"/>
      <c r="W6274" s="26"/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1714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1714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1714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1714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1714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1714</v>
      </c>
      <c r="B6280" s="105" t="s">
        <v>1074</v>
      </c>
      <c r="C6280" s="106" t="s">
        <v>1075</v>
      </c>
      <c r="D6280" s="21">
        <f t="shared" si="99"/>
        <v>60648</v>
      </c>
      <c r="E6280" s="24">
        <f t="shared" si="99"/>
        <v>0</v>
      </c>
      <c r="F6280" s="98">
        <v>10260</v>
      </c>
      <c r="G6280" s="98">
        <v>0</v>
      </c>
      <c r="H6280" s="107">
        <v>50388</v>
      </c>
      <c r="I6280" s="107">
        <v>0</v>
      </c>
      <c r="J6280" s="25"/>
      <c r="K6280" s="26"/>
      <c r="L6280" s="107"/>
      <c r="M6280" s="107"/>
      <c r="N6280" s="25"/>
      <c r="O6280" s="26"/>
      <c r="P6280" s="107"/>
      <c r="Q6280" s="107"/>
      <c r="R6280" s="25"/>
      <c r="S6280" s="26"/>
      <c r="T6280" s="107"/>
      <c r="U6280" s="107"/>
      <c r="V6280" s="25"/>
      <c r="W6280" s="26"/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1714</v>
      </c>
      <c r="B6281" s="105" t="s">
        <v>1076</v>
      </c>
      <c r="C6281" s="106" t="s">
        <v>1077</v>
      </c>
      <c r="D6281" s="21">
        <f t="shared" si="99"/>
        <v>43229.599999999999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/>
      <c r="K6281" s="26"/>
      <c r="L6281" s="107"/>
      <c r="M6281" s="107"/>
      <c r="N6281" s="25"/>
      <c r="O6281" s="26"/>
      <c r="P6281" s="107"/>
      <c r="Q6281" s="107"/>
      <c r="R6281" s="25"/>
      <c r="S6281" s="26"/>
      <c r="T6281" s="107"/>
      <c r="U6281" s="107"/>
      <c r="V6281" s="25"/>
      <c r="W6281" s="26"/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1714</v>
      </c>
      <c r="B6282" s="105" t="s">
        <v>1078</v>
      </c>
      <c r="C6282" s="106" t="s">
        <v>1079</v>
      </c>
      <c r="D6282" s="21">
        <f t="shared" si="99"/>
        <v>293100.80000000005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/>
      <c r="K6282" s="26"/>
      <c r="L6282" s="107"/>
      <c r="M6282" s="107"/>
      <c r="N6282" s="25"/>
      <c r="O6282" s="26"/>
      <c r="P6282" s="107"/>
      <c r="Q6282" s="107"/>
      <c r="R6282" s="25"/>
      <c r="S6282" s="26"/>
      <c r="T6282" s="107"/>
      <c r="U6282" s="107"/>
      <c r="V6282" s="25"/>
      <c r="W6282" s="26"/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1714</v>
      </c>
      <c r="B6283" s="105" t="s">
        <v>1080</v>
      </c>
      <c r="C6283" s="106" t="s">
        <v>1081</v>
      </c>
      <c r="D6283" s="21">
        <f t="shared" si="99"/>
        <v>350085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/>
      <c r="K6283" s="26"/>
      <c r="L6283" s="107"/>
      <c r="M6283" s="107"/>
      <c r="N6283" s="25"/>
      <c r="O6283" s="26"/>
      <c r="P6283" s="107"/>
      <c r="Q6283" s="107"/>
      <c r="R6283" s="25"/>
      <c r="S6283" s="26"/>
      <c r="T6283" s="107"/>
      <c r="U6283" s="107"/>
      <c r="V6283" s="25"/>
      <c r="W6283" s="26"/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1714</v>
      </c>
      <c r="B6284" s="105" t="s">
        <v>1082</v>
      </c>
      <c r="C6284" s="106" t="s">
        <v>1083</v>
      </c>
      <c r="D6284" s="21">
        <f t="shared" si="99"/>
        <v>668420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/>
      <c r="K6284" s="26"/>
      <c r="L6284" s="107"/>
      <c r="M6284" s="107"/>
      <c r="N6284" s="25"/>
      <c r="O6284" s="26"/>
      <c r="P6284" s="107"/>
      <c r="Q6284" s="107"/>
      <c r="R6284" s="25"/>
      <c r="S6284" s="26"/>
      <c r="T6284" s="107"/>
      <c r="U6284" s="107"/>
      <c r="V6284" s="25"/>
      <c r="W6284" s="26"/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1714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1714</v>
      </c>
      <c r="B6286" s="105" t="s">
        <v>1086</v>
      </c>
      <c r="C6286" s="106" t="s">
        <v>1087</v>
      </c>
      <c r="D6286" s="21">
        <f t="shared" si="99"/>
        <v>90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/>
      <c r="K6286" s="26"/>
      <c r="L6286" s="107"/>
      <c r="M6286" s="107"/>
      <c r="N6286" s="25"/>
      <c r="O6286" s="26"/>
      <c r="P6286" s="107"/>
      <c r="Q6286" s="107"/>
      <c r="R6286" s="25"/>
      <c r="S6286" s="26"/>
      <c r="T6286" s="107"/>
      <c r="U6286" s="107"/>
      <c r="V6286" s="25"/>
      <c r="W6286" s="26"/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1714</v>
      </c>
      <c r="B6287" s="105" t="s">
        <v>1088</v>
      </c>
      <c r="C6287" s="106" t="s">
        <v>1089</v>
      </c>
      <c r="D6287" s="21">
        <f t="shared" si="99"/>
        <v>543834.72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/>
      <c r="K6287" s="26"/>
      <c r="L6287" s="107"/>
      <c r="M6287" s="107"/>
      <c r="N6287" s="25"/>
      <c r="O6287" s="26"/>
      <c r="P6287" s="107"/>
      <c r="Q6287" s="107"/>
      <c r="R6287" s="25"/>
      <c r="S6287" s="26"/>
      <c r="T6287" s="107"/>
      <c r="U6287" s="107"/>
      <c r="V6287" s="25"/>
      <c r="W6287" s="26"/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1714</v>
      </c>
      <c r="B6288" s="105" t="s">
        <v>1090</v>
      </c>
      <c r="C6288" s="106" t="s">
        <v>1091</v>
      </c>
      <c r="D6288" s="21">
        <f t="shared" si="99"/>
        <v>271108.25</v>
      </c>
      <c r="E6288" s="24">
        <f t="shared" si="99"/>
        <v>12239.400000000001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/>
      <c r="K6288" s="26"/>
      <c r="L6288" s="107"/>
      <c r="M6288" s="107"/>
      <c r="N6288" s="25"/>
      <c r="O6288" s="26"/>
      <c r="P6288" s="107"/>
      <c r="Q6288" s="107"/>
      <c r="R6288" s="25"/>
      <c r="S6288" s="26"/>
      <c r="T6288" s="107"/>
      <c r="U6288" s="107"/>
      <c r="V6288" s="25"/>
      <c r="W6288" s="26"/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1714</v>
      </c>
      <c r="B6289" s="105" t="s">
        <v>1092</v>
      </c>
      <c r="C6289" s="106" t="s">
        <v>1093</v>
      </c>
      <c r="D6289" s="21">
        <f t="shared" si="99"/>
        <v>19536.23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/>
      <c r="K6289" s="26"/>
      <c r="L6289" s="107"/>
      <c r="M6289" s="107"/>
      <c r="N6289" s="25"/>
      <c r="O6289" s="26"/>
      <c r="P6289" s="107"/>
      <c r="Q6289" s="107"/>
      <c r="R6289" s="25"/>
      <c r="S6289" s="26"/>
      <c r="T6289" s="107"/>
      <c r="U6289" s="107"/>
      <c r="V6289" s="25"/>
      <c r="W6289" s="26"/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1714</v>
      </c>
      <c r="B6290" s="105" t="s">
        <v>1094</v>
      </c>
      <c r="C6290" s="106" t="s">
        <v>1095</v>
      </c>
      <c r="D6290" s="21">
        <f t="shared" si="99"/>
        <v>18744.599999999999</v>
      </c>
      <c r="E6290" s="24">
        <f t="shared" si="99"/>
        <v>0</v>
      </c>
      <c r="F6290" s="98">
        <v>11822.3</v>
      </c>
      <c r="G6290" s="98">
        <v>0</v>
      </c>
      <c r="H6290" s="107">
        <v>6922.3</v>
      </c>
      <c r="I6290" s="107">
        <v>0</v>
      </c>
      <c r="J6290" s="25"/>
      <c r="K6290" s="26"/>
      <c r="L6290" s="107"/>
      <c r="M6290" s="107"/>
      <c r="N6290" s="25"/>
      <c r="O6290" s="26"/>
      <c r="P6290" s="107"/>
      <c r="Q6290" s="107"/>
      <c r="R6290" s="25"/>
      <c r="S6290" s="26"/>
      <c r="T6290" s="107"/>
      <c r="U6290" s="107"/>
      <c r="V6290" s="25"/>
      <c r="W6290" s="26"/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1714</v>
      </c>
      <c r="B6291" s="105" t="s">
        <v>1096</v>
      </c>
      <c r="C6291" s="106" t="s">
        <v>1097</v>
      </c>
      <c r="D6291" s="21">
        <f t="shared" si="99"/>
        <v>4241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/>
      <c r="K6291" s="26"/>
      <c r="L6291" s="107"/>
      <c r="M6291" s="107"/>
      <c r="N6291" s="25"/>
      <c r="O6291" s="26"/>
      <c r="P6291" s="107"/>
      <c r="Q6291" s="107"/>
      <c r="R6291" s="25"/>
      <c r="S6291" s="26"/>
      <c r="T6291" s="107"/>
      <c r="U6291" s="107"/>
      <c r="V6291" s="25"/>
      <c r="W6291" s="26"/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1714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1714</v>
      </c>
      <c r="B6293" s="105" t="s">
        <v>1100</v>
      </c>
      <c r="C6293" s="106" t="s">
        <v>1101</v>
      </c>
      <c r="D6293" s="21">
        <f t="shared" si="99"/>
        <v>0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/>
      <c r="M6293" s="107"/>
      <c r="N6293" s="25"/>
      <c r="O6293" s="26"/>
      <c r="P6293" s="107"/>
      <c r="Q6293" s="107"/>
      <c r="R6293" s="25"/>
      <c r="S6293" s="26"/>
      <c r="T6293" s="107"/>
      <c r="U6293" s="107"/>
      <c r="V6293" s="25"/>
      <c r="W6293" s="26"/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1714</v>
      </c>
      <c r="B6294" s="105" t="s">
        <v>1102</v>
      </c>
      <c r="C6294" s="106" t="s">
        <v>1103</v>
      </c>
      <c r="D6294" s="21">
        <f t="shared" si="99"/>
        <v>1985721.96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/>
      <c r="K6294" s="26"/>
      <c r="L6294" s="107"/>
      <c r="M6294" s="107"/>
      <c r="N6294" s="25"/>
      <c r="O6294" s="26"/>
      <c r="P6294" s="107"/>
      <c r="Q6294" s="107"/>
      <c r="R6294" s="25"/>
      <c r="S6294" s="26"/>
      <c r="T6294" s="107"/>
      <c r="U6294" s="107"/>
      <c r="V6294" s="25"/>
      <c r="W6294" s="26"/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1714</v>
      </c>
      <c r="B6295" s="105" t="s">
        <v>1104</v>
      </c>
      <c r="C6295" s="106" t="s">
        <v>1105</v>
      </c>
      <c r="D6295" s="21">
        <f t="shared" si="99"/>
        <v>21043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/>
      <c r="K6295" s="26"/>
      <c r="L6295" s="107"/>
      <c r="M6295" s="107"/>
      <c r="N6295" s="25"/>
      <c r="O6295" s="26"/>
      <c r="P6295" s="107"/>
      <c r="Q6295" s="107"/>
      <c r="R6295" s="25"/>
      <c r="S6295" s="26"/>
      <c r="T6295" s="107"/>
      <c r="U6295" s="107"/>
      <c r="V6295" s="25"/>
      <c r="W6295" s="26"/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1714</v>
      </c>
      <c r="B6296" s="105" t="s">
        <v>1106</v>
      </c>
      <c r="C6296" s="106" t="s">
        <v>1107</v>
      </c>
      <c r="D6296" s="21">
        <f t="shared" si="99"/>
        <v>772597.36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/>
      <c r="K6296" s="26"/>
      <c r="L6296" s="107"/>
      <c r="M6296" s="107"/>
      <c r="N6296" s="25"/>
      <c r="O6296" s="26"/>
      <c r="P6296" s="107"/>
      <c r="Q6296" s="107"/>
      <c r="R6296" s="25"/>
      <c r="S6296" s="26"/>
      <c r="T6296" s="107"/>
      <c r="U6296" s="107"/>
      <c r="V6296" s="25"/>
      <c r="W6296" s="26"/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1714</v>
      </c>
      <c r="B6297" s="105" t="s">
        <v>1108</v>
      </c>
      <c r="C6297" s="106" t="s">
        <v>1109</v>
      </c>
      <c r="D6297" s="21">
        <f t="shared" si="99"/>
        <v>1104311.3500000001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/>
      <c r="K6297" s="26"/>
      <c r="L6297" s="107"/>
      <c r="M6297" s="107"/>
      <c r="N6297" s="25"/>
      <c r="O6297" s="26"/>
      <c r="P6297" s="107"/>
      <c r="Q6297" s="107"/>
      <c r="R6297" s="25"/>
      <c r="S6297" s="26"/>
      <c r="T6297" s="107"/>
      <c r="U6297" s="107"/>
      <c r="V6297" s="25"/>
      <c r="W6297" s="26"/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1714</v>
      </c>
      <c r="B6298" s="105" t="s">
        <v>1110</v>
      </c>
      <c r="C6298" s="106" t="s">
        <v>1111</v>
      </c>
      <c r="D6298" s="21">
        <f t="shared" si="99"/>
        <v>161350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/>
      <c r="K6298" s="26"/>
      <c r="L6298" s="107"/>
      <c r="M6298" s="107"/>
      <c r="N6298" s="25"/>
      <c r="O6298" s="26"/>
      <c r="P6298" s="107"/>
      <c r="Q6298" s="107"/>
      <c r="R6298" s="25"/>
      <c r="S6298" s="26"/>
      <c r="T6298" s="107"/>
      <c r="U6298" s="107"/>
      <c r="V6298" s="25"/>
      <c r="W6298" s="26"/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1714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1714</v>
      </c>
      <c r="B6300" s="105" t="s">
        <v>1114</v>
      </c>
      <c r="C6300" s="106" t="s">
        <v>1115</v>
      </c>
      <c r="D6300" s="21">
        <f t="shared" si="99"/>
        <v>65358.44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/>
      <c r="K6300" s="26"/>
      <c r="L6300" s="107"/>
      <c r="M6300" s="107"/>
      <c r="N6300" s="25"/>
      <c r="O6300" s="26"/>
      <c r="P6300" s="99"/>
      <c r="Q6300" s="99"/>
      <c r="R6300" s="25"/>
      <c r="S6300" s="26"/>
      <c r="T6300" s="107"/>
      <c r="U6300" s="107"/>
      <c r="V6300" s="25"/>
      <c r="W6300" s="26"/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1714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1714</v>
      </c>
      <c r="B6302" s="105" t="s">
        <v>1118</v>
      </c>
      <c r="C6302" s="106" t="s">
        <v>1119</v>
      </c>
      <c r="D6302" s="21">
        <f t="shared" si="99"/>
        <v>0</v>
      </c>
      <c r="E6302" s="24">
        <f t="shared" si="99"/>
        <v>0</v>
      </c>
      <c r="F6302" s="98"/>
      <c r="G6302" s="98"/>
      <c r="H6302" s="107"/>
      <c r="I6302" s="107"/>
      <c r="J6302" s="25"/>
      <c r="K6302" s="26"/>
      <c r="L6302" s="107"/>
      <c r="M6302" s="107"/>
      <c r="N6302" s="25"/>
      <c r="O6302" s="26"/>
      <c r="P6302" s="107"/>
      <c r="Q6302" s="107"/>
      <c r="R6302" s="25"/>
      <c r="S6302" s="26"/>
      <c r="T6302" s="107"/>
      <c r="U6302" s="107"/>
      <c r="V6302" s="25"/>
      <c r="W6302" s="26"/>
      <c r="X6302" s="107"/>
      <c r="Y6302" s="107"/>
      <c r="Z6302" s="25"/>
      <c r="AA6302" s="26"/>
      <c r="AB6302" s="107"/>
      <c r="AC6302" s="107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1714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1714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1714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1714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1714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1714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1714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1714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1714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1714</v>
      </c>
      <c r="B6312" s="105" t="s">
        <v>1138</v>
      </c>
      <c r="C6312" s="106" t="s">
        <v>1627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1714</v>
      </c>
      <c r="B6313" s="105" t="s">
        <v>1139</v>
      </c>
      <c r="C6313" s="106" t="s">
        <v>1140</v>
      </c>
      <c r="D6313" s="21">
        <f t="shared" si="100"/>
        <v>0</v>
      </c>
      <c r="E6313" s="24">
        <f t="shared" si="100"/>
        <v>0</v>
      </c>
      <c r="F6313" s="98"/>
      <c r="G6313" s="98"/>
      <c r="H6313" s="107"/>
      <c r="I6313" s="107"/>
      <c r="J6313" s="25"/>
      <c r="K6313" s="26"/>
      <c r="L6313" s="107"/>
      <c r="M6313" s="107"/>
      <c r="N6313" s="25"/>
      <c r="O6313" s="26"/>
      <c r="P6313" s="107"/>
      <c r="Q6313" s="107"/>
      <c r="R6313" s="25"/>
      <c r="S6313" s="26"/>
      <c r="T6313" s="107"/>
      <c r="U6313" s="107"/>
      <c r="V6313" s="25"/>
      <c r="W6313" s="26"/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1714</v>
      </c>
      <c r="B6314" s="105" t="s">
        <v>1141</v>
      </c>
      <c r="C6314" s="106" t="s">
        <v>1628</v>
      </c>
      <c r="D6314" s="21">
        <f t="shared" si="100"/>
        <v>93375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/>
      <c r="K6314" s="26"/>
      <c r="L6314" s="107"/>
      <c r="M6314" s="107"/>
      <c r="N6314" s="25"/>
      <c r="O6314" s="26"/>
      <c r="P6314" s="107"/>
      <c r="Q6314" s="107"/>
      <c r="R6314" s="25"/>
      <c r="S6314" s="26"/>
      <c r="T6314" s="107"/>
      <c r="U6314" s="107"/>
      <c r="V6314" s="25"/>
      <c r="W6314" s="26"/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1714</v>
      </c>
      <c r="B6315" s="105" t="s">
        <v>1142</v>
      </c>
      <c r="C6315" s="106" t="s">
        <v>1143</v>
      </c>
      <c r="D6315" s="21">
        <f t="shared" si="100"/>
        <v>1000503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/>
      <c r="K6315" s="101"/>
      <c r="L6315" s="99"/>
      <c r="M6315" s="99"/>
      <c r="N6315" s="100"/>
      <c r="O6315" s="101"/>
      <c r="P6315" s="107"/>
      <c r="Q6315" s="107"/>
      <c r="R6315" s="100"/>
      <c r="S6315" s="101"/>
      <c r="T6315" s="99"/>
      <c r="U6315" s="99"/>
      <c r="V6315" s="100"/>
      <c r="W6315" s="101"/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1714</v>
      </c>
      <c r="B6316" s="105" t="s">
        <v>1144</v>
      </c>
      <c r="C6316" s="106" t="s">
        <v>1629</v>
      </c>
      <c r="D6316" s="21">
        <f t="shared" si="100"/>
        <v>74650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/>
      <c r="K6316" s="101"/>
      <c r="L6316" s="99"/>
      <c r="M6316" s="99"/>
      <c r="N6316" s="100"/>
      <c r="O6316" s="101"/>
      <c r="P6316" s="99"/>
      <c r="Q6316" s="99"/>
      <c r="R6316" s="100"/>
      <c r="S6316" s="101"/>
      <c r="T6316" s="99"/>
      <c r="U6316" s="99"/>
      <c r="V6316" s="100"/>
      <c r="W6316" s="101"/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1714</v>
      </c>
      <c r="B6317" s="105" t="s">
        <v>1145</v>
      </c>
      <c r="C6317" s="106" t="s">
        <v>1630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1714</v>
      </c>
      <c r="B6318" s="105" t="s">
        <v>1631</v>
      </c>
      <c r="C6318" s="106" t="s">
        <v>1632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1714</v>
      </c>
      <c r="B6319" s="105" t="s">
        <v>1146</v>
      </c>
      <c r="C6319" s="106" t="s">
        <v>1633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1714</v>
      </c>
      <c r="B6320" s="105" t="s">
        <v>1147</v>
      </c>
      <c r="C6320" s="106" t="s">
        <v>1634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1714</v>
      </c>
      <c r="B6321" s="105" t="s">
        <v>1148</v>
      </c>
      <c r="C6321" s="106" t="s">
        <v>1149</v>
      </c>
      <c r="D6321" s="21">
        <f t="shared" si="100"/>
        <v>1750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/>
      <c r="K6321" s="26"/>
      <c r="L6321" s="107"/>
      <c r="M6321" s="107"/>
      <c r="N6321" s="25"/>
      <c r="O6321" s="26"/>
      <c r="P6321" s="107"/>
      <c r="Q6321" s="107"/>
      <c r="R6321" s="25"/>
      <c r="S6321" s="26"/>
      <c r="T6321" s="107"/>
      <c r="U6321" s="107"/>
      <c r="V6321" s="25"/>
      <c r="W6321" s="26"/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1714</v>
      </c>
      <c r="B6322" s="105" t="s">
        <v>1150</v>
      </c>
      <c r="C6322" s="106" t="s">
        <v>1635</v>
      </c>
      <c r="D6322" s="21">
        <f t="shared" si="100"/>
        <v>2679745</v>
      </c>
      <c r="E6322" s="24">
        <f t="shared" si="100"/>
        <v>0</v>
      </c>
      <c r="F6322" s="98">
        <v>1443490</v>
      </c>
      <c r="G6322" s="98">
        <v>0</v>
      </c>
      <c r="H6322" s="107">
        <v>1236255</v>
      </c>
      <c r="I6322" s="107">
        <v>0</v>
      </c>
      <c r="J6322" s="25"/>
      <c r="K6322" s="26"/>
      <c r="L6322" s="107"/>
      <c r="M6322" s="107"/>
      <c r="N6322" s="25"/>
      <c r="O6322" s="26"/>
      <c r="P6322" s="107"/>
      <c r="Q6322" s="107"/>
      <c r="R6322" s="25"/>
      <c r="S6322" s="26"/>
      <c r="T6322" s="107"/>
      <c r="U6322" s="107"/>
      <c r="V6322" s="25"/>
      <c r="W6322" s="26"/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1714</v>
      </c>
      <c r="B6323" s="105" t="s">
        <v>1151</v>
      </c>
      <c r="C6323" s="106" t="s">
        <v>1636</v>
      </c>
      <c r="D6323" s="21">
        <f t="shared" si="100"/>
        <v>35520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/>
      <c r="K6323" s="26"/>
      <c r="L6323" s="107"/>
      <c r="M6323" s="107"/>
      <c r="N6323" s="25"/>
      <c r="O6323" s="26"/>
      <c r="P6323" s="107"/>
      <c r="Q6323" s="107"/>
      <c r="R6323" s="25"/>
      <c r="S6323" s="26"/>
      <c r="T6323" s="107"/>
      <c r="U6323" s="107"/>
      <c r="V6323" s="25"/>
      <c r="W6323" s="26"/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1714</v>
      </c>
      <c r="B6324" s="105" t="s">
        <v>1152</v>
      </c>
      <c r="C6324" s="106" t="s">
        <v>1637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1714</v>
      </c>
      <c r="B6325" s="105" t="s">
        <v>1153</v>
      </c>
      <c r="C6325" s="106" t="s">
        <v>1638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1714</v>
      </c>
      <c r="B6326" s="105" t="s">
        <v>1154</v>
      </c>
      <c r="C6326" s="106" t="s">
        <v>1639</v>
      </c>
      <c r="D6326" s="21">
        <f t="shared" si="100"/>
        <v>25000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/>
      <c r="K6326" s="26"/>
      <c r="L6326" s="107"/>
      <c r="M6326" s="107"/>
      <c r="N6326" s="25"/>
      <c r="O6326" s="26"/>
      <c r="P6326" s="107"/>
      <c r="Q6326" s="107"/>
      <c r="R6326" s="25"/>
      <c r="S6326" s="26"/>
      <c r="T6326" s="107"/>
      <c r="U6326" s="107"/>
      <c r="V6326" s="25"/>
      <c r="W6326" s="26"/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1714</v>
      </c>
      <c r="B6327" s="105" t="s">
        <v>1155</v>
      </c>
      <c r="C6327" s="106" t="s">
        <v>1156</v>
      </c>
      <c r="D6327" s="21">
        <f t="shared" si="100"/>
        <v>150000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/>
      <c r="K6327" s="26"/>
      <c r="L6327" s="107"/>
      <c r="M6327" s="107"/>
      <c r="N6327" s="25"/>
      <c r="O6327" s="26"/>
      <c r="P6327" s="107"/>
      <c r="Q6327" s="107"/>
      <c r="R6327" s="25"/>
      <c r="S6327" s="26"/>
      <c r="T6327" s="107"/>
      <c r="U6327" s="107"/>
      <c r="V6327" s="25"/>
      <c r="W6327" s="26"/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1714</v>
      </c>
      <c r="B6328" s="105" t="s">
        <v>1157</v>
      </c>
      <c r="C6328" s="106" t="s">
        <v>1158</v>
      </c>
      <c r="D6328" s="21">
        <f t="shared" si="100"/>
        <v>60000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/>
      <c r="K6328" s="26"/>
      <c r="L6328" s="107"/>
      <c r="M6328" s="107"/>
      <c r="N6328" s="25"/>
      <c r="O6328" s="26"/>
      <c r="P6328" s="107"/>
      <c r="Q6328" s="107"/>
      <c r="R6328" s="25"/>
      <c r="S6328" s="26"/>
      <c r="T6328" s="107"/>
      <c r="U6328" s="107"/>
      <c r="V6328" s="25"/>
      <c r="W6328" s="26"/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1714</v>
      </c>
      <c r="B6329" s="105" t="s">
        <v>1159</v>
      </c>
      <c r="C6329" s="106" t="s">
        <v>1160</v>
      </c>
      <c r="D6329" s="21">
        <f t="shared" si="100"/>
        <v>40000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/>
      <c r="K6329" s="26"/>
      <c r="L6329" s="107"/>
      <c r="M6329" s="107"/>
      <c r="N6329" s="25"/>
      <c r="O6329" s="26"/>
      <c r="P6329" s="107"/>
      <c r="Q6329" s="107"/>
      <c r="R6329" s="25"/>
      <c r="S6329" s="26"/>
      <c r="T6329" s="107"/>
      <c r="U6329" s="107"/>
      <c r="V6329" s="25"/>
      <c r="W6329" s="26"/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1714</v>
      </c>
      <c r="B6330" s="105" t="s">
        <v>1161</v>
      </c>
      <c r="C6330" s="106" t="s">
        <v>1640</v>
      </c>
      <c r="D6330" s="21">
        <f t="shared" si="100"/>
        <v>204485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/>
      <c r="K6330" s="26"/>
      <c r="L6330" s="107"/>
      <c r="M6330" s="107"/>
      <c r="N6330" s="25"/>
      <c r="O6330" s="26"/>
      <c r="P6330" s="107"/>
      <c r="Q6330" s="107"/>
      <c r="R6330" s="25"/>
      <c r="S6330" s="26"/>
      <c r="T6330" s="107"/>
      <c r="U6330" s="107"/>
      <c r="V6330" s="25"/>
      <c r="W6330" s="26"/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1714</v>
      </c>
      <c r="B6331" s="105" t="s">
        <v>1162</v>
      </c>
      <c r="C6331" s="106" t="s">
        <v>1163</v>
      </c>
      <c r="D6331" s="21">
        <f t="shared" si="100"/>
        <v>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/>
      <c r="M6331" s="99"/>
      <c r="N6331" s="100"/>
      <c r="O6331" s="101"/>
      <c r="P6331" s="107"/>
      <c r="Q6331" s="107"/>
      <c r="R6331" s="100"/>
      <c r="S6331" s="101"/>
      <c r="T6331" s="99"/>
      <c r="U6331" s="99"/>
      <c r="V6331" s="100"/>
      <c r="W6331" s="101"/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1714</v>
      </c>
      <c r="B6332" s="105" t="s">
        <v>1164</v>
      </c>
      <c r="C6332" s="106" t="s">
        <v>1641</v>
      </c>
      <c r="D6332" s="21">
        <f t="shared" si="100"/>
        <v>6000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/>
      <c r="K6332" s="101"/>
      <c r="L6332" s="99"/>
      <c r="M6332" s="99"/>
      <c r="N6332" s="100"/>
      <c r="O6332" s="101"/>
      <c r="P6332" s="99"/>
      <c r="Q6332" s="99"/>
      <c r="R6332" s="100"/>
      <c r="S6332" s="101"/>
      <c r="T6332" s="99"/>
      <c r="U6332" s="99"/>
      <c r="V6332" s="100"/>
      <c r="W6332" s="101"/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1714</v>
      </c>
      <c r="B6333" s="105" t="s">
        <v>1165</v>
      </c>
      <c r="C6333" s="106" t="s">
        <v>1166</v>
      </c>
      <c r="D6333" s="21">
        <f t="shared" si="100"/>
        <v>30487.040000000001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/>
      <c r="K6333" s="101"/>
      <c r="L6333" s="99"/>
      <c r="M6333" s="99"/>
      <c r="N6333" s="100"/>
      <c r="O6333" s="101"/>
      <c r="P6333" s="99"/>
      <c r="Q6333" s="99"/>
      <c r="R6333" s="100"/>
      <c r="S6333" s="101"/>
      <c r="T6333" s="99"/>
      <c r="U6333" s="99"/>
      <c r="V6333" s="100"/>
      <c r="W6333" s="101"/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1714</v>
      </c>
      <c r="B6334" s="105" t="s">
        <v>1167</v>
      </c>
      <c r="C6334" s="106" t="s">
        <v>1642</v>
      </c>
      <c r="D6334" s="21">
        <f t="shared" si="100"/>
        <v>64889.97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/>
      <c r="K6334" s="26"/>
      <c r="L6334" s="107"/>
      <c r="M6334" s="107"/>
      <c r="N6334" s="25"/>
      <c r="O6334" s="26"/>
      <c r="P6334" s="99"/>
      <c r="Q6334" s="99"/>
      <c r="R6334" s="25"/>
      <c r="S6334" s="26"/>
      <c r="T6334" s="107"/>
      <c r="U6334" s="107"/>
      <c r="V6334" s="25"/>
      <c r="W6334" s="26"/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1714</v>
      </c>
      <c r="B6335" s="105" t="s">
        <v>1168</v>
      </c>
      <c r="C6335" s="106" t="s">
        <v>1643</v>
      </c>
      <c r="D6335" s="21">
        <f t="shared" si="100"/>
        <v>6635.41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/>
      <c r="K6335" s="26"/>
      <c r="L6335" s="107"/>
      <c r="M6335" s="107"/>
      <c r="N6335" s="25"/>
      <c r="O6335" s="26"/>
      <c r="P6335" s="107"/>
      <c r="Q6335" s="107"/>
      <c r="R6335" s="25"/>
      <c r="S6335" s="26"/>
      <c r="T6335" s="107"/>
      <c r="U6335" s="107"/>
      <c r="V6335" s="25"/>
      <c r="W6335" s="26"/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1714</v>
      </c>
      <c r="B6336" s="105" t="s">
        <v>1169</v>
      </c>
      <c r="C6336" s="106" t="s">
        <v>1644</v>
      </c>
      <c r="D6336" s="21">
        <f t="shared" si="100"/>
        <v>520.25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/>
      <c r="K6336" s="101"/>
      <c r="L6336" s="99"/>
      <c r="M6336" s="99"/>
      <c r="N6336" s="100"/>
      <c r="O6336" s="101"/>
      <c r="P6336" s="107"/>
      <c r="Q6336" s="107"/>
      <c r="R6336" s="100"/>
      <c r="S6336" s="101"/>
      <c r="T6336" s="99"/>
      <c r="U6336" s="99"/>
      <c r="V6336" s="100"/>
      <c r="W6336" s="101"/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1714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1714</v>
      </c>
      <c r="B6338" s="105" t="s">
        <v>1172</v>
      </c>
      <c r="C6338" s="106" t="s">
        <v>1645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1714</v>
      </c>
      <c r="B6339" s="105" t="s">
        <v>1173</v>
      </c>
      <c r="C6339" s="106" t="s">
        <v>1646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1714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1714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1714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1714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1714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1714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1714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1714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1714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1714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1714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1714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1714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1714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1714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1714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1714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1714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1714</v>
      </c>
      <c r="B6358" s="105" t="s">
        <v>1210</v>
      </c>
      <c r="C6358" s="106" t="s">
        <v>1647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1714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1714</v>
      </c>
      <c r="B6360" s="105" t="s">
        <v>1213</v>
      </c>
      <c r="C6360" s="106" t="s">
        <v>1214</v>
      </c>
      <c r="D6360" s="21">
        <f t="shared" si="100"/>
        <v>157851.72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/>
      <c r="K6360" s="101"/>
      <c r="L6360" s="99"/>
      <c r="M6360" s="99"/>
      <c r="N6360" s="100"/>
      <c r="O6360" s="101"/>
      <c r="P6360" s="99"/>
      <c r="Q6360" s="99"/>
      <c r="R6360" s="100"/>
      <c r="S6360" s="101"/>
      <c r="T6360" s="99"/>
      <c r="U6360" s="99"/>
      <c r="V6360" s="100"/>
      <c r="W6360" s="101"/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1714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1714</v>
      </c>
      <c r="B6362" s="105" t="s">
        <v>1217</v>
      </c>
      <c r="C6362" s="106" t="s">
        <v>1218</v>
      </c>
      <c r="D6362" s="21">
        <f t="shared" si="100"/>
        <v>5556.58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/>
      <c r="K6362" s="101"/>
      <c r="L6362" s="99"/>
      <c r="M6362" s="99"/>
      <c r="N6362" s="100"/>
      <c r="O6362" s="101"/>
      <c r="P6362" s="107"/>
      <c r="Q6362" s="107"/>
      <c r="R6362" s="100"/>
      <c r="S6362" s="101"/>
      <c r="T6362" s="99"/>
      <c r="U6362" s="99"/>
      <c r="V6362" s="100"/>
      <c r="W6362" s="101"/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1714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1714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1714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1714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1714</v>
      </c>
      <c r="B6367" s="105" t="s">
        <v>1227</v>
      </c>
      <c r="C6367" s="106" t="s">
        <v>1228</v>
      </c>
      <c r="D6367" s="21">
        <f t="shared" si="100"/>
        <v>4008.76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/>
      <c r="K6367" s="101"/>
      <c r="L6367" s="99"/>
      <c r="M6367" s="99"/>
      <c r="N6367" s="100"/>
      <c r="O6367" s="101"/>
      <c r="P6367" s="99"/>
      <c r="Q6367" s="99"/>
      <c r="R6367" s="100"/>
      <c r="S6367" s="101"/>
      <c r="T6367" s="99"/>
      <c r="U6367" s="99"/>
      <c r="V6367" s="100"/>
      <c r="W6367" s="101"/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1714</v>
      </c>
      <c r="B6368" s="105" t="s">
        <v>1229</v>
      </c>
      <c r="C6368" s="106" t="s">
        <v>1230</v>
      </c>
      <c r="D6368" s="21">
        <f t="shared" si="100"/>
        <v>84476.34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/>
      <c r="K6368" s="26"/>
      <c r="L6368" s="107"/>
      <c r="M6368" s="107"/>
      <c r="N6368" s="25"/>
      <c r="O6368" s="26"/>
      <c r="P6368" s="99"/>
      <c r="Q6368" s="99"/>
      <c r="R6368" s="25"/>
      <c r="S6368" s="26"/>
      <c r="T6368" s="107"/>
      <c r="U6368" s="107"/>
      <c r="V6368" s="25"/>
      <c r="W6368" s="26"/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1714</v>
      </c>
      <c r="B6369" s="105" t="s">
        <v>1231</v>
      </c>
      <c r="C6369" s="106" t="s">
        <v>1232</v>
      </c>
      <c r="D6369" s="21">
        <f t="shared" si="100"/>
        <v>25888.519999999997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/>
      <c r="K6369" s="26"/>
      <c r="L6369" s="107"/>
      <c r="M6369" s="107"/>
      <c r="N6369" s="25"/>
      <c r="O6369" s="26"/>
      <c r="P6369" s="107"/>
      <c r="Q6369" s="107"/>
      <c r="R6369" s="25"/>
      <c r="S6369" s="26"/>
      <c r="T6369" s="107"/>
      <c r="U6369" s="107"/>
      <c r="V6369" s="25"/>
      <c r="W6369" s="26"/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1714</v>
      </c>
      <c r="B6370" s="105" t="s">
        <v>1233</v>
      </c>
      <c r="C6370" s="106" t="s">
        <v>1234</v>
      </c>
      <c r="D6370" s="21">
        <f t="shared" si="100"/>
        <v>41257.26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/>
      <c r="K6370" s="101"/>
      <c r="L6370" s="99"/>
      <c r="M6370" s="99"/>
      <c r="N6370" s="100"/>
      <c r="O6370" s="101"/>
      <c r="P6370" s="107"/>
      <c r="Q6370" s="107"/>
      <c r="R6370" s="100"/>
      <c r="S6370" s="101"/>
      <c r="T6370" s="99"/>
      <c r="U6370" s="99"/>
      <c r="V6370" s="100"/>
      <c r="W6370" s="101"/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1714</v>
      </c>
      <c r="B6371" s="105" t="s">
        <v>1235</v>
      </c>
      <c r="C6371" s="106" t="s">
        <v>1236</v>
      </c>
      <c r="D6371" s="21">
        <f t="shared" si="100"/>
        <v>6894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/>
      <c r="K6371" s="101"/>
      <c r="L6371" s="99"/>
      <c r="M6371" s="99"/>
      <c r="N6371" s="100"/>
      <c r="O6371" s="101"/>
      <c r="P6371" s="99"/>
      <c r="Q6371" s="99"/>
      <c r="R6371" s="100"/>
      <c r="S6371" s="101"/>
      <c r="T6371" s="99"/>
      <c r="U6371" s="99"/>
      <c r="V6371" s="100"/>
      <c r="W6371" s="101"/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1714</v>
      </c>
      <c r="B6372" s="105" t="s">
        <v>1237</v>
      </c>
      <c r="C6372" s="106" t="s">
        <v>1238</v>
      </c>
      <c r="D6372" s="21">
        <f t="shared" si="100"/>
        <v>0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/>
      <c r="O6372" s="101"/>
      <c r="P6372" s="99"/>
      <c r="Q6372" s="99"/>
      <c r="R6372" s="100"/>
      <c r="S6372" s="101"/>
      <c r="T6372" s="99"/>
      <c r="U6372" s="99"/>
      <c r="V6372" s="100"/>
      <c r="W6372" s="101"/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1714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1714</v>
      </c>
      <c r="B6374" s="105" t="s">
        <v>1241</v>
      </c>
      <c r="C6374" s="106" t="s">
        <v>1242</v>
      </c>
      <c r="D6374" s="21">
        <f t="shared" si="101"/>
        <v>1256793.1099999999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/>
      <c r="K6374" s="101"/>
      <c r="L6374" s="99"/>
      <c r="M6374" s="99"/>
      <c r="N6374" s="100"/>
      <c r="O6374" s="101"/>
      <c r="P6374" s="107"/>
      <c r="Q6374" s="107"/>
      <c r="R6374" s="100"/>
      <c r="S6374" s="101"/>
      <c r="T6374" s="99"/>
      <c r="U6374" s="99"/>
      <c r="V6374" s="100"/>
      <c r="W6374" s="101"/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1714</v>
      </c>
      <c r="B6375" s="105" t="s">
        <v>1243</v>
      </c>
      <c r="C6375" s="106" t="s">
        <v>1244</v>
      </c>
      <c r="D6375" s="21">
        <f t="shared" si="101"/>
        <v>72193.63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/>
      <c r="K6375" s="101"/>
      <c r="L6375" s="99"/>
      <c r="M6375" s="99"/>
      <c r="N6375" s="100"/>
      <c r="O6375" s="101"/>
      <c r="P6375" s="99"/>
      <c r="Q6375" s="99"/>
      <c r="R6375" s="100"/>
      <c r="S6375" s="101"/>
      <c r="T6375" s="99"/>
      <c r="U6375" s="99"/>
      <c r="V6375" s="100"/>
      <c r="W6375" s="101"/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1714</v>
      </c>
      <c r="B6376" s="105" t="s">
        <v>1245</v>
      </c>
      <c r="C6376" s="106" t="s">
        <v>1246</v>
      </c>
      <c r="D6376" s="21">
        <f t="shared" si="101"/>
        <v>77045.86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/>
      <c r="K6376" s="26"/>
      <c r="L6376" s="107"/>
      <c r="M6376" s="107"/>
      <c r="N6376" s="25"/>
      <c r="O6376" s="26"/>
      <c r="P6376" s="99"/>
      <c r="Q6376" s="99"/>
      <c r="R6376" s="25"/>
      <c r="S6376" s="26"/>
      <c r="T6376" s="107"/>
      <c r="U6376" s="107"/>
      <c r="V6376" s="25"/>
      <c r="W6376" s="26"/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1714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1714</v>
      </c>
      <c r="B6378" s="105" t="s">
        <v>1249</v>
      </c>
      <c r="C6378" s="106" t="s">
        <v>1250</v>
      </c>
      <c r="D6378" s="21">
        <f t="shared" si="101"/>
        <v>0</v>
      </c>
      <c r="E6378" s="24">
        <f t="shared" si="101"/>
        <v>0</v>
      </c>
      <c r="F6378" s="98"/>
      <c r="G6378" s="98"/>
      <c r="H6378" s="107"/>
      <c r="I6378" s="107"/>
      <c r="J6378" s="25"/>
      <c r="K6378" s="26"/>
      <c r="L6378" s="107"/>
      <c r="M6378" s="107"/>
      <c r="N6378" s="25"/>
      <c r="O6378" s="26"/>
      <c r="P6378" s="107"/>
      <c r="Q6378" s="107"/>
      <c r="R6378" s="25"/>
      <c r="S6378" s="26"/>
      <c r="T6378" s="107"/>
      <c r="U6378" s="107"/>
      <c r="V6378" s="25"/>
      <c r="W6378" s="26"/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1714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1714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1714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1714</v>
      </c>
      <c r="B6382" s="105" t="s">
        <v>1648</v>
      </c>
      <c r="C6382" s="106" t="s">
        <v>1649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1714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1714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1714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1714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1714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1714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1714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1714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1714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1714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1714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1714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1714</v>
      </c>
      <c r="B6395" s="105" t="s">
        <v>1650</v>
      </c>
      <c r="C6395" s="106" t="s">
        <v>1651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1714</v>
      </c>
      <c r="B6396" s="105" t="s">
        <v>1281</v>
      </c>
      <c r="C6396" s="106" t="s">
        <v>1282</v>
      </c>
      <c r="D6396" s="21">
        <f t="shared" si="101"/>
        <v>5068929.26</v>
      </c>
      <c r="E6396" s="24">
        <f t="shared" si="101"/>
        <v>2524472.5299999998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/>
      <c r="K6396" s="26"/>
      <c r="L6396" s="107"/>
      <c r="M6396" s="107"/>
      <c r="N6396" s="25"/>
      <c r="O6396" s="26"/>
      <c r="P6396" s="107"/>
      <c r="Q6396" s="107"/>
      <c r="R6396" s="25"/>
      <c r="S6396" s="26"/>
      <c r="T6396" s="107"/>
      <c r="U6396" s="107"/>
      <c r="V6396" s="25"/>
      <c r="W6396" s="26"/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1714</v>
      </c>
      <c r="B6397" s="105" t="s">
        <v>1283</v>
      </c>
      <c r="C6397" s="106" t="s">
        <v>1652</v>
      </c>
      <c r="D6397" s="21">
        <f t="shared" si="101"/>
        <v>1919109.25</v>
      </c>
      <c r="E6397" s="24">
        <f t="shared" si="101"/>
        <v>969851.2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/>
      <c r="K6397" s="101"/>
      <c r="L6397" s="99"/>
      <c r="M6397" s="99"/>
      <c r="N6397" s="100"/>
      <c r="O6397" s="101"/>
      <c r="P6397" s="107"/>
      <c r="Q6397" s="107"/>
      <c r="R6397" s="100"/>
      <c r="S6397" s="101"/>
      <c r="T6397" s="99"/>
      <c r="U6397" s="99"/>
      <c r="V6397" s="100"/>
      <c r="W6397" s="101"/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1714</v>
      </c>
      <c r="B6398" s="105" t="s">
        <v>1653</v>
      </c>
      <c r="C6398" s="106" t="s">
        <v>1654</v>
      </c>
      <c r="D6398" s="21">
        <f t="shared" si="101"/>
        <v>0</v>
      </c>
      <c r="E6398" s="24">
        <f t="shared" si="101"/>
        <v>0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/>
      <c r="U6398" s="107"/>
      <c r="V6398" s="25"/>
      <c r="W6398" s="26"/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1714</v>
      </c>
      <c r="B6399" s="105" t="s">
        <v>1655</v>
      </c>
      <c r="C6399" s="106" t="s">
        <v>1656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1714</v>
      </c>
      <c r="B6400" s="105" t="s">
        <v>1284</v>
      </c>
      <c r="C6400" s="106" t="s">
        <v>1285</v>
      </c>
      <c r="D6400" s="21">
        <f t="shared" si="101"/>
        <v>0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/>
      <c r="M6400" s="99"/>
      <c r="N6400" s="100"/>
      <c r="O6400" s="101"/>
      <c r="P6400" s="99"/>
      <c r="Q6400" s="99"/>
      <c r="R6400" s="100"/>
      <c r="S6400" s="101"/>
      <c r="T6400" s="99"/>
      <c r="U6400" s="99"/>
      <c r="V6400" s="100"/>
      <c r="W6400" s="101"/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1714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1714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1714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1714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1714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1714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1714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1714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1714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1714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1714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1714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1714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1714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1714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1714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1714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1714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1714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1714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1714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1714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1714</v>
      </c>
      <c r="B6423" s="105" t="s">
        <v>1330</v>
      </c>
      <c r="C6423" s="106" t="s">
        <v>1657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1714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1714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1714</v>
      </c>
      <c r="B6426" s="105" t="s">
        <v>1335</v>
      </c>
      <c r="C6426" s="106" t="s">
        <v>1658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1714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1714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1714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1714</v>
      </c>
      <c r="B6430" s="105" t="s">
        <v>1342</v>
      </c>
      <c r="C6430" s="106" t="s">
        <v>1695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1714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1714</v>
      </c>
      <c r="B6432" s="105" t="s">
        <v>1345</v>
      </c>
      <c r="C6432" s="106" t="s">
        <v>1346</v>
      </c>
      <c r="D6432" s="21">
        <f t="shared" si="101"/>
        <v>155598.54999999999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/>
      <c r="K6432" s="26"/>
      <c r="L6432" s="107"/>
      <c r="M6432" s="107"/>
      <c r="N6432" s="25"/>
      <c r="O6432" s="26"/>
      <c r="P6432" s="107"/>
      <c r="Q6432" s="107"/>
      <c r="R6432" s="25"/>
      <c r="S6432" s="26"/>
      <c r="T6432" s="107"/>
      <c r="U6432" s="107"/>
      <c r="V6432" s="25"/>
      <c r="W6432" s="26"/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1714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1714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1714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1714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1714</v>
      </c>
      <c r="B6437" s="105" t="s">
        <v>1355</v>
      </c>
      <c r="C6437" s="106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1714</v>
      </c>
      <c r="B6438" s="105" t="s">
        <v>1356</v>
      </c>
      <c r="C6438" s="106" t="s">
        <v>1660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1714</v>
      </c>
      <c r="B6439" s="105" t="s">
        <v>1357</v>
      </c>
      <c r="C6439" s="106" t="s">
        <v>1661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1714</v>
      </c>
      <c r="B6440" s="105" t="s">
        <v>1358</v>
      </c>
      <c r="C6440" s="106" t="s">
        <v>1662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1714</v>
      </c>
      <c r="B6441" s="105" t="s">
        <v>1359</v>
      </c>
      <c r="C6441" s="106" t="s">
        <v>1663</v>
      </c>
      <c r="D6441" s="21">
        <f t="shared" si="102"/>
        <v>1000000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/>
      <c r="K6441" s="26"/>
      <c r="L6441" s="107"/>
      <c r="M6441" s="107"/>
      <c r="N6441" s="25"/>
      <c r="O6441" s="26"/>
      <c r="P6441" s="107"/>
      <c r="Q6441" s="107"/>
      <c r="R6441" s="25"/>
      <c r="S6441" s="26"/>
      <c r="T6441" s="107"/>
      <c r="U6441" s="107"/>
      <c r="V6441" s="25"/>
      <c r="W6441" s="26"/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1714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1715</v>
      </c>
      <c r="B6443" s="105" t="s">
        <v>3</v>
      </c>
      <c r="C6443" s="106" t="s">
        <v>4</v>
      </c>
      <c r="D6443" s="21">
        <f t="shared" si="102"/>
        <v>445894</v>
      </c>
      <c r="E6443" s="24">
        <f t="shared" si="102"/>
        <v>445894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/>
      <c r="K6443" s="26"/>
      <c r="L6443" s="107"/>
      <c r="M6443" s="107"/>
      <c r="N6443" s="25"/>
      <c r="O6443" s="26"/>
      <c r="P6443" s="107"/>
      <c r="Q6443" s="107"/>
      <c r="R6443" s="25"/>
      <c r="S6443" s="26"/>
      <c r="T6443" s="107"/>
      <c r="U6443" s="107"/>
      <c r="V6443" s="25"/>
      <c r="W6443" s="26"/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1715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1715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1715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1715</v>
      </c>
      <c r="B6447" s="105" t="s">
        <v>11</v>
      </c>
      <c r="C6447" s="106" t="s">
        <v>1438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1715</v>
      </c>
      <c r="B6448" s="105" t="s">
        <v>12</v>
      </c>
      <c r="C6448" s="106" t="s">
        <v>1439</v>
      </c>
      <c r="D6448" s="21">
        <f t="shared" si="102"/>
        <v>41730</v>
      </c>
      <c r="E6448" s="24">
        <f t="shared" si="102"/>
        <v>18750</v>
      </c>
      <c r="F6448" s="98">
        <v>41730</v>
      </c>
      <c r="G6448" s="98">
        <v>18750</v>
      </c>
      <c r="H6448" s="99">
        <v>0</v>
      </c>
      <c r="I6448" s="99">
        <v>0</v>
      </c>
      <c r="J6448" s="100"/>
      <c r="K6448" s="101"/>
      <c r="L6448" s="99"/>
      <c r="M6448" s="99"/>
      <c r="N6448" s="100"/>
      <c r="O6448" s="101"/>
      <c r="P6448" s="99"/>
      <c r="Q6448" s="99"/>
      <c r="R6448" s="100"/>
      <c r="S6448" s="101"/>
      <c r="T6448" s="99"/>
      <c r="U6448" s="99"/>
      <c r="V6448" s="100"/>
      <c r="W6448" s="101"/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1715</v>
      </c>
      <c r="B6449" s="105" t="s">
        <v>1440</v>
      </c>
      <c r="C6449" s="106" t="s">
        <v>1441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1715</v>
      </c>
      <c r="B6450" s="105" t="s">
        <v>1442</v>
      </c>
      <c r="C6450" s="106" t="s">
        <v>1443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1715</v>
      </c>
      <c r="B6451" s="105" t="s">
        <v>13</v>
      </c>
      <c r="C6451" s="106" t="s">
        <v>1444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1715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1715</v>
      </c>
      <c r="B6453" s="105" t="s">
        <v>16</v>
      </c>
      <c r="C6453" s="106" t="s">
        <v>1445</v>
      </c>
      <c r="D6453" s="21">
        <f t="shared" si="102"/>
        <v>4050</v>
      </c>
      <c r="E6453" s="24">
        <f t="shared" si="102"/>
        <v>0</v>
      </c>
      <c r="F6453" s="98"/>
      <c r="G6453" s="98"/>
      <c r="H6453" s="99">
        <v>4050</v>
      </c>
      <c r="I6453" s="99">
        <v>0</v>
      </c>
      <c r="J6453" s="100"/>
      <c r="K6453" s="101"/>
      <c r="L6453" s="99"/>
      <c r="M6453" s="99"/>
      <c r="N6453" s="100"/>
      <c r="O6453" s="101"/>
      <c r="P6453" s="99"/>
      <c r="Q6453" s="99"/>
      <c r="R6453" s="100"/>
      <c r="S6453" s="101"/>
      <c r="T6453" s="99"/>
      <c r="U6453" s="99"/>
      <c r="V6453" s="100"/>
      <c r="W6453" s="101"/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1715</v>
      </c>
      <c r="B6454" s="105" t="s">
        <v>17</v>
      </c>
      <c r="C6454" s="106" t="s">
        <v>1446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1715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1715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1715</v>
      </c>
      <c r="B6457" s="105" t="s">
        <v>22</v>
      </c>
      <c r="C6457" s="106" t="s">
        <v>1447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1715</v>
      </c>
      <c r="B6458" s="105" t="s">
        <v>23</v>
      </c>
      <c r="C6458" s="106" t="s">
        <v>1699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1715</v>
      </c>
      <c r="B6459" s="105" t="s">
        <v>24</v>
      </c>
      <c r="C6459" s="106" t="s">
        <v>1448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1715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1715</v>
      </c>
      <c r="B6461" s="105" t="s">
        <v>27</v>
      </c>
      <c r="C6461" s="106" t="s">
        <v>1449</v>
      </c>
      <c r="D6461" s="21">
        <f t="shared" si="102"/>
        <v>24228022.75</v>
      </c>
      <c r="E6461" s="24">
        <f t="shared" si="102"/>
        <v>13568926.93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/>
      <c r="K6461" s="101"/>
      <c r="L6461" s="99"/>
      <c r="M6461" s="99"/>
      <c r="N6461" s="100"/>
      <c r="O6461" s="101"/>
      <c r="P6461" s="99"/>
      <c r="Q6461" s="99"/>
      <c r="R6461" s="100"/>
      <c r="S6461" s="101"/>
      <c r="T6461" s="99"/>
      <c r="U6461" s="99"/>
      <c r="V6461" s="100"/>
      <c r="W6461" s="101"/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1715</v>
      </c>
      <c r="B6462" s="105" t="s">
        <v>28</v>
      </c>
      <c r="C6462" s="106" t="s">
        <v>1450</v>
      </c>
      <c r="D6462" s="21">
        <f t="shared" si="102"/>
        <v>3504847.16</v>
      </c>
      <c r="E6462" s="24">
        <f t="shared" si="102"/>
        <v>877892.95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/>
      <c r="K6462" s="101"/>
      <c r="L6462" s="99"/>
      <c r="M6462" s="99"/>
      <c r="N6462" s="100"/>
      <c r="O6462" s="101"/>
      <c r="P6462" s="99"/>
      <c r="Q6462" s="99"/>
      <c r="R6462" s="100"/>
      <c r="S6462" s="101"/>
      <c r="T6462" s="99"/>
      <c r="U6462" s="99"/>
      <c r="V6462" s="100"/>
      <c r="W6462" s="101"/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1715</v>
      </c>
      <c r="B6463" s="105" t="s">
        <v>29</v>
      </c>
      <c r="C6463" s="106" t="s">
        <v>1451</v>
      </c>
      <c r="D6463" s="21">
        <f t="shared" si="102"/>
        <v>0</v>
      </c>
      <c r="E6463" s="24">
        <f t="shared" si="102"/>
        <v>0</v>
      </c>
      <c r="F6463" s="98">
        <v>0</v>
      </c>
      <c r="G6463" s="98">
        <v>0</v>
      </c>
      <c r="H6463" s="99">
        <v>0</v>
      </c>
      <c r="I6463" s="99">
        <v>0</v>
      </c>
      <c r="J6463" s="100"/>
      <c r="K6463" s="101"/>
      <c r="L6463" s="99"/>
      <c r="M6463" s="99"/>
      <c r="N6463" s="100"/>
      <c r="O6463" s="101"/>
      <c r="P6463" s="99"/>
      <c r="Q6463" s="99"/>
      <c r="R6463" s="100"/>
      <c r="S6463" s="101"/>
      <c r="T6463" s="99"/>
      <c r="U6463" s="99"/>
      <c r="V6463" s="100"/>
      <c r="W6463" s="101"/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1715</v>
      </c>
      <c r="B6464" s="105" t="s">
        <v>30</v>
      </c>
      <c r="C6464" s="106" t="s">
        <v>1452</v>
      </c>
      <c r="D6464" s="21">
        <f t="shared" si="102"/>
        <v>0</v>
      </c>
      <c r="E6464" s="24">
        <f t="shared" si="102"/>
        <v>316761.44</v>
      </c>
      <c r="F6464" s="98">
        <v>0</v>
      </c>
      <c r="G6464" s="98">
        <v>316761.44</v>
      </c>
      <c r="H6464" s="107"/>
      <c r="I6464" s="107"/>
      <c r="J6464" s="25"/>
      <c r="K6464" s="26"/>
      <c r="L6464" s="107"/>
      <c r="M6464" s="107"/>
      <c r="N6464" s="25"/>
      <c r="O6464" s="26"/>
      <c r="P6464" s="99"/>
      <c r="Q6464" s="99"/>
      <c r="R6464" s="25"/>
      <c r="S6464" s="26"/>
      <c r="T6464" s="107"/>
      <c r="U6464" s="107"/>
      <c r="V6464" s="25"/>
      <c r="W6464" s="26"/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1715</v>
      </c>
      <c r="B6465" s="105" t="s">
        <v>31</v>
      </c>
      <c r="C6465" s="106" t="s">
        <v>1664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1715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1715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1715</v>
      </c>
      <c r="B6468" s="105" t="s">
        <v>36</v>
      </c>
      <c r="C6468" s="106" t="s">
        <v>1453</v>
      </c>
      <c r="D6468" s="21">
        <f t="shared" si="102"/>
        <v>136164</v>
      </c>
      <c r="E6468" s="24">
        <f t="shared" si="102"/>
        <v>133400</v>
      </c>
      <c r="F6468" s="98">
        <v>53000</v>
      </c>
      <c r="G6468" s="98">
        <v>94400</v>
      </c>
      <c r="H6468" s="99">
        <v>83164</v>
      </c>
      <c r="I6468" s="99">
        <v>39000</v>
      </c>
      <c r="J6468" s="100"/>
      <c r="K6468" s="101"/>
      <c r="L6468" s="99"/>
      <c r="M6468" s="99"/>
      <c r="N6468" s="100"/>
      <c r="O6468" s="101"/>
      <c r="P6468" s="99"/>
      <c r="Q6468" s="99"/>
      <c r="R6468" s="100"/>
      <c r="S6468" s="101"/>
      <c r="T6468" s="99"/>
      <c r="U6468" s="99"/>
      <c r="V6468" s="100"/>
      <c r="W6468" s="101"/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1715</v>
      </c>
      <c r="B6469" s="105" t="s">
        <v>37</v>
      </c>
      <c r="C6469" s="106" t="s">
        <v>1454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1715</v>
      </c>
      <c r="B6470" s="105" t="s">
        <v>38</v>
      </c>
      <c r="C6470" s="106" t="s">
        <v>1455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1715</v>
      </c>
      <c r="B6471" s="105" t="s">
        <v>39</v>
      </c>
      <c r="C6471" s="106" t="s">
        <v>1456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1715</v>
      </c>
      <c r="B6472" s="105" t="s">
        <v>40</v>
      </c>
      <c r="C6472" s="106" t="s">
        <v>1457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1715</v>
      </c>
      <c r="B6473" s="105" t="s">
        <v>1458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1715</v>
      </c>
      <c r="B6474" s="105" t="s">
        <v>1459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1715</v>
      </c>
      <c r="B6475" s="105" t="s">
        <v>1460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1715</v>
      </c>
      <c r="B6476" s="105" t="s">
        <v>1461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1715</v>
      </c>
      <c r="B6477" s="105" t="s">
        <v>1462</v>
      </c>
      <c r="C6477" s="106" t="s">
        <v>1463</v>
      </c>
      <c r="D6477" s="21">
        <f t="shared" si="102"/>
        <v>36100</v>
      </c>
      <c r="E6477" s="24">
        <f t="shared" si="102"/>
        <v>25750</v>
      </c>
      <c r="F6477" s="98">
        <v>19400</v>
      </c>
      <c r="G6477" s="98">
        <v>16600</v>
      </c>
      <c r="H6477" s="99">
        <v>16700</v>
      </c>
      <c r="I6477" s="99">
        <v>9150</v>
      </c>
      <c r="J6477" s="100"/>
      <c r="K6477" s="101"/>
      <c r="L6477" s="99"/>
      <c r="M6477" s="99"/>
      <c r="N6477" s="100"/>
      <c r="O6477" s="101"/>
      <c r="P6477" s="99"/>
      <c r="Q6477" s="99"/>
      <c r="R6477" s="100"/>
      <c r="S6477" s="101"/>
      <c r="T6477" s="99"/>
      <c r="U6477" s="99"/>
      <c r="V6477" s="100"/>
      <c r="W6477" s="101"/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1715</v>
      </c>
      <c r="B6478" s="105" t="s">
        <v>1464</v>
      </c>
      <c r="C6478" s="106" t="s">
        <v>67</v>
      </c>
      <c r="D6478" s="21">
        <f t="shared" si="102"/>
        <v>7658809.0099999998</v>
      </c>
      <c r="E6478" s="24">
        <f t="shared" si="102"/>
        <v>7658809.0099999998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/>
      <c r="K6478" s="26"/>
      <c r="L6478" s="107"/>
      <c r="M6478" s="107"/>
      <c r="N6478" s="25"/>
      <c r="O6478" s="26"/>
      <c r="P6478" s="99"/>
      <c r="Q6478" s="99"/>
      <c r="R6478" s="25"/>
      <c r="S6478" s="26"/>
      <c r="T6478" s="107"/>
      <c r="U6478" s="107"/>
      <c r="V6478" s="25"/>
      <c r="W6478" s="26"/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1715</v>
      </c>
      <c r="B6479" s="105" t="s">
        <v>1465</v>
      </c>
      <c r="C6479" s="106" t="s">
        <v>1466</v>
      </c>
      <c r="D6479" s="21">
        <f t="shared" si="102"/>
        <v>1998055.35</v>
      </c>
      <c r="E6479" s="24">
        <f t="shared" si="102"/>
        <v>1288590.8700000001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/>
      <c r="K6479" s="101"/>
      <c r="L6479" s="99"/>
      <c r="M6479" s="99"/>
      <c r="N6479" s="100"/>
      <c r="O6479" s="101"/>
      <c r="P6479" s="107"/>
      <c r="Q6479" s="107"/>
      <c r="R6479" s="100"/>
      <c r="S6479" s="101"/>
      <c r="T6479" s="99"/>
      <c r="U6479" s="99"/>
      <c r="V6479" s="100"/>
      <c r="W6479" s="101"/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1715</v>
      </c>
      <c r="B6480" s="105" t="s">
        <v>1467</v>
      </c>
      <c r="C6480" s="106" t="s">
        <v>1468</v>
      </c>
      <c r="D6480" s="21">
        <f t="shared" si="102"/>
        <v>76269.77</v>
      </c>
      <c r="E6480" s="24">
        <f t="shared" si="102"/>
        <v>2149.5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/>
      <c r="K6480" s="101"/>
      <c r="L6480" s="99"/>
      <c r="M6480" s="99"/>
      <c r="N6480" s="100"/>
      <c r="O6480" s="101"/>
      <c r="P6480" s="99"/>
      <c r="Q6480" s="99"/>
      <c r="R6480" s="100"/>
      <c r="S6480" s="101"/>
      <c r="T6480" s="99"/>
      <c r="U6480" s="99"/>
      <c r="V6480" s="100"/>
      <c r="W6480" s="101"/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1715</v>
      </c>
      <c r="B6481" s="105" t="s">
        <v>1469</v>
      </c>
      <c r="C6481" s="106" t="s">
        <v>1470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1715</v>
      </c>
      <c r="B6482" s="105" t="s">
        <v>1471</v>
      </c>
      <c r="C6482" s="106" t="s">
        <v>68</v>
      </c>
      <c r="D6482" s="21">
        <f t="shared" si="102"/>
        <v>76233.11</v>
      </c>
      <c r="E6482" s="24">
        <f t="shared" si="102"/>
        <v>76233.11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/>
      <c r="K6482" s="101"/>
      <c r="L6482" s="99"/>
      <c r="M6482" s="99"/>
      <c r="N6482" s="100"/>
      <c r="O6482" s="101"/>
      <c r="P6482" s="107"/>
      <c r="Q6482" s="107"/>
      <c r="R6482" s="100"/>
      <c r="S6482" s="101"/>
      <c r="T6482" s="99"/>
      <c r="U6482" s="99"/>
      <c r="V6482" s="100"/>
      <c r="W6482" s="101"/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1715</v>
      </c>
      <c r="B6483" s="105" t="s">
        <v>1472</v>
      </c>
      <c r="C6483" s="106" t="s">
        <v>1473</v>
      </c>
      <c r="D6483" s="21">
        <f t="shared" si="102"/>
        <v>165905.60999999999</v>
      </c>
      <c r="E6483" s="24">
        <f t="shared" si="102"/>
        <v>73317.350000000006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/>
      <c r="K6483" s="26"/>
      <c r="L6483" s="107"/>
      <c r="M6483" s="107"/>
      <c r="N6483" s="25"/>
      <c r="O6483" s="26"/>
      <c r="P6483" s="99"/>
      <c r="Q6483" s="99"/>
      <c r="R6483" s="25"/>
      <c r="S6483" s="26"/>
      <c r="T6483" s="107"/>
      <c r="U6483" s="107"/>
      <c r="V6483" s="25"/>
      <c r="W6483" s="26"/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1715</v>
      </c>
      <c r="B6484" s="105" t="s">
        <v>1474</v>
      </c>
      <c r="C6484" s="106" t="s">
        <v>1475</v>
      </c>
      <c r="D6484" s="21">
        <f t="shared" si="102"/>
        <v>178723.16</v>
      </c>
      <c r="E6484" s="24">
        <f t="shared" si="102"/>
        <v>116060.56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/>
      <c r="K6484" s="26"/>
      <c r="L6484" s="107"/>
      <c r="M6484" s="107"/>
      <c r="N6484" s="25"/>
      <c r="O6484" s="26"/>
      <c r="P6484" s="107"/>
      <c r="Q6484" s="107"/>
      <c r="R6484" s="25"/>
      <c r="S6484" s="26"/>
      <c r="T6484" s="107"/>
      <c r="U6484" s="107"/>
      <c r="V6484" s="25"/>
      <c r="W6484" s="26"/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1715</v>
      </c>
      <c r="B6485" s="105" t="s">
        <v>1476</v>
      </c>
      <c r="C6485" s="106" t="s">
        <v>1477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1715</v>
      </c>
      <c r="B6486" s="105" t="s">
        <v>1478</v>
      </c>
      <c r="C6486" s="106" t="s">
        <v>1479</v>
      </c>
      <c r="D6486" s="21">
        <f t="shared" si="102"/>
        <v>0</v>
      </c>
      <c r="E6486" s="24">
        <f t="shared" si="102"/>
        <v>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/>
      <c r="Q6486" s="107"/>
      <c r="R6486" s="25"/>
      <c r="S6486" s="26"/>
      <c r="T6486" s="107"/>
      <c r="U6486" s="107"/>
      <c r="V6486" s="25"/>
      <c r="W6486" s="26"/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1715</v>
      </c>
      <c r="B6487" s="105" t="s">
        <v>1480</v>
      </c>
      <c r="C6487" s="106" t="s">
        <v>1481</v>
      </c>
      <c r="D6487" s="21">
        <f t="shared" si="102"/>
        <v>0</v>
      </c>
      <c r="E6487" s="24">
        <f t="shared" si="102"/>
        <v>0</v>
      </c>
      <c r="F6487" s="98"/>
      <c r="G6487" s="98"/>
      <c r="H6487" s="107"/>
      <c r="I6487" s="107"/>
      <c r="J6487" s="25"/>
      <c r="K6487" s="26"/>
      <c r="L6487" s="107"/>
      <c r="M6487" s="107"/>
      <c r="N6487" s="25"/>
      <c r="O6487" s="26"/>
      <c r="P6487" s="107"/>
      <c r="Q6487" s="107"/>
      <c r="R6487" s="25"/>
      <c r="S6487" s="26"/>
      <c r="T6487" s="107"/>
      <c r="U6487" s="107"/>
      <c r="V6487" s="25"/>
      <c r="W6487" s="26"/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1715</v>
      </c>
      <c r="B6488" s="105" t="s">
        <v>1482</v>
      </c>
      <c r="C6488" s="106" t="s">
        <v>1483</v>
      </c>
      <c r="D6488" s="21">
        <f t="shared" si="102"/>
        <v>164479.24</v>
      </c>
      <c r="E6488" s="24">
        <f t="shared" si="102"/>
        <v>491726.45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/>
      <c r="K6488" s="26"/>
      <c r="L6488" s="107"/>
      <c r="M6488" s="107"/>
      <c r="N6488" s="25"/>
      <c r="O6488" s="26"/>
      <c r="P6488" s="107"/>
      <c r="Q6488" s="107"/>
      <c r="R6488" s="25"/>
      <c r="S6488" s="26"/>
      <c r="T6488" s="107"/>
      <c r="U6488" s="107"/>
      <c r="V6488" s="25"/>
      <c r="W6488" s="26"/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1715</v>
      </c>
      <c r="B6489" s="105" t="s">
        <v>1484</v>
      </c>
      <c r="C6489" s="106" t="s">
        <v>1485</v>
      </c>
      <c r="D6489" s="21">
        <f t="shared" si="102"/>
        <v>10062.23</v>
      </c>
      <c r="E6489" s="24">
        <f t="shared" si="102"/>
        <v>117121.62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/>
      <c r="K6489" s="101"/>
      <c r="L6489" s="99"/>
      <c r="M6489" s="99"/>
      <c r="N6489" s="100"/>
      <c r="O6489" s="101"/>
      <c r="P6489" s="107"/>
      <c r="Q6489" s="107"/>
      <c r="R6489" s="100"/>
      <c r="S6489" s="101"/>
      <c r="T6489" s="99"/>
      <c r="U6489" s="99"/>
      <c r="V6489" s="100"/>
      <c r="W6489" s="101"/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1715</v>
      </c>
      <c r="B6490" s="105" t="s">
        <v>1486</v>
      </c>
      <c r="C6490" s="106" t="s">
        <v>1487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1715</v>
      </c>
      <c r="B6491" s="105" t="s">
        <v>1488</v>
      </c>
      <c r="C6491" s="106" t="s">
        <v>1489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/>
      <c r="K6491" s="101"/>
      <c r="L6491" s="99"/>
      <c r="M6491" s="99"/>
      <c r="N6491" s="100"/>
      <c r="O6491" s="101"/>
      <c r="P6491" s="107"/>
      <c r="Q6491" s="107"/>
      <c r="R6491" s="100"/>
      <c r="S6491" s="101"/>
      <c r="T6491" s="99"/>
      <c r="U6491" s="99"/>
      <c r="V6491" s="100"/>
      <c r="W6491" s="101"/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1715</v>
      </c>
      <c r="B6492" s="105" t="s">
        <v>1490</v>
      </c>
      <c r="C6492" s="106" t="s">
        <v>1491</v>
      </c>
      <c r="D6492" s="21">
        <f t="shared" si="102"/>
        <v>64232</v>
      </c>
      <c r="E6492" s="24">
        <f t="shared" si="102"/>
        <v>56813</v>
      </c>
      <c r="F6492" s="98">
        <v>56927</v>
      </c>
      <c r="G6492" s="98">
        <v>47438</v>
      </c>
      <c r="H6492" s="99">
        <v>7305</v>
      </c>
      <c r="I6492" s="99">
        <v>9375</v>
      </c>
      <c r="J6492" s="100"/>
      <c r="K6492" s="101"/>
      <c r="L6492" s="99"/>
      <c r="M6492" s="99"/>
      <c r="N6492" s="100"/>
      <c r="O6492" s="101"/>
      <c r="P6492" s="99"/>
      <c r="Q6492" s="99"/>
      <c r="R6492" s="100"/>
      <c r="S6492" s="101"/>
      <c r="T6492" s="99"/>
      <c r="U6492" s="99"/>
      <c r="V6492" s="100"/>
      <c r="W6492" s="101"/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1715</v>
      </c>
      <c r="B6493" s="105" t="s">
        <v>1492</v>
      </c>
      <c r="C6493" s="106" t="s">
        <v>70</v>
      </c>
      <c r="D6493" s="21">
        <f t="shared" si="102"/>
        <v>31745</v>
      </c>
      <c r="E6493" s="24">
        <f t="shared" si="102"/>
        <v>18562</v>
      </c>
      <c r="F6493" s="98">
        <v>9787</v>
      </c>
      <c r="G6493" s="98">
        <v>0</v>
      </c>
      <c r="H6493" s="107">
        <v>21958</v>
      </c>
      <c r="I6493" s="107">
        <v>18562</v>
      </c>
      <c r="J6493" s="25"/>
      <c r="K6493" s="26"/>
      <c r="L6493" s="107"/>
      <c r="M6493" s="107"/>
      <c r="N6493" s="25"/>
      <c r="O6493" s="26"/>
      <c r="P6493" s="99"/>
      <c r="Q6493" s="99"/>
      <c r="R6493" s="25"/>
      <c r="S6493" s="26"/>
      <c r="T6493" s="107"/>
      <c r="U6493" s="107"/>
      <c r="V6493" s="25"/>
      <c r="W6493" s="26"/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1715</v>
      </c>
      <c r="B6494" s="105" t="s">
        <v>1493</v>
      </c>
      <c r="C6494" s="106" t="s">
        <v>1494</v>
      </c>
      <c r="D6494" s="21">
        <f t="shared" si="102"/>
        <v>15117.46</v>
      </c>
      <c r="E6494" s="24">
        <f t="shared" si="102"/>
        <v>15117.46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/>
      <c r="K6494" s="101"/>
      <c r="L6494" s="99"/>
      <c r="M6494" s="99"/>
      <c r="N6494" s="100"/>
      <c r="O6494" s="101"/>
      <c r="P6494" s="107"/>
      <c r="Q6494" s="107"/>
      <c r="R6494" s="100"/>
      <c r="S6494" s="101"/>
      <c r="T6494" s="99"/>
      <c r="U6494" s="99"/>
      <c r="V6494" s="100"/>
      <c r="W6494" s="101"/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1715</v>
      </c>
      <c r="B6495" s="105" t="s">
        <v>1495</v>
      </c>
      <c r="C6495" s="106" t="s">
        <v>1496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1715</v>
      </c>
      <c r="B6496" s="105" t="s">
        <v>1497</v>
      </c>
      <c r="C6496" s="106" t="s">
        <v>71</v>
      </c>
      <c r="D6496" s="21">
        <f t="shared" si="102"/>
        <v>798332.33</v>
      </c>
      <c r="E6496" s="24">
        <f t="shared" si="102"/>
        <v>1501236.0599999998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/>
      <c r="K6496" s="26"/>
      <c r="L6496" s="107"/>
      <c r="M6496" s="107"/>
      <c r="N6496" s="25"/>
      <c r="O6496" s="26"/>
      <c r="P6496" s="107"/>
      <c r="Q6496" s="107"/>
      <c r="R6496" s="25"/>
      <c r="S6496" s="26"/>
      <c r="T6496" s="107"/>
      <c r="U6496" s="107"/>
      <c r="V6496" s="25"/>
      <c r="W6496" s="26"/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1715</v>
      </c>
      <c r="B6497" s="105" t="s">
        <v>1498</v>
      </c>
      <c r="C6497" s="106" t="s">
        <v>1499</v>
      </c>
      <c r="D6497" s="21">
        <f t="shared" si="102"/>
        <v>319094.16000000003</v>
      </c>
      <c r="E6497" s="24">
        <f t="shared" si="102"/>
        <v>15460.66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/>
      <c r="K6497" s="26"/>
      <c r="L6497" s="107"/>
      <c r="M6497" s="107"/>
      <c r="N6497" s="25"/>
      <c r="O6497" s="26"/>
      <c r="P6497" s="107"/>
      <c r="Q6497" s="107"/>
      <c r="R6497" s="25"/>
      <c r="S6497" s="26"/>
      <c r="T6497" s="107"/>
      <c r="U6497" s="107"/>
      <c r="V6497" s="25"/>
      <c r="W6497" s="26"/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1715</v>
      </c>
      <c r="B6498" s="105" t="s">
        <v>1500</v>
      </c>
      <c r="C6498" s="106" t="s">
        <v>1501</v>
      </c>
      <c r="D6498" s="21">
        <f t="shared" si="102"/>
        <v>9902.3799999999992</v>
      </c>
      <c r="E6498" s="24">
        <f t="shared" si="102"/>
        <v>9902.3799999999992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/>
      <c r="K6498" s="101"/>
      <c r="L6498" s="99"/>
      <c r="M6498" s="99"/>
      <c r="N6498" s="100"/>
      <c r="O6498" s="101"/>
      <c r="P6498" s="107"/>
      <c r="Q6498" s="107"/>
      <c r="R6498" s="100"/>
      <c r="S6498" s="101"/>
      <c r="T6498" s="99"/>
      <c r="U6498" s="99"/>
      <c r="V6498" s="100"/>
      <c r="W6498" s="101"/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1715</v>
      </c>
      <c r="B6499" s="105" t="s">
        <v>1502</v>
      </c>
      <c r="C6499" s="106" t="s">
        <v>1503</v>
      </c>
      <c r="D6499" s="21">
        <f t="shared" si="102"/>
        <v>8226.08</v>
      </c>
      <c r="E6499" s="24">
        <f t="shared" si="102"/>
        <v>8226.08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1715</v>
      </c>
      <c r="B6500" s="105" t="s">
        <v>1504</v>
      </c>
      <c r="C6500" s="106" t="s">
        <v>1505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1715</v>
      </c>
      <c r="B6501" s="105" t="s">
        <v>1506</v>
      </c>
      <c r="C6501" s="106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1715</v>
      </c>
      <c r="B6502" s="105" t="s">
        <v>1508</v>
      </c>
      <c r="C6502" s="106" t="s">
        <v>1665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1715</v>
      </c>
      <c r="B6503" s="105" t="s">
        <v>1509</v>
      </c>
      <c r="C6503" s="106" t="s">
        <v>1510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1715</v>
      </c>
      <c r="B6504" s="105" t="s">
        <v>1511</v>
      </c>
      <c r="C6504" s="106" t="s">
        <v>1512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1715</v>
      </c>
      <c r="B6505" s="105" t="s">
        <v>1513</v>
      </c>
      <c r="C6505" s="106" t="s">
        <v>1514</v>
      </c>
      <c r="D6505" s="21">
        <f t="shared" si="103"/>
        <v>730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/>
      <c r="K6505" s="26"/>
      <c r="L6505" s="107"/>
      <c r="M6505" s="107"/>
      <c r="N6505" s="25"/>
      <c r="O6505" s="26"/>
      <c r="P6505" s="107"/>
      <c r="Q6505" s="107"/>
      <c r="R6505" s="25"/>
      <c r="S6505" s="26"/>
      <c r="T6505" s="107"/>
      <c r="U6505" s="107"/>
      <c r="V6505" s="25"/>
      <c r="W6505" s="26"/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1715</v>
      </c>
      <c r="B6506" s="105" t="s">
        <v>1515</v>
      </c>
      <c r="C6506" s="106" t="s">
        <v>1516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1715</v>
      </c>
      <c r="B6507" s="105" t="s">
        <v>1517</v>
      </c>
      <c r="C6507" s="106" t="s">
        <v>1518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1715</v>
      </c>
      <c r="B6508" s="105" t="s">
        <v>1519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1715</v>
      </c>
      <c r="B6509" s="105" t="s">
        <v>1520</v>
      </c>
      <c r="C6509" s="106" t="s">
        <v>1521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1715</v>
      </c>
      <c r="B6510" s="105" t="s">
        <v>1522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1715</v>
      </c>
      <c r="B6511" s="105" t="s">
        <v>1523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1715</v>
      </c>
      <c r="B6512" s="105" t="s">
        <v>1524</v>
      </c>
      <c r="C6512" s="106" t="s">
        <v>1525</v>
      </c>
      <c r="D6512" s="21">
        <f t="shared" si="103"/>
        <v>71789</v>
      </c>
      <c r="E6512" s="24">
        <f t="shared" si="103"/>
        <v>10216</v>
      </c>
      <c r="F6512" s="98">
        <v>43282</v>
      </c>
      <c r="G6512" s="98">
        <v>0</v>
      </c>
      <c r="H6512" s="99">
        <v>28507</v>
      </c>
      <c r="I6512" s="99">
        <v>10216</v>
      </c>
      <c r="J6512" s="100"/>
      <c r="K6512" s="101"/>
      <c r="L6512" s="99"/>
      <c r="M6512" s="99"/>
      <c r="N6512" s="100"/>
      <c r="O6512" s="101"/>
      <c r="P6512" s="107"/>
      <c r="Q6512" s="107"/>
      <c r="R6512" s="100"/>
      <c r="S6512" s="101"/>
      <c r="T6512" s="99"/>
      <c r="U6512" s="99"/>
      <c r="V6512" s="100"/>
      <c r="W6512" s="101"/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1715</v>
      </c>
      <c r="B6513" s="105" t="s">
        <v>1526</v>
      </c>
      <c r="C6513" s="106" t="s">
        <v>1527</v>
      </c>
      <c r="D6513" s="21">
        <f t="shared" si="103"/>
        <v>22208</v>
      </c>
      <c r="E6513" s="24">
        <f t="shared" si="103"/>
        <v>12595</v>
      </c>
      <c r="F6513" s="98">
        <v>2965</v>
      </c>
      <c r="G6513" s="98">
        <v>8547</v>
      </c>
      <c r="H6513" s="99">
        <v>19243</v>
      </c>
      <c r="I6513" s="99">
        <v>4048</v>
      </c>
      <c r="J6513" s="100"/>
      <c r="K6513" s="101"/>
      <c r="L6513" s="99"/>
      <c r="M6513" s="99"/>
      <c r="N6513" s="100"/>
      <c r="O6513" s="101"/>
      <c r="P6513" s="99"/>
      <c r="Q6513" s="99"/>
      <c r="R6513" s="100"/>
      <c r="S6513" s="101"/>
      <c r="T6513" s="99"/>
      <c r="U6513" s="99"/>
      <c r="V6513" s="100"/>
      <c r="W6513" s="101"/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1715</v>
      </c>
      <c r="B6514" s="105" t="s">
        <v>1528</v>
      </c>
      <c r="C6514" s="106" t="s">
        <v>1529</v>
      </c>
      <c r="D6514" s="21">
        <f t="shared" si="103"/>
        <v>380</v>
      </c>
      <c r="E6514" s="24">
        <f t="shared" si="103"/>
        <v>0</v>
      </c>
      <c r="F6514" s="98">
        <v>0</v>
      </c>
      <c r="G6514" s="98">
        <v>0</v>
      </c>
      <c r="H6514" s="99">
        <v>380</v>
      </c>
      <c r="I6514" s="99">
        <v>0</v>
      </c>
      <c r="J6514" s="100"/>
      <c r="K6514" s="101"/>
      <c r="L6514" s="99"/>
      <c r="M6514" s="99"/>
      <c r="N6514" s="100"/>
      <c r="O6514" s="101"/>
      <c r="P6514" s="99"/>
      <c r="Q6514" s="99"/>
      <c r="R6514" s="100"/>
      <c r="S6514" s="101"/>
      <c r="T6514" s="99"/>
      <c r="U6514" s="99"/>
      <c r="V6514" s="100"/>
      <c r="W6514" s="101"/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1715</v>
      </c>
      <c r="B6515" s="105" t="s">
        <v>1530</v>
      </c>
      <c r="C6515" s="106" t="s">
        <v>1531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1715</v>
      </c>
      <c r="B6516" s="105" t="s">
        <v>1532</v>
      </c>
      <c r="C6516" s="106" t="s">
        <v>1533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1715</v>
      </c>
      <c r="B6517" s="105" t="s">
        <v>1534</v>
      </c>
      <c r="C6517" s="106" t="s">
        <v>1535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1715</v>
      </c>
      <c r="B6518" s="105" t="s">
        <v>1536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1715</v>
      </c>
      <c r="B6519" s="105" t="s">
        <v>1537</v>
      </c>
      <c r="C6519" s="106" t="s">
        <v>1538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1715</v>
      </c>
      <c r="B6520" s="105" t="s">
        <v>1539</v>
      </c>
      <c r="C6520" s="106" t="s">
        <v>1540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1715</v>
      </c>
      <c r="B6521" s="105" t="s">
        <v>1541</v>
      </c>
      <c r="C6521" s="106" t="s">
        <v>1542</v>
      </c>
      <c r="D6521" s="21">
        <f t="shared" si="103"/>
        <v>49776</v>
      </c>
      <c r="E6521" s="24">
        <f t="shared" si="103"/>
        <v>35180.75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/>
      <c r="K6521" s="101"/>
      <c r="L6521" s="99"/>
      <c r="M6521" s="99"/>
      <c r="N6521" s="100"/>
      <c r="O6521" s="101"/>
      <c r="P6521" s="99"/>
      <c r="Q6521" s="99"/>
      <c r="R6521" s="100"/>
      <c r="S6521" s="101"/>
      <c r="T6521" s="99"/>
      <c r="U6521" s="99"/>
      <c r="V6521" s="100"/>
      <c r="W6521" s="101"/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1715</v>
      </c>
      <c r="B6522" s="105" t="s">
        <v>1543</v>
      </c>
      <c r="C6522" s="106" t="s">
        <v>1544</v>
      </c>
      <c r="D6522" s="21">
        <f t="shared" si="103"/>
        <v>23563.58</v>
      </c>
      <c r="E6522" s="24">
        <f t="shared" si="103"/>
        <v>16121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/>
      <c r="K6522" s="101"/>
      <c r="L6522" s="99"/>
      <c r="M6522" s="99"/>
      <c r="N6522" s="100"/>
      <c r="O6522" s="101"/>
      <c r="P6522" s="99"/>
      <c r="Q6522" s="99"/>
      <c r="R6522" s="100"/>
      <c r="S6522" s="101"/>
      <c r="T6522" s="99"/>
      <c r="U6522" s="99"/>
      <c r="V6522" s="100"/>
      <c r="W6522" s="101"/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1715</v>
      </c>
      <c r="B6523" s="105" t="s">
        <v>1545</v>
      </c>
      <c r="C6523" s="106" t="s">
        <v>1546</v>
      </c>
      <c r="D6523" s="21">
        <f t="shared" si="103"/>
        <v>125808.54</v>
      </c>
      <c r="E6523" s="24">
        <f t="shared" si="103"/>
        <v>7650.09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/>
      <c r="K6523" s="101"/>
      <c r="L6523" s="99"/>
      <c r="M6523" s="99"/>
      <c r="N6523" s="100"/>
      <c r="O6523" s="101"/>
      <c r="P6523" s="99"/>
      <c r="Q6523" s="99"/>
      <c r="R6523" s="100"/>
      <c r="S6523" s="101"/>
      <c r="T6523" s="99"/>
      <c r="U6523" s="99"/>
      <c r="V6523" s="100"/>
      <c r="W6523" s="101"/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1715</v>
      </c>
      <c r="B6524" s="105" t="s">
        <v>1547</v>
      </c>
      <c r="C6524" s="106" t="s">
        <v>1548</v>
      </c>
      <c r="D6524" s="21">
        <f t="shared" si="103"/>
        <v>7152.3</v>
      </c>
      <c r="E6524" s="24">
        <f t="shared" si="103"/>
        <v>2031.79</v>
      </c>
      <c r="F6524" s="98">
        <v>3674.8</v>
      </c>
      <c r="G6524" s="98">
        <v>0</v>
      </c>
      <c r="H6524" s="99">
        <v>3477.5</v>
      </c>
      <c r="I6524" s="99">
        <v>2031.79</v>
      </c>
      <c r="J6524" s="100"/>
      <c r="K6524" s="101"/>
      <c r="L6524" s="99"/>
      <c r="M6524" s="99"/>
      <c r="N6524" s="100"/>
      <c r="O6524" s="101"/>
      <c r="P6524" s="99"/>
      <c r="Q6524" s="99"/>
      <c r="R6524" s="100"/>
      <c r="S6524" s="101"/>
      <c r="T6524" s="99"/>
      <c r="U6524" s="99"/>
      <c r="V6524" s="100"/>
      <c r="W6524" s="101"/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1715</v>
      </c>
      <c r="B6525" s="105" t="s">
        <v>1549</v>
      </c>
      <c r="C6525" s="106" t="s">
        <v>1550</v>
      </c>
      <c r="D6525" s="21">
        <f t="shared" si="103"/>
        <v>9027.51</v>
      </c>
      <c r="E6525" s="24">
        <f t="shared" si="103"/>
        <v>3223.01</v>
      </c>
      <c r="F6525" s="98">
        <v>2915</v>
      </c>
      <c r="G6525" s="98">
        <v>0</v>
      </c>
      <c r="H6525" s="99">
        <v>6112.51</v>
      </c>
      <c r="I6525" s="99">
        <v>3223.01</v>
      </c>
      <c r="J6525" s="100"/>
      <c r="K6525" s="101"/>
      <c r="L6525" s="99"/>
      <c r="M6525" s="99"/>
      <c r="N6525" s="100"/>
      <c r="O6525" s="101"/>
      <c r="P6525" s="99"/>
      <c r="Q6525" s="99"/>
      <c r="R6525" s="100"/>
      <c r="S6525" s="101"/>
      <c r="T6525" s="99"/>
      <c r="U6525" s="99"/>
      <c r="V6525" s="100"/>
      <c r="W6525" s="101"/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1715</v>
      </c>
      <c r="B6526" s="105" t="s">
        <v>1551</v>
      </c>
      <c r="C6526" s="106" t="s">
        <v>1552</v>
      </c>
      <c r="D6526" s="21">
        <f t="shared" si="103"/>
        <v>0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/>
      <c r="K6526" s="101"/>
      <c r="L6526" s="99"/>
      <c r="M6526" s="99"/>
      <c r="N6526" s="100"/>
      <c r="O6526" s="101"/>
      <c r="P6526" s="99"/>
      <c r="Q6526" s="99"/>
      <c r="R6526" s="100"/>
      <c r="S6526" s="101"/>
      <c r="T6526" s="99"/>
      <c r="U6526" s="99"/>
      <c r="V6526" s="100"/>
      <c r="W6526" s="101"/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1715</v>
      </c>
      <c r="B6527" s="105" t="s">
        <v>41</v>
      </c>
      <c r="C6527" s="106" t="s">
        <v>1553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1715</v>
      </c>
      <c r="B6528" s="105" t="s">
        <v>42</v>
      </c>
      <c r="C6528" s="106" t="s">
        <v>1554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1715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1715</v>
      </c>
      <c r="B6530" s="105" t="s">
        <v>45</v>
      </c>
      <c r="C6530" s="106" t="s">
        <v>1555</v>
      </c>
      <c r="D6530" s="21">
        <f t="shared" si="103"/>
        <v>0</v>
      </c>
      <c r="E6530" s="24">
        <f t="shared" si="103"/>
        <v>0</v>
      </c>
      <c r="F6530" s="98">
        <v>0</v>
      </c>
      <c r="G6530" s="98">
        <v>0</v>
      </c>
      <c r="H6530" s="99">
        <v>0</v>
      </c>
      <c r="I6530" s="99">
        <v>0</v>
      </c>
      <c r="J6530" s="100"/>
      <c r="K6530" s="101"/>
      <c r="L6530" s="99"/>
      <c r="M6530" s="99"/>
      <c r="N6530" s="100"/>
      <c r="O6530" s="101"/>
      <c r="P6530" s="99"/>
      <c r="Q6530" s="99"/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1715</v>
      </c>
      <c r="B6531" s="105" t="s">
        <v>46</v>
      </c>
      <c r="C6531" s="106" t="s">
        <v>1556</v>
      </c>
      <c r="D6531" s="21">
        <f t="shared" si="103"/>
        <v>21156.07</v>
      </c>
      <c r="E6531" s="24">
        <f t="shared" si="103"/>
        <v>0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/>
      <c r="K6531" s="101"/>
      <c r="L6531" s="99"/>
      <c r="M6531" s="99"/>
      <c r="N6531" s="100"/>
      <c r="O6531" s="101"/>
      <c r="P6531" s="99"/>
      <c r="Q6531" s="99"/>
      <c r="R6531" s="100"/>
      <c r="S6531" s="101"/>
      <c r="T6531" s="99"/>
      <c r="U6531" s="99"/>
      <c r="V6531" s="100"/>
      <c r="W6531" s="101"/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1715</v>
      </c>
      <c r="B6532" s="105" t="s">
        <v>47</v>
      </c>
      <c r="C6532" s="106" t="s">
        <v>1557</v>
      </c>
      <c r="D6532" s="21">
        <f t="shared" si="103"/>
        <v>0</v>
      </c>
      <c r="E6532" s="24">
        <f t="shared" si="103"/>
        <v>0</v>
      </c>
      <c r="F6532" s="98">
        <v>0</v>
      </c>
      <c r="G6532" s="98">
        <v>0</v>
      </c>
      <c r="H6532" s="99">
        <v>0</v>
      </c>
      <c r="I6532" s="99">
        <v>0</v>
      </c>
      <c r="J6532" s="100"/>
      <c r="K6532" s="101"/>
      <c r="L6532" s="99"/>
      <c r="M6532" s="99"/>
      <c r="N6532" s="100"/>
      <c r="O6532" s="101"/>
      <c r="P6532" s="99"/>
      <c r="Q6532" s="99"/>
      <c r="R6532" s="100"/>
      <c r="S6532" s="101"/>
      <c r="T6532" s="99"/>
      <c r="U6532" s="99"/>
      <c r="V6532" s="100"/>
      <c r="W6532" s="101"/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1715</v>
      </c>
      <c r="B6533" s="105" t="s">
        <v>48</v>
      </c>
      <c r="C6533" s="106" t="s">
        <v>1558</v>
      </c>
      <c r="D6533" s="21">
        <f t="shared" si="103"/>
        <v>415963.26</v>
      </c>
      <c r="E6533" s="24">
        <f t="shared" si="103"/>
        <v>415963.26</v>
      </c>
      <c r="F6533" s="98">
        <v>0</v>
      </c>
      <c r="G6533" s="98">
        <v>0</v>
      </c>
      <c r="H6533" s="107">
        <v>415963.26</v>
      </c>
      <c r="I6533" s="107">
        <v>415963.26</v>
      </c>
      <c r="J6533" s="25"/>
      <c r="K6533" s="26"/>
      <c r="L6533" s="107"/>
      <c r="M6533" s="107"/>
      <c r="N6533" s="25"/>
      <c r="O6533" s="26"/>
      <c r="P6533" s="99"/>
      <c r="Q6533" s="99"/>
      <c r="R6533" s="25"/>
      <c r="S6533" s="26"/>
      <c r="T6533" s="107"/>
      <c r="U6533" s="107"/>
      <c r="V6533" s="25"/>
      <c r="W6533" s="26"/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1715</v>
      </c>
      <c r="B6534" s="105" t="s">
        <v>49</v>
      </c>
      <c r="C6534" s="106" t="s">
        <v>1559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1715</v>
      </c>
      <c r="B6535" s="105" t="s">
        <v>50</v>
      </c>
      <c r="C6535" s="106" t="s">
        <v>1560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1715</v>
      </c>
      <c r="B6536" s="105" t="s">
        <v>1561</v>
      </c>
      <c r="C6536" s="106" t="s">
        <v>1562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1715</v>
      </c>
      <c r="B6537" s="105" t="s">
        <v>51</v>
      </c>
      <c r="C6537" s="106" t="s">
        <v>1563</v>
      </c>
      <c r="D6537" s="21">
        <f t="shared" si="103"/>
        <v>619445.6</v>
      </c>
      <c r="E6537" s="24">
        <f t="shared" si="103"/>
        <v>677939.95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/>
      <c r="K6537" s="26"/>
      <c r="L6537" s="107"/>
      <c r="M6537" s="107"/>
      <c r="N6537" s="25"/>
      <c r="O6537" s="26"/>
      <c r="P6537" s="107"/>
      <c r="Q6537" s="107"/>
      <c r="R6537" s="25"/>
      <c r="S6537" s="26"/>
      <c r="T6537" s="107"/>
      <c r="U6537" s="107"/>
      <c r="V6537" s="25"/>
      <c r="W6537" s="26"/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1715</v>
      </c>
      <c r="B6538" s="105" t="s">
        <v>52</v>
      </c>
      <c r="C6538" s="106" t="s">
        <v>1564</v>
      </c>
      <c r="D6538" s="21">
        <f t="shared" si="103"/>
        <v>215591.1</v>
      </c>
      <c r="E6538" s="24">
        <f t="shared" si="103"/>
        <v>224723.45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/>
      <c r="K6538" s="101"/>
      <c r="L6538" s="99"/>
      <c r="M6538" s="99"/>
      <c r="N6538" s="100"/>
      <c r="O6538" s="101"/>
      <c r="P6538" s="107"/>
      <c r="Q6538" s="107"/>
      <c r="R6538" s="100"/>
      <c r="S6538" s="101"/>
      <c r="T6538" s="99"/>
      <c r="U6538" s="99"/>
      <c r="V6538" s="100"/>
      <c r="W6538" s="101"/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1715</v>
      </c>
      <c r="B6539" s="105" t="s">
        <v>1700</v>
      </c>
      <c r="C6539" s="106" t="s">
        <v>1565</v>
      </c>
      <c r="D6539" s="21">
        <f t="shared" si="103"/>
        <v>0</v>
      </c>
      <c r="E6539" s="24">
        <f t="shared" si="103"/>
        <v>0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/>
      <c r="U6539" s="107"/>
      <c r="V6539" s="25"/>
      <c r="W6539" s="26"/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1715</v>
      </c>
      <c r="B6540" s="105" t="s">
        <v>1701</v>
      </c>
      <c r="C6540" s="106" t="s">
        <v>1666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1715</v>
      </c>
      <c r="B6541" s="105" t="s">
        <v>53</v>
      </c>
      <c r="C6541" s="106" t="s">
        <v>1566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1715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1715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1715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1715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1715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1715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1715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1715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1715</v>
      </c>
      <c r="B6550" s="105" t="s">
        <v>82</v>
      </c>
      <c r="C6550" s="106" t="s">
        <v>83</v>
      </c>
      <c r="D6550" s="21">
        <f t="shared" si="103"/>
        <v>1794967.72</v>
      </c>
      <c r="E6550" s="24">
        <f t="shared" si="103"/>
        <v>1496065.15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/>
      <c r="K6550" s="26"/>
      <c r="L6550" s="107"/>
      <c r="M6550" s="107"/>
      <c r="N6550" s="25"/>
      <c r="O6550" s="26"/>
      <c r="P6550" s="107"/>
      <c r="Q6550" s="107"/>
      <c r="R6550" s="25"/>
      <c r="S6550" s="26"/>
      <c r="T6550" s="107"/>
      <c r="U6550" s="107"/>
      <c r="V6550" s="25"/>
      <c r="W6550" s="26"/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1715</v>
      </c>
      <c r="B6551" s="105" t="s">
        <v>84</v>
      </c>
      <c r="C6551" s="106" t="s">
        <v>85</v>
      </c>
      <c r="D6551" s="21">
        <f t="shared" si="103"/>
        <v>42000</v>
      </c>
      <c r="E6551" s="24">
        <f t="shared" si="103"/>
        <v>25823</v>
      </c>
      <c r="F6551" s="98">
        <v>0</v>
      </c>
      <c r="G6551" s="98">
        <v>0</v>
      </c>
      <c r="H6551" s="107">
        <v>42000</v>
      </c>
      <c r="I6551" s="107">
        <v>25823</v>
      </c>
      <c r="J6551" s="25"/>
      <c r="K6551" s="26"/>
      <c r="L6551" s="107"/>
      <c r="M6551" s="107"/>
      <c r="N6551" s="25"/>
      <c r="O6551" s="26"/>
      <c r="P6551" s="107"/>
      <c r="Q6551" s="107"/>
      <c r="R6551" s="25"/>
      <c r="S6551" s="26"/>
      <c r="T6551" s="107"/>
      <c r="U6551" s="107"/>
      <c r="V6551" s="25"/>
      <c r="W6551" s="26"/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1715</v>
      </c>
      <c r="B6552" s="105" t="s">
        <v>86</v>
      </c>
      <c r="C6552" s="106" t="s">
        <v>87</v>
      </c>
      <c r="D6552" s="21">
        <f t="shared" si="103"/>
        <v>444793.46</v>
      </c>
      <c r="E6552" s="24">
        <f t="shared" si="103"/>
        <v>449620.1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/>
      <c r="K6552" s="26"/>
      <c r="L6552" s="107"/>
      <c r="M6552" s="107"/>
      <c r="N6552" s="25"/>
      <c r="O6552" s="26"/>
      <c r="P6552" s="107"/>
      <c r="Q6552" s="107"/>
      <c r="R6552" s="25"/>
      <c r="S6552" s="26"/>
      <c r="T6552" s="107"/>
      <c r="U6552" s="107"/>
      <c r="V6552" s="25"/>
      <c r="W6552" s="26"/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1715</v>
      </c>
      <c r="B6553" s="105" t="s">
        <v>88</v>
      </c>
      <c r="C6553" s="106" t="s">
        <v>89</v>
      </c>
      <c r="D6553" s="21">
        <f t="shared" si="103"/>
        <v>653852.1</v>
      </c>
      <c r="E6553" s="24">
        <f t="shared" si="103"/>
        <v>728514.72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/>
      <c r="K6553" s="26"/>
      <c r="L6553" s="107"/>
      <c r="M6553" s="107"/>
      <c r="N6553" s="25"/>
      <c r="O6553" s="26"/>
      <c r="P6553" s="107"/>
      <c r="Q6553" s="107"/>
      <c r="R6553" s="25"/>
      <c r="S6553" s="26"/>
      <c r="T6553" s="107"/>
      <c r="U6553" s="107"/>
      <c r="V6553" s="25"/>
      <c r="W6553" s="26"/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1715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1715</v>
      </c>
      <c r="B6555" s="105" t="s">
        <v>92</v>
      </c>
      <c r="C6555" s="106" t="s">
        <v>93</v>
      </c>
      <c r="D6555" s="21">
        <f t="shared" si="103"/>
        <v>185369.99</v>
      </c>
      <c r="E6555" s="24">
        <f t="shared" si="103"/>
        <v>30840.019999999997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/>
      <c r="K6555" s="26"/>
      <c r="L6555" s="107"/>
      <c r="M6555" s="107"/>
      <c r="N6555" s="25"/>
      <c r="O6555" s="26"/>
      <c r="P6555" s="107"/>
      <c r="Q6555" s="107"/>
      <c r="R6555" s="25"/>
      <c r="S6555" s="26"/>
      <c r="T6555" s="107"/>
      <c r="U6555" s="107"/>
      <c r="V6555" s="25"/>
      <c r="W6555" s="26"/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1715</v>
      </c>
      <c r="B6556" s="105" t="s">
        <v>94</v>
      </c>
      <c r="C6556" s="106" t="s">
        <v>95</v>
      </c>
      <c r="D6556" s="21">
        <f t="shared" si="103"/>
        <v>38880</v>
      </c>
      <c r="E6556" s="24">
        <f t="shared" si="103"/>
        <v>38880</v>
      </c>
      <c r="F6556" s="98">
        <v>38880</v>
      </c>
      <c r="G6556" s="98">
        <v>38880</v>
      </c>
      <c r="H6556" s="107"/>
      <c r="I6556" s="107"/>
      <c r="J6556" s="25"/>
      <c r="K6556" s="26"/>
      <c r="L6556" s="107"/>
      <c r="M6556" s="107"/>
      <c r="N6556" s="25"/>
      <c r="O6556" s="26"/>
      <c r="P6556" s="107"/>
      <c r="Q6556" s="107"/>
      <c r="R6556" s="25"/>
      <c r="S6556" s="26"/>
      <c r="T6556" s="107"/>
      <c r="U6556" s="107"/>
      <c r="V6556" s="25"/>
      <c r="W6556" s="26"/>
      <c r="X6556" s="107"/>
      <c r="Y6556" s="107"/>
      <c r="Z6556" s="25"/>
      <c r="AA6556" s="26"/>
      <c r="AB6556" s="107"/>
      <c r="AC6556" s="107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1715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1715</v>
      </c>
      <c r="B6558" s="105" t="s">
        <v>98</v>
      </c>
      <c r="C6558" s="106" t="s">
        <v>99</v>
      </c>
      <c r="D6558" s="21">
        <f t="shared" si="103"/>
        <v>101076</v>
      </c>
      <c r="E6558" s="24">
        <f t="shared" si="103"/>
        <v>136687</v>
      </c>
      <c r="F6558" s="98">
        <v>54420</v>
      </c>
      <c r="G6558" s="98">
        <v>78447</v>
      </c>
      <c r="H6558" s="107">
        <v>46656</v>
      </c>
      <c r="I6558" s="107">
        <v>58240</v>
      </c>
      <c r="J6558" s="25"/>
      <c r="K6558" s="26"/>
      <c r="L6558" s="107"/>
      <c r="M6558" s="107"/>
      <c r="N6558" s="25"/>
      <c r="O6558" s="26"/>
      <c r="P6558" s="107"/>
      <c r="Q6558" s="107"/>
      <c r="R6558" s="25"/>
      <c r="S6558" s="26"/>
      <c r="T6558" s="107"/>
      <c r="U6558" s="107"/>
      <c r="V6558" s="25"/>
      <c r="W6558" s="26"/>
      <c r="X6558" s="107"/>
      <c r="Y6558" s="107"/>
      <c r="Z6558" s="25"/>
      <c r="AA6558" s="26"/>
      <c r="AB6558" s="107"/>
      <c r="AC6558" s="107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1715</v>
      </c>
      <c r="B6559" s="105" t="s">
        <v>100</v>
      </c>
      <c r="C6559" s="106" t="s">
        <v>101</v>
      </c>
      <c r="D6559" s="21">
        <f t="shared" si="103"/>
        <v>0</v>
      </c>
      <c r="E6559" s="24">
        <f t="shared" si="103"/>
        <v>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/>
      <c r="Q6559" s="107"/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1715</v>
      </c>
      <c r="B6560" s="105" t="s">
        <v>102</v>
      </c>
      <c r="C6560" s="106" t="s">
        <v>103</v>
      </c>
      <c r="D6560" s="21">
        <f t="shared" si="103"/>
        <v>91950</v>
      </c>
      <c r="E6560" s="24">
        <f t="shared" si="103"/>
        <v>91950</v>
      </c>
      <c r="F6560" s="98">
        <v>47650</v>
      </c>
      <c r="G6560" s="98">
        <v>47650</v>
      </c>
      <c r="H6560" s="99">
        <v>44300</v>
      </c>
      <c r="I6560" s="99">
        <v>44300</v>
      </c>
      <c r="J6560" s="100"/>
      <c r="K6560" s="101"/>
      <c r="L6560" s="99"/>
      <c r="M6560" s="99"/>
      <c r="N6560" s="100"/>
      <c r="O6560" s="101"/>
      <c r="P6560" s="107"/>
      <c r="Q6560" s="107"/>
      <c r="R6560" s="100"/>
      <c r="S6560" s="101"/>
      <c r="T6560" s="99"/>
      <c r="U6560" s="99"/>
      <c r="V6560" s="100"/>
      <c r="W6560" s="101"/>
      <c r="X6560" s="99"/>
      <c r="Y6560" s="99"/>
      <c r="Z6560" s="100"/>
      <c r="AA6560" s="101"/>
      <c r="AB6560" s="99"/>
      <c r="AC6560" s="99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1715</v>
      </c>
      <c r="B6561" s="105" t="s">
        <v>104</v>
      </c>
      <c r="C6561" s="106" t="s">
        <v>105</v>
      </c>
      <c r="D6561" s="21">
        <f t="shared" si="103"/>
        <v>34285</v>
      </c>
      <c r="E6561" s="24">
        <f t="shared" si="103"/>
        <v>34285</v>
      </c>
      <c r="F6561" s="98">
        <v>31285</v>
      </c>
      <c r="G6561" s="98">
        <v>31285</v>
      </c>
      <c r="H6561" s="107">
        <v>3000</v>
      </c>
      <c r="I6561" s="107">
        <v>3000</v>
      </c>
      <c r="J6561" s="25"/>
      <c r="K6561" s="26"/>
      <c r="L6561" s="107"/>
      <c r="M6561" s="107"/>
      <c r="N6561" s="25"/>
      <c r="O6561" s="26"/>
      <c r="P6561" s="99"/>
      <c r="Q6561" s="99"/>
      <c r="R6561" s="25"/>
      <c r="S6561" s="26"/>
      <c r="T6561" s="107"/>
      <c r="U6561" s="107"/>
      <c r="V6561" s="25"/>
      <c r="W6561" s="26"/>
      <c r="X6561" s="107"/>
      <c r="Y6561" s="107"/>
      <c r="Z6561" s="25"/>
      <c r="AA6561" s="26"/>
      <c r="AB6561" s="107"/>
      <c r="AC6561" s="107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1715</v>
      </c>
      <c r="B6562" s="105" t="s">
        <v>106</v>
      </c>
      <c r="C6562" s="106" t="s">
        <v>107</v>
      </c>
      <c r="D6562" s="21">
        <f t="shared" si="103"/>
        <v>53815</v>
      </c>
      <c r="E6562" s="24">
        <f t="shared" si="103"/>
        <v>53815</v>
      </c>
      <c r="F6562" s="98">
        <v>38560</v>
      </c>
      <c r="G6562" s="98">
        <v>38560</v>
      </c>
      <c r="H6562" s="107">
        <v>15255</v>
      </c>
      <c r="I6562" s="107">
        <v>15255</v>
      </c>
      <c r="J6562" s="25"/>
      <c r="K6562" s="26"/>
      <c r="L6562" s="107"/>
      <c r="M6562" s="107"/>
      <c r="N6562" s="25"/>
      <c r="O6562" s="26"/>
      <c r="P6562" s="107"/>
      <c r="Q6562" s="107"/>
      <c r="R6562" s="25"/>
      <c r="S6562" s="26"/>
      <c r="T6562" s="107"/>
      <c r="U6562" s="107"/>
      <c r="V6562" s="25"/>
      <c r="W6562" s="26"/>
      <c r="X6562" s="107"/>
      <c r="Y6562" s="107"/>
      <c r="Z6562" s="25"/>
      <c r="AA6562" s="26"/>
      <c r="AB6562" s="107"/>
      <c r="AC6562" s="107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1715</v>
      </c>
      <c r="B6563" s="105" t="s">
        <v>108</v>
      </c>
      <c r="C6563" s="106" t="s">
        <v>109</v>
      </c>
      <c r="D6563" s="21">
        <f t="shared" si="103"/>
        <v>9590</v>
      </c>
      <c r="E6563" s="24">
        <f t="shared" si="103"/>
        <v>10410</v>
      </c>
      <c r="F6563" s="98">
        <v>0</v>
      </c>
      <c r="G6563" s="98">
        <v>0</v>
      </c>
      <c r="H6563" s="107">
        <v>9590</v>
      </c>
      <c r="I6563" s="107">
        <v>10410</v>
      </c>
      <c r="J6563" s="25"/>
      <c r="K6563" s="26"/>
      <c r="L6563" s="107"/>
      <c r="M6563" s="107"/>
      <c r="N6563" s="25"/>
      <c r="O6563" s="26"/>
      <c r="P6563" s="107"/>
      <c r="Q6563" s="107"/>
      <c r="R6563" s="25"/>
      <c r="S6563" s="26"/>
      <c r="T6563" s="107"/>
      <c r="U6563" s="107"/>
      <c r="V6563" s="25"/>
      <c r="W6563" s="26"/>
      <c r="X6563" s="107"/>
      <c r="Y6563" s="107"/>
      <c r="Z6563" s="25"/>
      <c r="AA6563" s="26"/>
      <c r="AB6563" s="107"/>
      <c r="AC6563" s="107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1715</v>
      </c>
      <c r="B6564" s="105" t="s">
        <v>110</v>
      </c>
      <c r="C6564" s="106" t="s">
        <v>111</v>
      </c>
      <c r="D6564" s="21">
        <f t="shared" si="103"/>
        <v>170904.2</v>
      </c>
      <c r="E6564" s="24">
        <f t="shared" si="103"/>
        <v>213070.69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/>
      <c r="K6564" s="26"/>
      <c r="L6564" s="107"/>
      <c r="M6564" s="107"/>
      <c r="N6564" s="25"/>
      <c r="O6564" s="26"/>
      <c r="P6564" s="107"/>
      <c r="Q6564" s="107"/>
      <c r="R6564" s="25"/>
      <c r="S6564" s="26"/>
      <c r="T6564" s="107"/>
      <c r="U6564" s="107"/>
      <c r="V6564" s="25"/>
      <c r="W6564" s="26"/>
      <c r="X6564" s="107"/>
      <c r="Y6564" s="107"/>
      <c r="Z6564" s="25"/>
      <c r="AA6564" s="26"/>
      <c r="AB6564" s="107"/>
      <c r="AC6564" s="107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1715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6715</v>
      </c>
      <c r="E6565" s="24">
        <f t="shared" si="104"/>
        <v>6715</v>
      </c>
      <c r="F6565" s="98"/>
      <c r="G6565" s="98"/>
      <c r="H6565" s="99">
        <v>6715</v>
      </c>
      <c r="I6565" s="99">
        <v>6715</v>
      </c>
      <c r="J6565" s="100"/>
      <c r="K6565" s="101"/>
      <c r="L6565" s="99"/>
      <c r="M6565" s="99"/>
      <c r="N6565" s="100"/>
      <c r="O6565" s="101"/>
      <c r="P6565" s="107"/>
      <c r="Q6565" s="107"/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1399</v>
      </c>
      <c r="AE6565" s="19" t="s">
        <v>1413</v>
      </c>
      <c r="AG6565" s="28"/>
    </row>
    <row r="6566" spans="1:52" ht="14.4" customHeight="1" x14ac:dyDescent="0.3">
      <c r="A6566" s="104" t="s">
        <v>1715</v>
      </c>
      <c r="B6566" s="105" t="s">
        <v>114</v>
      </c>
      <c r="C6566" s="106" t="s">
        <v>115</v>
      </c>
      <c r="D6566" s="21">
        <f t="shared" si="104"/>
        <v>720</v>
      </c>
      <c r="E6566" s="24">
        <f t="shared" si="104"/>
        <v>720</v>
      </c>
      <c r="F6566" s="98"/>
      <c r="G6566" s="98"/>
      <c r="H6566" s="99">
        <v>720</v>
      </c>
      <c r="I6566" s="99">
        <v>720</v>
      </c>
      <c r="J6566" s="100"/>
      <c r="K6566" s="101"/>
      <c r="L6566" s="99"/>
      <c r="M6566" s="99"/>
      <c r="N6566" s="100"/>
      <c r="O6566" s="101"/>
      <c r="P6566" s="99"/>
      <c r="Q6566" s="99"/>
      <c r="R6566" s="100"/>
      <c r="S6566" s="101"/>
      <c r="T6566" s="99"/>
      <c r="U6566" s="99"/>
      <c r="V6566" s="100"/>
      <c r="W6566" s="101"/>
      <c r="X6566" s="99"/>
      <c r="Y6566" s="99"/>
      <c r="Z6566" s="100"/>
      <c r="AA6566" s="101"/>
      <c r="AB6566" s="99"/>
      <c r="AC6566" s="99"/>
      <c r="AD6566" s="27" t="s">
        <v>1400</v>
      </c>
      <c r="AE6566" s="19" t="s">
        <v>1413</v>
      </c>
      <c r="AG6566" s="28"/>
    </row>
    <row r="6567" spans="1:52" ht="14.4" customHeight="1" x14ac:dyDescent="0.3">
      <c r="A6567" s="104" t="s">
        <v>1715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1715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1715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1715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1715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1715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1715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1715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1715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1715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1715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0</v>
      </c>
      <c r="F6577" s="98">
        <v>0</v>
      </c>
      <c r="G6577" s="98">
        <v>0</v>
      </c>
      <c r="H6577" s="107">
        <v>0</v>
      </c>
      <c r="I6577" s="107">
        <v>0</v>
      </c>
      <c r="J6577" s="25"/>
      <c r="K6577" s="26"/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1715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1715</v>
      </c>
      <c r="B6579" s="105" t="s">
        <v>140</v>
      </c>
      <c r="C6579" s="106" t="s">
        <v>141</v>
      </c>
      <c r="D6579" s="21">
        <f t="shared" si="104"/>
        <v>365.18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/>
      <c r="K6579" s="26"/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1715</v>
      </c>
      <c r="B6580" s="105" t="s">
        <v>142</v>
      </c>
      <c r="C6580" s="106" t="s">
        <v>143</v>
      </c>
      <c r="D6580" s="21">
        <f t="shared" si="104"/>
        <v>0</v>
      </c>
      <c r="E6580" s="24">
        <f t="shared" si="104"/>
        <v>0</v>
      </c>
      <c r="F6580" s="98">
        <v>0</v>
      </c>
      <c r="G6580" s="98">
        <v>0</v>
      </c>
      <c r="H6580" s="107">
        <v>0</v>
      </c>
      <c r="I6580" s="107">
        <v>0</v>
      </c>
      <c r="J6580" s="25"/>
      <c r="K6580" s="26"/>
      <c r="L6580" s="107"/>
      <c r="M6580" s="107"/>
      <c r="N6580" s="25"/>
      <c r="O6580" s="26"/>
      <c r="P6580" s="107"/>
      <c r="Q6580" s="107"/>
      <c r="R6580" s="25"/>
      <c r="S6580" s="26"/>
      <c r="T6580" s="107"/>
      <c r="U6580" s="107"/>
      <c r="V6580" s="25"/>
      <c r="W6580" s="26"/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1715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1715</v>
      </c>
      <c r="B6582" s="105" t="s">
        <v>146</v>
      </c>
      <c r="C6582" s="106" t="s">
        <v>147</v>
      </c>
      <c r="D6582" s="21">
        <f t="shared" si="104"/>
        <v>0</v>
      </c>
      <c r="E6582" s="24">
        <f t="shared" si="104"/>
        <v>21320.959999999999</v>
      </c>
      <c r="F6582" s="98">
        <v>0</v>
      </c>
      <c r="G6582" s="98">
        <v>10660.48</v>
      </c>
      <c r="H6582" s="99">
        <v>0</v>
      </c>
      <c r="I6582" s="99">
        <v>10660.48</v>
      </c>
      <c r="J6582" s="100"/>
      <c r="K6582" s="101"/>
      <c r="L6582" s="99"/>
      <c r="M6582" s="99"/>
      <c r="N6582" s="100"/>
      <c r="O6582" s="101"/>
      <c r="P6582" s="107"/>
      <c r="Q6582" s="107"/>
      <c r="R6582" s="100"/>
      <c r="S6582" s="101"/>
      <c r="T6582" s="99"/>
      <c r="U6582" s="99"/>
      <c r="V6582" s="100"/>
      <c r="W6582" s="101"/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1715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1715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1715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1715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0</v>
      </c>
      <c r="F6586" s="98">
        <v>0</v>
      </c>
      <c r="G6586" s="98">
        <v>0</v>
      </c>
      <c r="H6586" s="107">
        <v>0</v>
      </c>
      <c r="I6586" s="107">
        <v>0</v>
      </c>
      <c r="J6586" s="25"/>
      <c r="K6586" s="26"/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1715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1715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1715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0</v>
      </c>
      <c r="F6589" s="98">
        <v>0</v>
      </c>
      <c r="G6589" s="98">
        <v>0</v>
      </c>
      <c r="H6589" s="107">
        <v>0</v>
      </c>
      <c r="I6589" s="107">
        <v>0</v>
      </c>
      <c r="J6589" s="25"/>
      <c r="K6589" s="26"/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1715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0</v>
      </c>
      <c r="F6590" s="98">
        <v>0</v>
      </c>
      <c r="G6590" s="98">
        <v>0</v>
      </c>
      <c r="H6590" s="107">
        <v>0</v>
      </c>
      <c r="I6590" s="107">
        <v>0</v>
      </c>
      <c r="J6590" s="25"/>
      <c r="K6590" s="26"/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1715</v>
      </c>
      <c r="B6591" s="105" t="s">
        <v>164</v>
      </c>
      <c r="C6591" s="106" t="s">
        <v>165</v>
      </c>
      <c r="D6591" s="21">
        <f t="shared" si="104"/>
        <v>0</v>
      </c>
      <c r="E6591" s="24">
        <f t="shared" si="104"/>
        <v>0</v>
      </c>
      <c r="F6591" s="98">
        <v>0</v>
      </c>
      <c r="G6591" s="98">
        <v>0</v>
      </c>
      <c r="H6591" s="107">
        <v>0</v>
      </c>
      <c r="I6591" s="107">
        <v>0</v>
      </c>
      <c r="J6591" s="25"/>
      <c r="K6591" s="26"/>
      <c r="L6591" s="107"/>
      <c r="M6591" s="107"/>
      <c r="N6591" s="25"/>
      <c r="O6591" s="26"/>
      <c r="P6591" s="107"/>
      <c r="Q6591" s="107"/>
      <c r="R6591" s="25"/>
      <c r="S6591" s="26"/>
      <c r="T6591" s="107"/>
      <c r="U6591" s="107"/>
      <c r="V6591" s="25"/>
      <c r="W6591" s="26"/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1715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1715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1715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1715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1715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1715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1715</v>
      </c>
      <c r="B6598" s="105" t="s">
        <v>178</v>
      </c>
      <c r="C6598" s="106" t="s">
        <v>179</v>
      </c>
      <c r="D6598" s="21">
        <f t="shared" si="104"/>
        <v>0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/>
      <c r="K6598" s="26"/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1715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1715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1715</v>
      </c>
      <c r="B6601" s="105" t="s">
        <v>184</v>
      </c>
      <c r="C6601" s="106" t="s">
        <v>185</v>
      </c>
      <c r="D6601" s="21">
        <f t="shared" si="104"/>
        <v>0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/>
      <c r="K6601" s="26"/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1715</v>
      </c>
      <c r="B6602" s="105" t="s">
        <v>186</v>
      </c>
      <c r="C6602" s="106" t="s">
        <v>187</v>
      </c>
      <c r="D6602" s="21">
        <f t="shared" si="104"/>
        <v>0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/>
      <c r="K6602" s="26"/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1715</v>
      </c>
      <c r="B6603" s="105" t="s">
        <v>188</v>
      </c>
      <c r="C6603" s="106" t="s">
        <v>189</v>
      </c>
      <c r="D6603" s="21">
        <f t="shared" si="104"/>
        <v>0</v>
      </c>
      <c r="E6603" s="24">
        <f t="shared" si="104"/>
        <v>18540.14</v>
      </c>
      <c r="F6603" s="98">
        <v>0</v>
      </c>
      <c r="G6603" s="98">
        <v>9270.07</v>
      </c>
      <c r="H6603" s="99">
        <v>0</v>
      </c>
      <c r="I6603" s="99">
        <v>9270.07</v>
      </c>
      <c r="J6603" s="100"/>
      <c r="K6603" s="101"/>
      <c r="L6603" s="99"/>
      <c r="M6603" s="99"/>
      <c r="N6603" s="100"/>
      <c r="O6603" s="101"/>
      <c r="P6603" s="107"/>
      <c r="Q6603" s="107"/>
      <c r="R6603" s="100"/>
      <c r="S6603" s="101"/>
      <c r="T6603" s="99"/>
      <c r="U6603" s="99"/>
      <c r="V6603" s="100"/>
      <c r="W6603" s="101"/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1715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1715</v>
      </c>
      <c r="B6605" s="105" t="s">
        <v>192</v>
      </c>
      <c r="C6605" s="106" t="s">
        <v>193</v>
      </c>
      <c r="D6605" s="21">
        <f t="shared" si="104"/>
        <v>0</v>
      </c>
      <c r="E6605" s="24">
        <f t="shared" si="104"/>
        <v>0</v>
      </c>
      <c r="F6605" s="98">
        <v>0</v>
      </c>
      <c r="G6605" s="98">
        <v>0</v>
      </c>
      <c r="H6605" s="99">
        <v>0</v>
      </c>
      <c r="I6605" s="99">
        <v>0</v>
      </c>
      <c r="J6605" s="100"/>
      <c r="K6605" s="101"/>
      <c r="L6605" s="99"/>
      <c r="M6605" s="99"/>
      <c r="N6605" s="100"/>
      <c r="O6605" s="101"/>
      <c r="P6605" s="99"/>
      <c r="Q6605" s="99"/>
      <c r="R6605" s="100"/>
      <c r="S6605" s="101"/>
      <c r="T6605" s="99"/>
      <c r="U6605" s="99"/>
      <c r="V6605" s="100"/>
      <c r="W6605" s="101"/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1715</v>
      </c>
      <c r="B6606" s="105" t="s">
        <v>194</v>
      </c>
      <c r="C6606" s="106" t="s">
        <v>195</v>
      </c>
      <c r="D6606" s="21">
        <f t="shared" si="104"/>
        <v>0</v>
      </c>
      <c r="E6606" s="24">
        <f t="shared" si="104"/>
        <v>0</v>
      </c>
      <c r="F6606" s="98"/>
      <c r="G6606" s="98"/>
      <c r="H6606" s="107"/>
      <c r="I6606" s="107"/>
      <c r="J6606" s="25"/>
      <c r="K6606" s="26"/>
      <c r="L6606" s="107"/>
      <c r="M6606" s="107"/>
      <c r="N6606" s="25"/>
      <c r="O6606" s="26"/>
      <c r="P6606" s="99"/>
      <c r="Q6606" s="99"/>
      <c r="R6606" s="25"/>
      <c r="S6606" s="26"/>
      <c r="T6606" s="107"/>
      <c r="U6606" s="107"/>
      <c r="V6606" s="25"/>
      <c r="W6606" s="26"/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1715</v>
      </c>
      <c r="B6607" s="105" t="s">
        <v>196</v>
      </c>
      <c r="C6607" s="106" t="s">
        <v>197</v>
      </c>
      <c r="D6607" s="21">
        <f t="shared" si="104"/>
        <v>0</v>
      </c>
      <c r="E6607" s="24">
        <f t="shared" si="104"/>
        <v>0</v>
      </c>
      <c r="F6607" s="98"/>
      <c r="G6607" s="98"/>
      <c r="H6607" s="107"/>
      <c r="I6607" s="107"/>
      <c r="J6607" s="25"/>
      <c r="K6607" s="26"/>
      <c r="L6607" s="107"/>
      <c r="M6607" s="107"/>
      <c r="N6607" s="25"/>
      <c r="O6607" s="26"/>
      <c r="P6607" s="107"/>
      <c r="Q6607" s="107"/>
      <c r="R6607" s="25"/>
      <c r="S6607" s="26"/>
      <c r="T6607" s="107"/>
      <c r="U6607" s="107"/>
      <c r="V6607" s="25"/>
      <c r="W6607" s="26"/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1715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1715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1715</v>
      </c>
      <c r="B6610" s="105" t="s">
        <v>202</v>
      </c>
      <c r="C6610" s="106" t="s">
        <v>203</v>
      </c>
      <c r="D6610" s="21">
        <f t="shared" si="104"/>
        <v>0</v>
      </c>
      <c r="E6610" s="24">
        <f t="shared" si="104"/>
        <v>0</v>
      </c>
      <c r="F6610" s="98"/>
      <c r="G6610" s="98"/>
      <c r="H6610" s="107"/>
      <c r="I6610" s="107"/>
      <c r="J6610" s="25"/>
      <c r="K6610" s="26"/>
      <c r="L6610" s="107"/>
      <c r="M6610" s="107"/>
      <c r="N6610" s="25"/>
      <c r="O6610" s="26"/>
      <c r="P6610" s="99"/>
      <c r="Q6610" s="99"/>
      <c r="R6610" s="25"/>
      <c r="S6610" s="26"/>
      <c r="T6610" s="107"/>
      <c r="U6610" s="107"/>
      <c r="V6610" s="25"/>
      <c r="W6610" s="26"/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1715</v>
      </c>
      <c r="B6611" s="105" t="s">
        <v>204</v>
      </c>
      <c r="C6611" s="106" t="s">
        <v>205</v>
      </c>
      <c r="D6611" s="21">
        <f t="shared" si="104"/>
        <v>0</v>
      </c>
      <c r="E6611" s="24">
        <f t="shared" si="104"/>
        <v>0</v>
      </c>
      <c r="F6611" s="98"/>
      <c r="G6611" s="98"/>
      <c r="H6611" s="107"/>
      <c r="I6611" s="107"/>
      <c r="J6611" s="25"/>
      <c r="K6611" s="26"/>
      <c r="L6611" s="107"/>
      <c r="M6611" s="107"/>
      <c r="N6611" s="25"/>
      <c r="O6611" s="26"/>
      <c r="P6611" s="107"/>
      <c r="Q6611" s="107"/>
      <c r="R6611" s="25"/>
      <c r="S6611" s="26"/>
      <c r="T6611" s="107"/>
      <c r="U6611" s="107"/>
      <c r="V6611" s="25"/>
      <c r="W6611" s="26"/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1715</v>
      </c>
      <c r="B6612" s="105" t="s">
        <v>206</v>
      </c>
      <c r="C6612" s="106" t="s">
        <v>207</v>
      </c>
      <c r="D6612" s="21">
        <f t="shared" si="104"/>
        <v>0</v>
      </c>
      <c r="E6612" s="24">
        <f t="shared" si="104"/>
        <v>0</v>
      </c>
      <c r="F6612" s="98"/>
      <c r="G6612" s="98"/>
      <c r="H6612" s="107"/>
      <c r="I6612" s="107"/>
      <c r="J6612" s="25"/>
      <c r="K6612" s="26"/>
      <c r="L6612" s="107"/>
      <c r="M6612" s="107"/>
      <c r="N6612" s="25"/>
      <c r="O6612" s="26"/>
      <c r="P6612" s="107"/>
      <c r="Q6612" s="107"/>
      <c r="R6612" s="25"/>
      <c r="S6612" s="26"/>
      <c r="T6612" s="107"/>
      <c r="U6612" s="107"/>
      <c r="V6612" s="25"/>
      <c r="W6612" s="26"/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1715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1715</v>
      </c>
      <c r="B6614" s="105" t="s">
        <v>210</v>
      </c>
      <c r="C6614" s="106" t="s">
        <v>211</v>
      </c>
      <c r="D6614" s="21">
        <f t="shared" si="104"/>
        <v>0</v>
      </c>
      <c r="E6614" s="24">
        <f t="shared" si="104"/>
        <v>365.17</v>
      </c>
      <c r="F6614" s="98">
        <v>0</v>
      </c>
      <c r="G6614" s="98">
        <v>0</v>
      </c>
      <c r="H6614" s="107">
        <v>0</v>
      </c>
      <c r="I6614" s="107">
        <v>365.17</v>
      </c>
      <c r="J6614" s="25"/>
      <c r="K6614" s="26"/>
      <c r="L6614" s="107"/>
      <c r="M6614" s="107"/>
      <c r="N6614" s="25"/>
      <c r="O6614" s="26"/>
      <c r="P6614" s="107"/>
      <c r="Q6614" s="107"/>
      <c r="R6614" s="25"/>
      <c r="S6614" s="26"/>
      <c r="T6614" s="107"/>
      <c r="U6614" s="107"/>
      <c r="V6614" s="25"/>
      <c r="W6614" s="26"/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1715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0</v>
      </c>
      <c r="F6615" s="98"/>
      <c r="G6615" s="98"/>
      <c r="H6615" s="99"/>
      <c r="I6615" s="99"/>
      <c r="J6615" s="100"/>
      <c r="K6615" s="101"/>
      <c r="L6615" s="99"/>
      <c r="M6615" s="99"/>
      <c r="N6615" s="100"/>
      <c r="O6615" s="101"/>
      <c r="P6615" s="107"/>
      <c r="Q6615" s="107"/>
      <c r="R6615" s="100"/>
      <c r="S6615" s="101"/>
      <c r="T6615" s="99"/>
      <c r="U6615" s="99"/>
      <c r="V6615" s="100"/>
      <c r="W6615" s="101"/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1715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0</v>
      </c>
      <c r="F6616" s="98"/>
      <c r="G6616" s="98"/>
      <c r="H6616" s="107"/>
      <c r="I6616" s="107"/>
      <c r="J6616" s="25"/>
      <c r="K6616" s="26"/>
      <c r="L6616" s="107"/>
      <c r="M6616" s="107"/>
      <c r="N6616" s="25"/>
      <c r="O6616" s="26"/>
      <c r="P6616" s="99"/>
      <c r="Q6616" s="99"/>
      <c r="R6616" s="25"/>
      <c r="S6616" s="26"/>
      <c r="T6616" s="107"/>
      <c r="U6616" s="107"/>
      <c r="V6616" s="25"/>
      <c r="W6616" s="26"/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1715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1715</v>
      </c>
      <c r="B6618" s="105" t="s">
        <v>218</v>
      </c>
      <c r="C6618" s="106" t="s">
        <v>1567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1715</v>
      </c>
      <c r="B6619" s="105" t="s">
        <v>219</v>
      </c>
      <c r="C6619" s="106" t="s">
        <v>1568</v>
      </c>
      <c r="D6619" s="21">
        <f t="shared" si="104"/>
        <v>0</v>
      </c>
      <c r="E6619" s="24">
        <f t="shared" si="104"/>
        <v>0</v>
      </c>
      <c r="F6619" s="98"/>
      <c r="G6619" s="98"/>
      <c r="H6619" s="107"/>
      <c r="I6619" s="107"/>
      <c r="J6619" s="25"/>
      <c r="K6619" s="26"/>
      <c r="L6619" s="107"/>
      <c r="M6619" s="107"/>
      <c r="N6619" s="25"/>
      <c r="O6619" s="26"/>
      <c r="P6619" s="99"/>
      <c r="Q6619" s="99"/>
      <c r="R6619" s="25"/>
      <c r="S6619" s="26"/>
      <c r="T6619" s="107"/>
      <c r="U6619" s="107"/>
      <c r="V6619" s="25"/>
      <c r="W6619" s="26"/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1715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0</v>
      </c>
      <c r="F6620" s="98"/>
      <c r="G6620" s="98"/>
      <c r="H6620" s="99"/>
      <c r="I6620" s="99"/>
      <c r="J6620" s="100"/>
      <c r="K6620" s="101"/>
      <c r="L6620" s="99"/>
      <c r="M6620" s="99"/>
      <c r="N6620" s="100"/>
      <c r="O6620" s="101"/>
      <c r="P6620" s="107"/>
      <c r="Q6620" s="107"/>
      <c r="R6620" s="100"/>
      <c r="S6620" s="101"/>
      <c r="T6620" s="99"/>
      <c r="U6620" s="99"/>
      <c r="V6620" s="100"/>
      <c r="W6620" s="101"/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1715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0</v>
      </c>
      <c r="F6621" s="98"/>
      <c r="G6621" s="98"/>
      <c r="H6621" s="107"/>
      <c r="I6621" s="107"/>
      <c r="J6621" s="25"/>
      <c r="K6621" s="26"/>
      <c r="L6621" s="107"/>
      <c r="M6621" s="107"/>
      <c r="N6621" s="25"/>
      <c r="O6621" s="26"/>
      <c r="P6621" s="99"/>
      <c r="Q6621" s="99"/>
      <c r="R6621" s="25"/>
      <c r="S6621" s="26"/>
      <c r="T6621" s="107"/>
      <c r="U6621" s="107"/>
      <c r="V6621" s="25"/>
      <c r="W6621" s="26"/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1715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1715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1715</v>
      </c>
      <c r="B6624" s="105" t="s">
        <v>228</v>
      </c>
      <c r="C6624" s="106" t="s">
        <v>229</v>
      </c>
      <c r="D6624" s="21">
        <f t="shared" si="104"/>
        <v>0</v>
      </c>
      <c r="E6624" s="24">
        <f t="shared" si="104"/>
        <v>0</v>
      </c>
      <c r="F6624" s="98">
        <v>0</v>
      </c>
      <c r="G6624" s="98">
        <v>0</v>
      </c>
      <c r="H6624" s="107">
        <v>0</v>
      </c>
      <c r="I6624" s="107">
        <v>0</v>
      </c>
      <c r="J6624" s="25"/>
      <c r="K6624" s="26"/>
      <c r="L6624" s="107"/>
      <c r="M6624" s="107"/>
      <c r="N6624" s="25"/>
      <c r="O6624" s="26"/>
      <c r="P6624" s="99"/>
      <c r="Q6624" s="99"/>
      <c r="R6624" s="25"/>
      <c r="S6624" s="26"/>
      <c r="T6624" s="107"/>
      <c r="U6624" s="107"/>
      <c r="V6624" s="25"/>
      <c r="W6624" s="26"/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1715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1715</v>
      </c>
      <c r="B6626" s="105" t="s">
        <v>232</v>
      </c>
      <c r="C6626" s="106" t="s">
        <v>233</v>
      </c>
      <c r="D6626" s="21">
        <f t="shared" si="104"/>
        <v>4902.79</v>
      </c>
      <c r="E6626" s="24">
        <f t="shared" si="104"/>
        <v>44513.89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/>
      <c r="K6626" s="101"/>
      <c r="L6626" s="99"/>
      <c r="M6626" s="99"/>
      <c r="N6626" s="100"/>
      <c r="O6626" s="101"/>
      <c r="P6626" s="99"/>
      <c r="Q6626" s="99"/>
      <c r="R6626" s="100"/>
      <c r="S6626" s="101"/>
      <c r="T6626" s="99"/>
      <c r="U6626" s="99"/>
      <c r="V6626" s="100"/>
      <c r="W6626" s="101"/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1715</v>
      </c>
      <c r="B6627" s="105" t="s">
        <v>234</v>
      </c>
      <c r="C6627" s="106" t="s">
        <v>235</v>
      </c>
      <c r="D6627" s="21">
        <f t="shared" si="104"/>
        <v>0</v>
      </c>
      <c r="E6627" s="24">
        <f t="shared" si="104"/>
        <v>0</v>
      </c>
      <c r="F6627" s="98">
        <v>0</v>
      </c>
      <c r="G6627" s="98">
        <v>0</v>
      </c>
      <c r="H6627" s="99">
        <v>0</v>
      </c>
      <c r="I6627" s="99">
        <v>0</v>
      </c>
      <c r="J6627" s="100"/>
      <c r="K6627" s="101"/>
      <c r="L6627" s="99"/>
      <c r="M6627" s="99"/>
      <c r="N6627" s="100"/>
      <c r="O6627" s="101"/>
      <c r="P6627" s="99"/>
      <c r="Q6627" s="99"/>
      <c r="R6627" s="100"/>
      <c r="S6627" s="101"/>
      <c r="T6627" s="99"/>
      <c r="U6627" s="99"/>
      <c r="V6627" s="100"/>
      <c r="W6627" s="101"/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1715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1715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10400</v>
      </c>
      <c r="E6629" s="24">
        <f t="shared" si="105"/>
        <v>103385.5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/>
      <c r="K6629" s="26"/>
      <c r="L6629" s="107"/>
      <c r="M6629" s="107"/>
      <c r="N6629" s="25"/>
      <c r="O6629" s="26"/>
      <c r="P6629" s="107"/>
      <c r="Q6629" s="107"/>
      <c r="R6629" s="25"/>
      <c r="S6629" s="26"/>
      <c r="T6629" s="107"/>
      <c r="U6629" s="107"/>
      <c r="V6629" s="25"/>
      <c r="W6629" s="26"/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1715</v>
      </c>
      <c r="B6630" s="105" t="s">
        <v>240</v>
      </c>
      <c r="C6630" s="106" t="s">
        <v>241</v>
      </c>
      <c r="D6630" s="21">
        <f t="shared" si="105"/>
        <v>0</v>
      </c>
      <c r="E6630" s="24">
        <f t="shared" si="105"/>
        <v>0</v>
      </c>
      <c r="F6630" s="98">
        <v>0</v>
      </c>
      <c r="G6630" s="98">
        <v>0</v>
      </c>
      <c r="H6630" s="107">
        <v>0</v>
      </c>
      <c r="I6630" s="107">
        <v>0</v>
      </c>
      <c r="J6630" s="25"/>
      <c r="K6630" s="26"/>
      <c r="L6630" s="107"/>
      <c r="M6630" s="107"/>
      <c r="N6630" s="25"/>
      <c r="O6630" s="26"/>
      <c r="P6630" s="107"/>
      <c r="Q6630" s="107"/>
      <c r="R6630" s="25"/>
      <c r="S6630" s="26"/>
      <c r="T6630" s="107"/>
      <c r="U6630" s="107"/>
      <c r="V6630" s="25"/>
      <c r="W6630" s="26"/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1715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1715</v>
      </c>
      <c r="B6632" s="105" t="s">
        <v>244</v>
      </c>
      <c r="C6632" s="106" t="s">
        <v>245</v>
      </c>
      <c r="D6632" s="21">
        <f t="shared" si="105"/>
        <v>330.02</v>
      </c>
      <c r="E6632" s="24">
        <f t="shared" si="105"/>
        <v>1603.34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/>
      <c r="K6632" s="26"/>
      <c r="L6632" s="107"/>
      <c r="M6632" s="107"/>
      <c r="N6632" s="25"/>
      <c r="O6632" s="26"/>
      <c r="P6632" s="107"/>
      <c r="Q6632" s="107"/>
      <c r="R6632" s="25"/>
      <c r="S6632" s="26"/>
      <c r="T6632" s="107"/>
      <c r="U6632" s="107"/>
      <c r="V6632" s="25"/>
      <c r="W6632" s="26"/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1715</v>
      </c>
      <c r="B6633" s="105" t="s">
        <v>246</v>
      </c>
      <c r="C6633" s="106" t="s">
        <v>247</v>
      </c>
      <c r="D6633" s="21">
        <f t="shared" si="105"/>
        <v>0</v>
      </c>
      <c r="E6633" s="24">
        <f t="shared" si="105"/>
        <v>0</v>
      </c>
      <c r="F6633" s="98">
        <v>0</v>
      </c>
      <c r="G6633" s="98">
        <v>0</v>
      </c>
      <c r="H6633" s="107">
        <v>0</v>
      </c>
      <c r="I6633" s="107">
        <v>0</v>
      </c>
      <c r="J6633" s="25"/>
      <c r="K6633" s="26"/>
      <c r="L6633" s="107"/>
      <c r="M6633" s="107"/>
      <c r="N6633" s="25"/>
      <c r="O6633" s="26"/>
      <c r="P6633" s="107"/>
      <c r="Q6633" s="107"/>
      <c r="R6633" s="25"/>
      <c r="S6633" s="26"/>
      <c r="T6633" s="107"/>
      <c r="U6633" s="107"/>
      <c r="V6633" s="25"/>
      <c r="W6633" s="26"/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1715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1715</v>
      </c>
      <c r="B6635" s="105" t="s">
        <v>250</v>
      </c>
      <c r="C6635" s="106" t="s">
        <v>251</v>
      </c>
      <c r="D6635" s="21">
        <f t="shared" si="105"/>
        <v>666.65</v>
      </c>
      <c r="E6635" s="24">
        <f t="shared" si="105"/>
        <v>5675.53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/>
      <c r="K6635" s="26"/>
      <c r="L6635" s="107"/>
      <c r="M6635" s="107"/>
      <c r="N6635" s="25"/>
      <c r="O6635" s="26"/>
      <c r="P6635" s="107"/>
      <c r="Q6635" s="107"/>
      <c r="R6635" s="25"/>
      <c r="S6635" s="26"/>
      <c r="T6635" s="107"/>
      <c r="U6635" s="107"/>
      <c r="V6635" s="25"/>
      <c r="W6635" s="26"/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1715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0</v>
      </c>
      <c r="F6636" s="98">
        <v>0</v>
      </c>
      <c r="G6636" s="98">
        <v>0</v>
      </c>
      <c r="H6636" s="107">
        <v>0</v>
      </c>
      <c r="I6636" s="107">
        <v>0</v>
      </c>
      <c r="J6636" s="25"/>
      <c r="K6636" s="26"/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1715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1715</v>
      </c>
      <c r="B6638" s="105" t="s">
        <v>256</v>
      </c>
      <c r="C6638" s="106" t="s">
        <v>257</v>
      </c>
      <c r="D6638" s="21">
        <f t="shared" si="105"/>
        <v>816.69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/>
      <c r="K6638" s="26"/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1715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1715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1715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1715</v>
      </c>
      <c r="B6642" s="105" t="s">
        <v>264</v>
      </c>
      <c r="C6642" s="106" t="s">
        <v>265</v>
      </c>
      <c r="D6642" s="21">
        <f t="shared" si="105"/>
        <v>0</v>
      </c>
      <c r="E6642" s="24">
        <f t="shared" si="105"/>
        <v>0</v>
      </c>
      <c r="F6642" s="98">
        <v>0</v>
      </c>
      <c r="G6642" s="98">
        <v>0</v>
      </c>
      <c r="H6642" s="107">
        <v>0</v>
      </c>
      <c r="I6642" s="107">
        <v>0</v>
      </c>
      <c r="J6642" s="25"/>
      <c r="K6642" s="26"/>
      <c r="L6642" s="107"/>
      <c r="M6642" s="107"/>
      <c r="N6642" s="25"/>
      <c r="O6642" s="26"/>
      <c r="P6642" s="107"/>
      <c r="Q6642" s="107"/>
      <c r="R6642" s="25"/>
      <c r="S6642" s="26"/>
      <c r="T6642" s="107"/>
      <c r="U6642" s="107"/>
      <c r="V6642" s="25"/>
      <c r="W6642" s="26"/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1715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1715</v>
      </c>
      <c r="B6644" s="105" t="s">
        <v>268</v>
      </c>
      <c r="C6644" s="106" t="s">
        <v>269</v>
      </c>
      <c r="D6644" s="21">
        <f t="shared" si="105"/>
        <v>18426.16</v>
      </c>
      <c r="E6644" s="24">
        <f t="shared" si="105"/>
        <v>312623.49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/>
      <c r="K6644" s="26"/>
      <c r="L6644" s="107"/>
      <c r="M6644" s="107"/>
      <c r="N6644" s="25"/>
      <c r="O6644" s="26"/>
      <c r="P6644" s="107"/>
      <c r="Q6644" s="107"/>
      <c r="R6644" s="25"/>
      <c r="S6644" s="26"/>
      <c r="T6644" s="107"/>
      <c r="U6644" s="107"/>
      <c r="V6644" s="25"/>
      <c r="W6644" s="26"/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1715</v>
      </c>
      <c r="B6645" s="105" t="s">
        <v>270</v>
      </c>
      <c r="C6645" s="106" t="s">
        <v>271</v>
      </c>
      <c r="D6645" s="21">
        <f t="shared" si="105"/>
        <v>0</v>
      </c>
      <c r="E6645" s="24">
        <f t="shared" si="105"/>
        <v>0</v>
      </c>
      <c r="F6645" s="98">
        <v>0</v>
      </c>
      <c r="G6645" s="98">
        <v>0</v>
      </c>
      <c r="H6645" s="107">
        <v>0</v>
      </c>
      <c r="I6645" s="107">
        <v>0</v>
      </c>
      <c r="J6645" s="25"/>
      <c r="K6645" s="26"/>
      <c r="L6645" s="107"/>
      <c r="M6645" s="107"/>
      <c r="N6645" s="25"/>
      <c r="O6645" s="26"/>
      <c r="P6645" s="107"/>
      <c r="Q6645" s="107"/>
      <c r="R6645" s="25"/>
      <c r="S6645" s="26"/>
      <c r="T6645" s="107"/>
      <c r="U6645" s="107"/>
      <c r="V6645" s="25"/>
      <c r="W6645" s="26"/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1715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1715</v>
      </c>
      <c r="B6647" s="105" t="s">
        <v>274</v>
      </c>
      <c r="C6647" s="106" t="s">
        <v>275</v>
      </c>
      <c r="D6647" s="21">
        <f t="shared" si="105"/>
        <v>5263.05</v>
      </c>
      <c r="E6647" s="24">
        <f t="shared" si="105"/>
        <v>23362.97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/>
      <c r="K6647" s="26"/>
      <c r="L6647" s="107"/>
      <c r="M6647" s="107"/>
      <c r="N6647" s="25"/>
      <c r="O6647" s="26"/>
      <c r="P6647" s="107"/>
      <c r="Q6647" s="107"/>
      <c r="R6647" s="25"/>
      <c r="S6647" s="26"/>
      <c r="T6647" s="107"/>
      <c r="U6647" s="107"/>
      <c r="V6647" s="25"/>
      <c r="W6647" s="26"/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1715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1715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1715</v>
      </c>
      <c r="B6650" s="105" t="s">
        <v>280</v>
      </c>
      <c r="C6650" s="106" t="s">
        <v>1569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1715</v>
      </c>
      <c r="B6651" s="105" t="s">
        <v>281</v>
      </c>
      <c r="C6651" s="106" t="s">
        <v>282</v>
      </c>
      <c r="D6651" s="21">
        <f t="shared" si="105"/>
        <v>0</v>
      </c>
      <c r="E6651" s="24">
        <f t="shared" si="105"/>
        <v>0</v>
      </c>
      <c r="F6651" s="98">
        <v>0</v>
      </c>
      <c r="G6651" s="98">
        <v>0</v>
      </c>
      <c r="H6651" s="99">
        <v>0</v>
      </c>
      <c r="I6651" s="99">
        <v>0</v>
      </c>
      <c r="J6651" s="100"/>
      <c r="K6651" s="101"/>
      <c r="L6651" s="99"/>
      <c r="M6651" s="99"/>
      <c r="N6651" s="100"/>
      <c r="O6651" s="101"/>
      <c r="P6651" s="99"/>
      <c r="Q6651" s="99"/>
      <c r="R6651" s="100"/>
      <c r="S6651" s="101"/>
      <c r="T6651" s="99"/>
      <c r="U6651" s="99"/>
      <c r="V6651" s="100"/>
      <c r="W6651" s="101"/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1715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1715</v>
      </c>
      <c r="B6653" s="105" t="s">
        <v>285</v>
      </c>
      <c r="C6653" s="106" t="s">
        <v>286</v>
      </c>
      <c r="D6653" s="21">
        <f t="shared" si="105"/>
        <v>3094.46</v>
      </c>
      <c r="E6653" s="24">
        <f t="shared" si="105"/>
        <v>11296.779999999999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/>
      <c r="K6653" s="101"/>
      <c r="L6653" s="99"/>
      <c r="M6653" s="99"/>
      <c r="N6653" s="100"/>
      <c r="O6653" s="101"/>
      <c r="P6653" s="99"/>
      <c r="Q6653" s="99"/>
      <c r="R6653" s="100"/>
      <c r="S6653" s="101"/>
      <c r="T6653" s="99"/>
      <c r="U6653" s="99"/>
      <c r="V6653" s="100"/>
      <c r="W6653" s="101"/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1715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1715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1715</v>
      </c>
      <c r="B6656" s="105" t="s">
        <v>291</v>
      </c>
      <c r="C6656" s="106" t="s">
        <v>1570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1715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1715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1715</v>
      </c>
      <c r="B6659" s="105" t="s">
        <v>296</v>
      </c>
      <c r="C6659" s="106" t="s">
        <v>1571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1715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1715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1715</v>
      </c>
      <c r="B6662" s="105" t="s">
        <v>301</v>
      </c>
      <c r="C6662" s="106" t="s">
        <v>1572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1715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1715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1715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1715</v>
      </c>
      <c r="B6666" s="105" t="s">
        <v>308</v>
      </c>
      <c r="C6666" s="106" t="s">
        <v>309</v>
      </c>
      <c r="D6666" s="21">
        <f t="shared" si="105"/>
        <v>81150</v>
      </c>
      <c r="E6666" s="24">
        <f t="shared" si="105"/>
        <v>0</v>
      </c>
      <c r="F6666" s="98">
        <v>0</v>
      </c>
      <c r="G6666" s="98">
        <v>0</v>
      </c>
      <c r="H6666" s="107">
        <v>81150</v>
      </c>
      <c r="I6666" s="107">
        <v>0</v>
      </c>
      <c r="J6666" s="25"/>
      <c r="K6666" s="26"/>
      <c r="L6666" s="107"/>
      <c r="M6666" s="107"/>
      <c r="N6666" s="25"/>
      <c r="O6666" s="26"/>
      <c r="P6666" s="107"/>
      <c r="Q6666" s="107"/>
      <c r="R6666" s="25"/>
      <c r="S6666" s="26"/>
      <c r="T6666" s="107"/>
      <c r="U6666" s="107"/>
      <c r="V6666" s="25"/>
      <c r="W6666" s="26"/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1715</v>
      </c>
      <c r="B6667" s="105" t="s">
        <v>310</v>
      </c>
      <c r="C6667" s="106" t="s">
        <v>311</v>
      </c>
      <c r="D6667" s="21">
        <f t="shared" si="105"/>
        <v>0</v>
      </c>
      <c r="E6667" s="24">
        <f t="shared" si="105"/>
        <v>0</v>
      </c>
      <c r="F6667" s="98">
        <v>0</v>
      </c>
      <c r="G6667" s="98">
        <v>0</v>
      </c>
      <c r="H6667" s="107">
        <v>0</v>
      </c>
      <c r="I6667" s="107">
        <v>0</v>
      </c>
      <c r="J6667" s="25"/>
      <c r="K6667" s="26"/>
      <c r="L6667" s="107"/>
      <c r="M6667" s="107"/>
      <c r="N6667" s="25"/>
      <c r="O6667" s="26"/>
      <c r="P6667" s="107"/>
      <c r="Q6667" s="107"/>
      <c r="R6667" s="25"/>
      <c r="S6667" s="26"/>
      <c r="T6667" s="107"/>
      <c r="U6667" s="107"/>
      <c r="V6667" s="25"/>
      <c r="W6667" s="26"/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1715</v>
      </c>
      <c r="B6668" s="105" t="s">
        <v>312</v>
      </c>
      <c r="C6668" s="106" t="s">
        <v>313</v>
      </c>
      <c r="D6668" s="21">
        <f t="shared" si="105"/>
        <v>0</v>
      </c>
      <c r="E6668" s="24">
        <f t="shared" si="105"/>
        <v>0</v>
      </c>
      <c r="F6668" s="98">
        <v>0</v>
      </c>
      <c r="G6668" s="98">
        <v>0</v>
      </c>
      <c r="H6668" s="107">
        <v>0</v>
      </c>
      <c r="I6668" s="107">
        <v>0</v>
      </c>
      <c r="J6668" s="25"/>
      <c r="K6668" s="26"/>
      <c r="L6668" s="107"/>
      <c r="M6668" s="107"/>
      <c r="N6668" s="25"/>
      <c r="O6668" s="26"/>
      <c r="P6668" s="107"/>
      <c r="Q6668" s="107"/>
      <c r="R6668" s="25"/>
      <c r="S6668" s="26"/>
      <c r="T6668" s="107"/>
      <c r="U6668" s="107"/>
      <c r="V6668" s="25"/>
      <c r="W6668" s="26"/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1715</v>
      </c>
      <c r="B6669" s="105" t="s">
        <v>314</v>
      </c>
      <c r="C6669" s="106" t="s">
        <v>315</v>
      </c>
      <c r="D6669" s="21">
        <f t="shared" si="105"/>
        <v>0</v>
      </c>
      <c r="E6669" s="24">
        <f t="shared" si="105"/>
        <v>0</v>
      </c>
      <c r="F6669" s="98">
        <v>0</v>
      </c>
      <c r="G6669" s="98">
        <v>0</v>
      </c>
      <c r="H6669" s="107">
        <v>0</v>
      </c>
      <c r="I6669" s="107">
        <v>0</v>
      </c>
      <c r="J6669" s="25"/>
      <c r="K6669" s="26"/>
      <c r="L6669" s="107"/>
      <c r="M6669" s="107"/>
      <c r="N6669" s="25"/>
      <c r="O6669" s="26"/>
      <c r="P6669" s="107"/>
      <c r="Q6669" s="107"/>
      <c r="R6669" s="25"/>
      <c r="S6669" s="26"/>
      <c r="T6669" s="107"/>
      <c r="U6669" s="107"/>
      <c r="V6669" s="25"/>
      <c r="W6669" s="26"/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1715</v>
      </c>
      <c r="B6670" s="105" t="s">
        <v>316</v>
      </c>
      <c r="C6670" s="106" t="s">
        <v>317</v>
      </c>
      <c r="D6670" s="21">
        <f t="shared" si="105"/>
        <v>0</v>
      </c>
      <c r="E6670" s="24">
        <f t="shared" si="105"/>
        <v>0</v>
      </c>
      <c r="F6670" s="98">
        <v>0</v>
      </c>
      <c r="G6670" s="98">
        <v>0</v>
      </c>
      <c r="H6670" s="107">
        <v>0</v>
      </c>
      <c r="I6670" s="107">
        <v>0</v>
      </c>
      <c r="J6670" s="25"/>
      <c r="K6670" s="26"/>
      <c r="L6670" s="107"/>
      <c r="M6670" s="107"/>
      <c r="N6670" s="25"/>
      <c r="O6670" s="26"/>
      <c r="P6670" s="107"/>
      <c r="Q6670" s="107"/>
      <c r="R6670" s="25"/>
      <c r="S6670" s="26"/>
      <c r="T6670" s="107"/>
      <c r="U6670" s="107"/>
      <c r="V6670" s="25"/>
      <c r="W6670" s="26"/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1715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1715</v>
      </c>
      <c r="B6672" s="105" t="s">
        <v>320</v>
      </c>
      <c r="C6672" s="106" t="s">
        <v>321</v>
      </c>
      <c r="D6672" s="21">
        <f t="shared" si="105"/>
        <v>160000</v>
      </c>
      <c r="E6672" s="24">
        <f t="shared" si="105"/>
        <v>0</v>
      </c>
      <c r="F6672" s="98">
        <v>160000</v>
      </c>
      <c r="G6672" s="98">
        <v>0</v>
      </c>
      <c r="H6672" s="107">
        <v>0</v>
      </c>
      <c r="I6672" s="107">
        <v>0</v>
      </c>
      <c r="J6672" s="25"/>
      <c r="K6672" s="26"/>
      <c r="L6672" s="107"/>
      <c r="M6672" s="107"/>
      <c r="N6672" s="25"/>
      <c r="O6672" s="26"/>
      <c r="P6672" s="107"/>
      <c r="Q6672" s="107"/>
      <c r="R6672" s="25"/>
      <c r="S6672" s="26"/>
      <c r="T6672" s="107"/>
      <c r="U6672" s="107"/>
      <c r="V6672" s="25"/>
      <c r="W6672" s="26"/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1715</v>
      </c>
      <c r="B6673" s="105" t="s">
        <v>322</v>
      </c>
      <c r="C6673" s="106" t="s">
        <v>323</v>
      </c>
      <c r="D6673" s="21">
        <f t="shared" si="105"/>
        <v>36500</v>
      </c>
      <c r="E6673" s="24">
        <f t="shared" si="105"/>
        <v>0</v>
      </c>
      <c r="F6673" s="98">
        <v>0</v>
      </c>
      <c r="G6673" s="98">
        <v>0</v>
      </c>
      <c r="H6673" s="107">
        <v>36500</v>
      </c>
      <c r="I6673" s="107">
        <v>0</v>
      </c>
      <c r="J6673" s="25"/>
      <c r="K6673" s="26"/>
      <c r="L6673" s="107"/>
      <c r="M6673" s="107"/>
      <c r="N6673" s="25"/>
      <c r="O6673" s="26"/>
      <c r="P6673" s="107"/>
      <c r="Q6673" s="107"/>
      <c r="R6673" s="25"/>
      <c r="S6673" s="26"/>
      <c r="T6673" s="107"/>
      <c r="U6673" s="107"/>
      <c r="V6673" s="25"/>
      <c r="W6673" s="26"/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1715</v>
      </c>
      <c r="B6674" s="105" t="s">
        <v>324</v>
      </c>
      <c r="C6674" s="106" t="s">
        <v>325</v>
      </c>
      <c r="D6674" s="21">
        <f t="shared" si="105"/>
        <v>0</v>
      </c>
      <c r="E6674" s="24">
        <f t="shared" si="105"/>
        <v>0</v>
      </c>
      <c r="F6674" s="98">
        <v>0</v>
      </c>
      <c r="G6674" s="98">
        <v>0</v>
      </c>
      <c r="H6674" s="107">
        <v>0</v>
      </c>
      <c r="I6674" s="107">
        <v>0</v>
      </c>
      <c r="J6674" s="25"/>
      <c r="K6674" s="26"/>
      <c r="L6674" s="107"/>
      <c r="M6674" s="107"/>
      <c r="N6674" s="25"/>
      <c r="O6674" s="26"/>
      <c r="P6674" s="107"/>
      <c r="Q6674" s="107"/>
      <c r="R6674" s="25"/>
      <c r="S6674" s="26"/>
      <c r="T6674" s="107"/>
      <c r="U6674" s="107"/>
      <c r="V6674" s="25"/>
      <c r="W6674" s="26"/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1715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1715</v>
      </c>
      <c r="B6676" s="105" t="s">
        <v>328</v>
      </c>
      <c r="C6676" s="106" t="s">
        <v>329</v>
      </c>
      <c r="D6676" s="21">
        <f t="shared" si="105"/>
        <v>0</v>
      </c>
      <c r="E6676" s="24">
        <f t="shared" si="105"/>
        <v>7559.72</v>
      </c>
      <c r="F6676" s="98">
        <v>0</v>
      </c>
      <c r="G6676" s="98">
        <v>0</v>
      </c>
      <c r="H6676" s="99">
        <v>0</v>
      </c>
      <c r="I6676" s="99">
        <v>7559.72</v>
      </c>
      <c r="J6676" s="100"/>
      <c r="K6676" s="101"/>
      <c r="L6676" s="99"/>
      <c r="M6676" s="99"/>
      <c r="N6676" s="100"/>
      <c r="O6676" s="101"/>
      <c r="P6676" s="99"/>
      <c r="Q6676" s="99"/>
      <c r="R6676" s="100"/>
      <c r="S6676" s="101"/>
      <c r="T6676" s="99"/>
      <c r="U6676" s="99"/>
      <c r="V6676" s="100"/>
      <c r="W6676" s="101"/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1715</v>
      </c>
      <c r="B6677" s="105" t="s">
        <v>330</v>
      </c>
      <c r="C6677" s="106" t="s">
        <v>331</v>
      </c>
      <c r="D6677" s="21">
        <f t="shared" si="105"/>
        <v>0</v>
      </c>
      <c r="E6677" s="24">
        <f t="shared" si="105"/>
        <v>10400</v>
      </c>
      <c r="F6677" s="98">
        <v>0</v>
      </c>
      <c r="G6677" s="98">
        <v>0</v>
      </c>
      <c r="H6677" s="107">
        <v>0</v>
      </c>
      <c r="I6677" s="107">
        <v>10400</v>
      </c>
      <c r="J6677" s="25"/>
      <c r="K6677" s="26"/>
      <c r="L6677" s="107"/>
      <c r="M6677" s="107"/>
      <c r="N6677" s="25"/>
      <c r="O6677" s="26"/>
      <c r="P6677" s="99"/>
      <c r="Q6677" s="99"/>
      <c r="R6677" s="25"/>
      <c r="S6677" s="26"/>
      <c r="T6677" s="107"/>
      <c r="U6677" s="107"/>
      <c r="V6677" s="25"/>
      <c r="W6677" s="26"/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1715</v>
      </c>
      <c r="B6678" s="105" t="s">
        <v>332</v>
      </c>
      <c r="C6678" s="106" t="s">
        <v>333</v>
      </c>
      <c r="D6678" s="21">
        <f t="shared" si="105"/>
        <v>0</v>
      </c>
      <c r="E6678" s="24">
        <f t="shared" si="105"/>
        <v>330</v>
      </c>
      <c r="F6678" s="98">
        <v>0</v>
      </c>
      <c r="G6678" s="98">
        <v>0</v>
      </c>
      <c r="H6678" s="107">
        <v>0</v>
      </c>
      <c r="I6678" s="107">
        <v>330</v>
      </c>
      <c r="J6678" s="25"/>
      <c r="K6678" s="26"/>
      <c r="L6678" s="107"/>
      <c r="M6678" s="107"/>
      <c r="N6678" s="25"/>
      <c r="O6678" s="26"/>
      <c r="P6678" s="107"/>
      <c r="Q6678" s="107"/>
      <c r="R6678" s="25"/>
      <c r="S6678" s="26"/>
      <c r="T6678" s="107"/>
      <c r="U6678" s="107"/>
      <c r="V6678" s="25"/>
      <c r="W6678" s="26"/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1715</v>
      </c>
      <c r="B6679" s="105" t="s">
        <v>334</v>
      </c>
      <c r="C6679" s="106" t="s">
        <v>335</v>
      </c>
      <c r="D6679" s="21">
        <f t="shared" si="105"/>
        <v>0</v>
      </c>
      <c r="E6679" s="24">
        <f t="shared" si="105"/>
        <v>2616.67</v>
      </c>
      <c r="F6679" s="98">
        <v>0</v>
      </c>
      <c r="G6679" s="98">
        <v>0</v>
      </c>
      <c r="H6679" s="99">
        <v>0</v>
      </c>
      <c r="I6679" s="99">
        <v>2616.67</v>
      </c>
      <c r="J6679" s="100"/>
      <c r="K6679" s="101"/>
      <c r="L6679" s="99"/>
      <c r="M6679" s="99"/>
      <c r="N6679" s="100"/>
      <c r="O6679" s="101"/>
      <c r="P6679" s="107"/>
      <c r="Q6679" s="107"/>
      <c r="R6679" s="100"/>
      <c r="S6679" s="101"/>
      <c r="T6679" s="99"/>
      <c r="U6679" s="99"/>
      <c r="V6679" s="100"/>
      <c r="W6679" s="101"/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1715</v>
      </c>
      <c r="B6680" s="105" t="s">
        <v>336</v>
      </c>
      <c r="C6680" s="106" t="s">
        <v>337</v>
      </c>
      <c r="D6680" s="21">
        <f t="shared" si="105"/>
        <v>0</v>
      </c>
      <c r="E6680" s="24">
        <f t="shared" si="105"/>
        <v>333.33</v>
      </c>
      <c r="F6680" s="98">
        <v>0</v>
      </c>
      <c r="G6680" s="98">
        <v>0</v>
      </c>
      <c r="H6680" s="99">
        <v>0</v>
      </c>
      <c r="I6680" s="99">
        <v>333.33</v>
      </c>
      <c r="J6680" s="100"/>
      <c r="K6680" s="101"/>
      <c r="L6680" s="99"/>
      <c r="M6680" s="99"/>
      <c r="N6680" s="100"/>
      <c r="O6680" s="101"/>
      <c r="P6680" s="99"/>
      <c r="Q6680" s="99"/>
      <c r="R6680" s="100"/>
      <c r="S6680" s="101"/>
      <c r="T6680" s="99"/>
      <c r="U6680" s="99"/>
      <c r="V6680" s="100"/>
      <c r="W6680" s="101"/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1715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1715</v>
      </c>
      <c r="B6682" s="105" t="s">
        <v>340</v>
      </c>
      <c r="C6682" s="106" t="s">
        <v>341</v>
      </c>
      <c r="D6682" s="21">
        <f t="shared" si="105"/>
        <v>0</v>
      </c>
      <c r="E6682" s="24">
        <f t="shared" si="105"/>
        <v>45376.15</v>
      </c>
      <c r="F6682" s="98">
        <v>0</v>
      </c>
      <c r="G6682" s="98">
        <v>2666.67</v>
      </c>
      <c r="H6682" s="107">
        <v>0</v>
      </c>
      <c r="I6682" s="107">
        <v>42709.48</v>
      </c>
      <c r="J6682" s="25"/>
      <c r="K6682" s="26"/>
      <c r="L6682" s="107"/>
      <c r="M6682" s="107"/>
      <c r="N6682" s="25"/>
      <c r="O6682" s="26"/>
      <c r="P6682" s="107"/>
      <c r="Q6682" s="107"/>
      <c r="R6682" s="25"/>
      <c r="S6682" s="26"/>
      <c r="T6682" s="107"/>
      <c r="U6682" s="107"/>
      <c r="V6682" s="25"/>
      <c r="W6682" s="26"/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1715</v>
      </c>
      <c r="B6683" s="105" t="s">
        <v>342</v>
      </c>
      <c r="C6683" s="106" t="s">
        <v>343</v>
      </c>
      <c r="D6683" s="21">
        <f t="shared" si="105"/>
        <v>0</v>
      </c>
      <c r="E6683" s="24">
        <f t="shared" si="105"/>
        <v>6276.94</v>
      </c>
      <c r="F6683" s="98">
        <v>0</v>
      </c>
      <c r="G6683" s="98">
        <v>0</v>
      </c>
      <c r="H6683" s="107">
        <v>0</v>
      </c>
      <c r="I6683" s="107">
        <v>6276.94</v>
      </c>
      <c r="J6683" s="25"/>
      <c r="K6683" s="26"/>
      <c r="L6683" s="107"/>
      <c r="M6683" s="107"/>
      <c r="N6683" s="25"/>
      <c r="O6683" s="26"/>
      <c r="P6683" s="107"/>
      <c r="Q6683" s="107"/>
      <c r="R6683" s="25"/>
      <c r="S6683" s="26"/>
      <c r="T6683" s="107"/>
      <c r="U6683" s="107"/>
      <c r="V6683" s="25"/>
      <c r="W6683" s="26"/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1715</v>
      </c>
      <c r="B6684" s="105" t="s">
        <v>344</v>
      </c>
      <c r="C6684" s="106" t="s">
        <v>345</v>
      </c>
      <c r="D6684" s="21">
        <f t="shared" si="105"/>
        <v>0</v>
      </c>
      <c r="E6684" s="24">
        <f t="shared" si="105"/>
        <v>3094.44</v>
      </c>
      <c r="F6684" s="98">
        <v>0</v>
      </c>
      <c r="G6684" s="98">
        <v>0</v>
      </c>
      <c r="H6684" s="107">
        <v>0</v>
      </c>
      <c r="I6684" s="107">
        <v>3094.44</v>
      </c>
      <c r="J6684" s="25"/>
      <c r="K6684" s="26"/>
      <c r="L6684" s="107"/>
      <c r="M6684" s="107"/>
      <c r="N6684" s="25"/>
      <c r="O6684" s="26"/>
      <c r="P6684" s="107"/>
      <c r="Q6684" s="107"/>
      <c r="R6684" s="25"/>
      <c r="S6684" s="26"/>
      <c r="T6684" s="107"/>
      <c r="U6684" s="107"/>
      <c r="V6684" s="25"/>
      <c r="W6684" s="26"/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1715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1715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1715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1715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0</v>
      </c>
      <c r="F6688" s="98">
        <v>0</v>
      </c>
      <c r="G6688" s="98">
        <v>0</v>
      </c>
      <c r="H6688" s="99">
        <v>0</v>
      </c>
      <c r="I6688" s="99">
        <v>0</v>
      </c>
      <c r="J6688" s="100"/>
      <c r="K6688" s="101"/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1715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1715</v>
      </c>
      <c r="B6690" s="105" t="s">
        <v>356</v>
      </c>
      <c r="C6690" s="106" t="s">
        <v>357</v>
      </c>
      <c r="D6690" s="21">
        <f t="shared" si="105"/>
        <v>0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/>
      <c r="K6690" s="101"/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1715</v>
      </c>
      <c r="B6691" s="105" t="s">
        <v>358</v>
      </c>
      <c r="C6691" s="106" t="s">
        <v>359</v>
      </c>
      <c r="D6691" s="21">
        <f t="shared" si="105"/>
        <v>99000</v>
      </c>
      <c r="E6691" s="24">
        <f t="shared" si="105"/>
        <v>0</v>
      </c>
      <c r="F6691" s="98">
        <v>99000</v>
      </c>
      <c r="G6691" s="98">
        <v>0</v>
      </c>
      <c r="H6691" s="99">
        <v>0</v>
      </c>
      <c r="I6691" s="99">
        <v>0</v>
      </c>
      <c r="J6691" s="100"/>
      <c r="K6691" s="101"/>
      <c r="L6691" s="99"/>
      <c r="M6691" s="99"/>
      <c r="N6691" s="100"/>
      <c r="O6691" s="101"/>
      <c r="P6691" s="99"/>
      <c r="Q6691" s="99"/>
      <c r="R6691" s="100"/>
      <c r="S6691" s="101"/>
      <c r="T6691" s="99"/>
      <c r="U6691" s="99"/>
      <c r="V6691" s="100"/>
      <c r="W6691" s="101"/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1715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1715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2750</v>
      </c>
      <c r="F6693" s="98"/>
      <c r="G6693" s="98"/>
      <c r="H6693" s="99">
        <v>0</v>
      </c>
      <c r="I6693" s="99">
        <v>2750</v>
      </c>
      <c r="J6693" s="100"/>
      <c r="K6693" s="101"/>
      <c r="L6693" s="99"/>
      <c r="M6693" s="99"/>
      <c r="N6693" s="100"/>
      <c r="O6693" s="101"/>
      <c r="P6693" s="99"/>
      <c r="Q6693" s="99"/>
      <c r="R6693" s="100"/>
      <c r="S6693" s="101"/>
      <c r="T6693" s="99"/>
      <c r="U6693" s="99"/>
      <c r="V6693" s="100"/>
      <c r="W6693" s="101"/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1715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1715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1715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1715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1715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1715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1715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1715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1715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1715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1715</v>
      </c>
      <c r="B6704" s="105" t="s">
        <v>384</v>
      </c>
      <c r="C6704" s="106" t="s">
        <v>1573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1715</v>
      </c>
      <c r="B6705" s="105" t="s">
        <v>386</v>
      </c>
      <c r="C6705" s="106" t="s">
        <v>1667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1715</v>
      </c>
      <c r="B6706" s="105" t="s">
        <v>388</v>
      </c>
      <c r="C6706" s="106" t="s">
        <v>1668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1715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1715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1715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1715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1715</v>
      </c>
      <c r="B6711" s="105" t="s">
        <v>398</v>
      </c>
      <c r="C6711" s="106" t="s">
        <v>1574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1715</v>
      </c>
      <c r="B6712" s="105" t="s">
        <v>400</v>
      </c>
      <c r="C6712" s="106" t="s">
        <v>1669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1715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1715</v>
      </c>
      <c r="B6714" s="105" t="s">
        <v>404</v>
      </c>
      <c r="C6714" s="106" t="s">
        <v>1575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1715</v>
      </c>
      <c r="B6715" s="105" t="s">
        <v>406</v>
      </c>
      <c r="C6715" s="106" t="s">
        <v>1576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1715</v>
      </c>
      <c r="B6716" s="105" t="s">
        <v>408</v>
      </c>
      <c r="C6716" s="106" t="s">
        <v>1577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1715</v>
      </c>
      <c r="B6717" s="105" t="s">
        <v>410</v>
      </c>
      <c r="C6717" s="106" t="s">
        <v>1578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1715</v>
      </c>
      <c r="B6718" s="105" t="s">
        <v>412</v>
      </c>
      <c r="C6718" s="106" t="s">
        <v>413</v>
      </c>
      <c r="D6718" s="21">
        <f t="shared" si="106"/>
        <v>1950936.63</v>
      </c>
      <c r="E6718" s="24">
        <f t="shared" si="106"/>
        <v>1314059.7000000002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/>
      <c r="K6718" s="26"/>
      <c r="L6718" s="107"/>
      <c r="M6718" s="107"/>
      <c r="N6718" s="25"/>
      <c r="O6718" s="26"/>
      <c r="P6718" s="107"/>
      <c r="Q6718" s="107"/>
      <c r="R6718" s="25"/>
      <c r="S6718" s="26"/>
      <c r="T6718" s="107"/>
      <c r="U6718" s="107"/>
      <c r="V6718" s="25"/>
      <c r="W6718" s="26"/>
      <c r="X6718" s="107"/>
      <c r="Y6718" s="107"/>
      <c r="Z6718" s="25"/>
      <c r="AA6718" s="26"/>
      <c r="AB6718" s="107"/>
      <c r="AC6718" s="107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1715</v>
      </c>
      <c r="B6719" s="105" t="s">
        <v>414</v>
      </c>
      <c r="C6719" s="106" t="s">
        <v>415</v>
      </c>
      <c r="D6719" s="21">
        <f t="shared" si="106"/>
        <v>241059.6</v>
      </c>
      <c r="E6719" s="24">
        <f t="shared" si="106"/>
        <v>444793.46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/>
      <c r="K6719" s="101"/>
      <c r="L6719" s="99"/>
      <c r="M6719" s="99"/>
      <c r="N6719" s="100"/>
      <c r="O6719" s="101"/>
      <c r="P6719" s="107"/>
      <c r="Q6719" s="107"/>
      <c r="R6719" s="100"/>
      <c r="S6719" s="101"/>
      <c r="T6719" s="99"/>
      <c r="U6719" s="99"/>
      <c r="V6719" s="100"/>
      <c r="W6719" s="101"/>
      <c r="X6719" s="99"/>
      <c r="Y6719" s="99"/>
      <c r="Z6719" s="100"/>
      <c r="AA6719" s="101"/>
      <c r="AB6719" s="99"/>
      <c r="AC6719" s="99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1715</v>
      </c>
      <c r="B6720" s="105" t="s">
        <v>416</v>
      </c>
      <c r="C6720" s="106" t="s">
        <v>417</v>
      </c>
      <c r="D6720" s="21">
        <f t="shared" si="106"/>
        <v>1268191.52</v>
      </c>
      <c r="E6720" s="24">
        <f t="shared" si="106"/>
        <v>653852.1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/>
      <c r="K6720" s="101"/>
      <c r="L6720" s="99"/>
      <c r="M6720" s="99"/>
      <c r="N6720" s="100"/>
      <c r="O6720" s="101"/>
      <c r="P6720" s="99"/>
      <c r="Q6720" s="99"/>
      <c r="R6720" s="100"/>
      <c r="S6720" s="101"/>
      <c r="T6720" s="99"/>
      <c r="U6720" s="99"/>
      <c r="V6720" s="100"/>
      <c r="W6720" s="101"/>
      <c r="X6720" s="99"/>
      <c r="Y6720" s="99"/>
      <c r="Z6720" s="100"/>
      <c r="AA6720" s="101"/>
      <c r="AB6720" s="99"/>
      <c r="AC6720" s="99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1715</v>
      </c>
      <c r="B6721" s="105" t="s">
        <v>418</v>
      </c>
      <c r="C6721" s="106" t="s">
        <v>419</v>
      </c>
      <c r="D6721" s="21">
        <f t="shared" si="106"/>
        <v>536035.51</v>
      </c>
      <c r="E6721" s="24">
        <f t="shared" si="106"/>
        <v>469055.2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/>
      <c r="K6721" s="101"/>
      <c r="L6721" s="99"/>
      <c r="M6721" s="99"/>
      <c r="N6721" s="100"/>
      <c r="O6721" s="101"/>
      <c r="P6721" s="99"/>
      <c r="Q6721" s="99"/>
      <c r="R6721" s="100"/>
      <c r="S6721" s="101"/>
      <c r="T6721" s="99"/>
      <c r="U6721" s="99"/>
      <c r="V6721" s="100"/>
      <c r="W6721" s="101"/>
      <c r="X6721" s="99"/>
      <c r="Y6721" s="99"/>
      <c r="Z6721" s="100"/>
      <c r="AA6721" s="101"/>
      <c r="AB6721" s="99"/>
      <c r="AC6721" s="99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1715</v>
      </c>
      <c r="B6722" s="105" t="s">
        <v>420</v>
      </c>
      <c r="C6722" s="106" t="s">
        <v>421</v>
      </c>
      <c r="D6722" s="21">
        <f t="shared" si="106"/>
        <v>442164.4</v>
      </c>
      <c r="E6722" s="24">
        <f t="shared" si="106"/>
        <v>288206.40000000002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/>
      <c r="K6722" s="26"/>
      <c r="L6722" s="107"/>
      <c r="M6722" s="107"/>
      <c r="N6722" s="25"/>
      <c r="O6722" s="26"/>
      <c r="P6722" s="99"/>
      <c r="Q6722" s="99"/>
      <c r="R6722" s="25"/>
      <c r="S6722" s="26"/>
      <c r="T6722" s="107"/>
      <c r="U6722" s="107"/>
      <c r="V6722" s="25"/>
      <c r="W6722" s="26"/>
      <c r="X6722" s="107"/>
      <c r="Y6722" s="107"/>
      <c r="Z6722" s="25"/>
      <c r="AA6722" s="26"/>
      <c r="AB6722" s="107"/>
      <c r="AC6722" s="107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1715</v>
      </c>
      <c r="B6723" s="105" t="s">
        <v>422</v>
      </c>
      <c r="C6723" s="106" t="s">
        <v>423</v>
      </c>
      <c r="D6723" s="21">
        <f t="shared" si="106"/>
        <v>396180</v>
      </c>
      <c r="E6723" s="24">
        <f t="shared" si="106"/>
        <v>216650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/>
      <c r="K6723" s="26"/>
      <c r="L6723" s="107"/>
      <c r="M6723" s="107"/>
      <c r="N6723" s="25"/>
      <c r="O6723" s="26"/>
      <c r="P6723" s="107"/>
      <c r="Q6723" s="107"/>
      <c r="R6723" s="25"/>
      <c r="S6723" s="26"/>
      <c r="T6723" s="107"/>
      <c r="U6723" s="107"/>
      <c r="V6723" s="25"/>
      <c r="W6723" s="26"/>
      <c r="X6723" s="107"/>
      <c r="Y6723" s="107"/>
      <c r="Z6723" s="25"/>
      <c r="AA6723" s="26"/>
      <c r="AB6723" s="107"/>
      <c r="AC6723" s="107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1715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1715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1715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1715</v>
      </c>
      <c r="B6727" s="105" t="s">
        <v>430</v>
      </c>
      <c r="C6727" s="106" t="s">
        <v>431</v>
      </c>
      <c r="D6727" s="21">
        <f t="shared" si="106"/>
        <v>25000</v>
      </c>
      <c r="E6727" s="24">
        <f t="shared" si="106"/>
        <v>42000</v>
      </c>
      <c r="F6727" s="98">
        <v>25000</v>
      </c>
      <c r="G6727" s="98">
        <v>0</v>
      </c>
      <c r="H6727" s="107">
        <v>0</v>
      </c>
      <c r="I6727" s="107">
        <v>42000</v>
      </c>
      <c r="J6727" s="25"/>
      <c r="K6727" s="26"/>
      <c r="L6727" s="107"/>
      <c r="M6727" s="107"/>
      <c r="N6727" s="25"/>
      <c r="O6727" s="26"/>
      <c r="P6727" s="107"/>
      <c r="Q6727" s="107"/>
      <c r="R6727" s="25"/>
      <c r="S6727" s="26"/>
      <c r="T6727" s="107"/>
      <c r="U6727" s="107"/>
      <c r="V6727" s="25"/>
      <c r="W6727" s="26"/>
      <c r="X6727" s="107"/>
      <c r="Y6727" s="107"/>
      <c r="Z6727" s="25"/>
      <c r="AA6727" s="26"/>
      <c r="AB6727" s="107"/>
      <c r="AC6727" s="107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1715</v>
      </c>
      <c r="B6728" s="105" t="s">
        <v>432</v>
      </c>
      <c r="C6728" s="106" t="s">
        <v>433</v>
      </c>
      <c r="D6728" s="21">
        <f t="shared" si="106"/>
        <v>126945</v>
      </c>
      <c r="E6728" s="24">
        <f t="shared" si="106"/>
        <v>185369.99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/>
      <c r="K6728" s="26"/>
      <c r="L6728" s="107"/>
      <c r="M6728" s="107"/>
      <c r="N6728" s="25"/>
      <c r="O6728" s="26"/>
      <c r="P6728" s="107"/>
      <c r="Q6728" s="107"/>
      <c r="R6728" s="25"/>
      <c r="S6728" s="26"/>
      <c r="T6728" s="107"/>
      <c r="U6728" s="107"/>
      <c r="V6728" s="25"/>
      <c r="W6728" s="26"/>
      <c r="X6728" s="107"/>
      <c r="Y6728" s="107"/>
      <c r="Z6728" s="25"/>
      <c r="AA6728" s="26"/>
      <c r="AB6728" s="107"/>
      <c r="AC6728" s="107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1715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/>
      <c r="K6729" s="101"/>
      <c r="L6729" s="99"/>
      <c r="M6729" s="99"/>
      <c r="N6729" s="100"/>
      <c r="O6729" s="101"/>
      <c r="P6729" s="107"/>
      <c r="Q6729" s="107"/>
      <c r="R6729" s="100"/>
      <c r="S6729" s="101"/>
      <c r="T6729" s="99"/>
      <c r="U6729" s="99"/>
      <c r="V6729" s="100"/>
      <c r="W6729" s="101"/>
      <c r="X6729" s="99"/>
      <c r="Y6729" s="99"/>
      <c r="Z6729" s="100"/>
      <c r="AA6729" s="101"/>
      <c r="AB6729" s="99"/>
      <c r="AC6729" s="99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1715</v>
      </c>
      <c r="B6730" s="105" t="s">
        <v>436</v>
      </c>
      <c r="C6730" s="106" t="s">
        <v>437</v>
      </c>
      <c r="D6730" s="21">
        <f t="shared" si="106"/>
        <v>0</v>
      </c>
      <c r="E6730" s="24">
        <f t="shared" si="106"/>
        <v>21531.1</v>
      </c>
      <c r="F6730" s="98">
        <v>0</v>
      </c>
      <c r="G6730" s="98">
        <v>0</v>
      </c>
      <c r="H6730" s="99">
        <v>0</v>
      </c>
      <c r="I6730" s="99">
        <v>21531.1</v>
      </c>
      <c r="J6730" s="100"/>
      <c r="K6730" s="101"/>
      <c r="L6730" s="99"/>
      <c r="M6730" s="99"/>
      <c r="N6730" s="100"/>
      <c r="O6730" s="101"/>
      <c r="P6730" s="99"/>
      <c r="Q6730" s="99"/>
      <c r="R6730" s="100"/>
      <c r="S6730" s="101"/>
      <c r="T6730" s="99"/>
      <c r="U6730" s="99"/>
      <c r="V6730" s="100"/>
      <c r="W6730" s="101"/>
      <c r="X6730" s="99"/>
      <c r="Y6730" s="99"/>
      <c r="Z6730" s="100"/>
      <c r="AA6730" s="101"/>
      <c r="AB6730" s="99"/>
      <c r="AC6730" s="99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1715</v>
      </c>
      <c r="B6731" s="105" t="s">
        <v>438</v>
      </c>
      <c r="C6731" s="106" t="s">
        <v>1579</v>
      </c>
      <c r="D6731" s="21">
        <f t="shared" si="106"/>
        <v>143095</v>
      </c>
      <c r="E6731" s="24">
        <f t="shared" si="106"/>
        <v>276065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/>
      <c r="K6731" s="101"/>
      <c r="L6731" s="99"/>
      <c r="M6731" s="99"/>
      <c r="N6731" s="100"/>
      <c r="O6731" s="101"/>
      <c r="P6731" s="99"/>
      <c r="Q6731" s="99"/>
      <c r="R6731" s="100"/>
      <c r="S6731" s="101"/>
      <c r="T6731" s="99"/>
      <c r="U6731" s="99"/>
      <c r="V6731" s="100"/>
      <c r="W6731" s="101"/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1715</v>
      </c>
      <c r="B6732" s="105" t="s">
        <v>439</v>
      </c>
      <c r="C6732" s="106" t="s">
        <v>1580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1715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1715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1715</v>
      </c>
      <c r="B6735" s="105" t="s">
        <v>1581</v>
      </c>
      <c r="C6735" s="106" t="s">
        <v>1582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1715</v>
      </c>
      <c r="B6736" s="105" t="s">
        <v>444</v>
      </c>
      <c r="C6736" s="106" t="s">
        <v>445</v>
      </c>
      <c r="D6736" s="21">
        <f t="shared" si="106"/>
        <v>160000</v>
      </c>
      <c r="E6736" s="24">
        <f t="shared" si="106"/>
        <v>160000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/>
      <c r="Q6736" s="107"/>
      <c r="R6736" s="25"/>
      <c r="S6736" s="26"/>
      <c r="T6736" s="107"/>
      <c r="U6736" s="107"/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1715</v>
      </c>
      <c r="B6737" s="105" t="s">
        <v>446</v>
      </c>
      <c r="C6737" s="106" t="s">
        <v>447</v>
      </c>
      <c r="D6737" s="21">
        <f t="shared" si="106"/>
        <v>88683</v>
      </c>
      <c r="E6737" s="24">
        <f t="shared" si="106"/>
        <v>88683</v>
      </c>
      <c r="F6737" s="98">
        <v>88683</v>
      </c>
      <c r="G6737" s="98">
        <v>88683</v>
      </c>
      <c r="H6737" s="99">
        <v>0</v>
      </c>
      <c r="I6737" s="99">
        <v>0</v>
      </c>
      <c r="J6737" s="100"/>
      <c r="K6737" s="101"/>
      <c r="L6737" s="99"/>
      <c r="M6737" s="99"/>
      <c r="N6737" s="100"/>
      <c r="O6737" s="101"/>
      <c r="P6737" s="107"/>
      <c r="Q6737" s="107"/>
      <c r="R6737" s="100"/>
      <c r="S6737" s="101"/>
      <c r="T6737" s="99"/>
      <c r="U6737" s="99"/>
      <c r="V6737" s="100"/>
      <c r="W6737" s="101"/>
      <c r="X6737" s="99"/>
      <c r="Y6737" s="99"/>
      <c r="Z6737" s="100"/>
      <c r="AA6737" s="101"/>
      <c r="AB6737" s="99"/>
      <c r="AC6737" s="99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1715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1715</v>
      </c>
      <c r="B6739" s="105" t="s">
        <v>450</v>
      </c>
      <c r="C6739" s="106" t="s">
        <v>1583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1715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1715</v>
      </c>
      <c r="B6741" s="105" t="s">
        <v>454</v>
      </c>
      <c r="C6741" s="106" t="s">
        <v>1584</v>
      </c>
      <c r="D6741" s="21">
        <f t="shared" si="106"/>
        <v>0</v>
      </c>
      <c r="E6741" s="24">
        <f t="shared" si="106"/>
        <v>0</v>
      </c>
      <c r="F6741" s="98">
        <v>0</v>
      </c>
      <c r="G6741" s="98">
        <v>0</v>
      </c>
      <c r="H6741" s="99">
        <v>0</v>
      </c>
      <c r="I6741" s="99">
        <v>0</v>
      </c>
      <c r="J6741" s="100"/>
      <c r="K6741" s="101"/>
      <c r="L6741" s="99"/>
      <c r="M6741" s="99"/>
      <c r="N6741" s="100"/>
      <c r="O6741" s="101"/>
      <c r="P6741" s="107"/>
      <c r="Q6741" s="107"/>
      <c r="R6741" s="100"/>
      <c r="S6741" s="101"/>
      <c r="T6741" s="99"/>
      <c r="U6741" s="99"/>
      <c r="V6741" s="100"/>
      <c r="W6741" s="101"/>
      <c r="X6741" s="99"/>
      <c r="Y6741" s="99"/>
      <c r="Z6741" s="100"/>
      <c r="AA6741" s="101"/>
      <c r="AB6741" s="99"/>
      <c r="AC6741" s="99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1715</v>
      </c>
      <c r="B6742" s="105" t="s">
        <v>456</v>
      </c>
      <c r="C6742" s="106" t="s">
        <v>1585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1715</v>
      </c>
      <c r="B6743" s="105" t="s">
        <v>458</v>
      </c>
      <c r="C6743" s="106" t="s">
        <v>459</v>
      </c>
      <c r="D6743" s="21">
        <f t="shared" si="106"/>
        <v>0</v>
      </c>
      <c r="E6743" s="24">
        <f t="shared" si="106"/>
        <v>1100</v>
      </c>
      <c r="F6743" s="98">
        <v>0</v>
      </c>
      <c r="G6743" s="98">
        <v>0</v>
      </c>
      <c r="H6743" s="107">
        <v>0</v>
      </c>
      <c r="I6743" s="107">
        <v>1100</v>
      </c>
      <c r="J6743" s="25"/>
      <c r="K6743" s="26"/>
      <c r="L6743" s="107"/>
      <c r="M6743" s="107"/>
      <c r="N6743" s="25"/>
      <c r="O6743" s="26"/>
      <c r="P6743" s="99"/>
      <c r="Q6743" s="99"/>
      <c r="R6743" s="25"/>
      <c r="S6743" s="26"/>
      <c r="T6743" s="107"/>
      <c r="U6743" s="107"/>
      <c r="V6743" s="25"/>
      <c r="W6743" s="26"/>
      <c r="X6743" s="107"/>
      <c r="Y6743" s="107"/>
      <c r="Z6743" s="25"/>
      <c r="AA6743" s="26"/>
      <c r="AB6743" s="107"/>
      <c r="AC6743" s="107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1715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1715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1715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1715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1715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1715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1715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1715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1715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1715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1715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1715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1715</v>
      </c>
      <c r="B6756" s="105" t="s">
        <v>484</v>
      </c>
      <c r="C6756" s="106" t="s">
        <v>485</v>
      </c>
      <c r="D6756" s="21">
        <f t="shared" si="106"/>
        <v>100000</v>
      </c>
      <c r="E6756" s="24">
        <f t="shared" si="106"/>
        <v>100000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/>
      <c r="K6756" s="26"/>
      <c r="L6756" s="107"/>
      <c r="M6756" s="107"/>
      <c r="N6756" s="25"/>
      <c r="O6756" s="26"/>
      <c r="P6756" s="107"/>
      <c r="Q6756" s="107"/>
      <c r="R6756" s="25"/>
      <c r="S6756" s="26"/>
      <c r="T6756" s="107"/>
      <c r="U6756" s="107"/>
      <c r="V6756" s="25"/>
      <c r="W6756" s="26"/>
      <c r="X6756" s="107"/>
      <c r="Y6756" s="107"/>
      <c r="Z6756" s="25"/>
      <c r="AA6756" s="26"/>
      <c r="AB6756" s="107"/>
      <c r="AC6756" s="107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1715</v>
      </c>
      <c r="B6757" s="105" t="s">
        <v>486</v>
      </c>
      <c r="C6757" s="106" t="s">
        <v>1586</v>
      </c>
      <c r="D6757" s="21">
        <f t="shared" ref="D6757:E6820" si="107">F6757+H6757+J6757+L6757+N6757+P6757+R6757+T6757+V6757+X6757+Z6757+AB6757</f>
        <v>1170600</v>
      </c>
      <c r="E6757" s="24">
        <f t="shared" si="107"/>
        <v>1107390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/>
      <c r="K6757" s="26"/>
      <c r="L6757" s="107"/>
      <c r="M6757" s="107"/>
      <c r="N6757" s="25"/>
      <c r="O6757" s="26"/>
      <c r="P6757" s="107"/>
      <c r="Q6757" s="107"/>
      <c r="R6757" s="25"/>
      <c r="S6757" s="26"/>
      <c r="T6757" s="107"/>
      <c r="U6757" s="107"/>
      <c r="V6757" s="25"/>
      <c r="W6757" s="26"/>
      <c r="X6757" s="107"/>
      <c r="Y6757" s="107"/>
      <c r="Z6757" s="25"/>
      <c r="AA6757" s="26"/>
      <c r="AB6757" s="107"/>
      <c r="AC6757" s="107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1715</v>
      </c>
      <c r="B6758" s="105" t="s">
        <v>488</v>
      </c>
      <c r="C6758" s="106" t="s">
        <v>489</v>
      </c>
      <c r="D6758" s="21">
        <f t="shared" si="107"/>
        <v>109140</v>
      </c>
      <c r="E6758" s="24">
        <f t="shared" si="107"/>
        <v>99270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/>
      <c r="K6758" s="26"/>
      <c r="L6758" s="107"/>
      <c r="M6758" s="107"/>
      <c r="N6758" s="25"/>
      <c r="O6758" s="26"/>
      <c r="P6758" s="107"/>
      <c r="Q6758" s="107"/>
      <c r="R6758" s="25"/>
      <c r="S6758" s="26"/>
      <c r="T6758" s="107"/>
      <c r="U6758" s="107"/>
      <c r="V6758" s="25"/>
      <c r="W6758" s="26"/>
      <c r="X6758" s="107"/>
      <c r="Y6758" s="107"/>
      <c r="Z6758" s="25"/>
      <c r="AA6758" s="26"/>
      <c r="AB6758" s="107"/>
      <c r="AC6758" s="107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1715</v>
      </c>
      <c r="B6759" s="105" t="s">
        <v>490</v>
      </c>
      <c r="C6759" s="106" t="s">
        <v>1587</v>
      </c>
      <c r="D6759" s="21">
        <f t="shared" si="107"/>
        <v>9000</v>
      </c>
      <c r="E6759" s="24">
        <f t="shared" si="107"/>
        <v>9000</v>
      </c>
      <c r="F6759" s="98">
        <v>4000</v>
      </c>
      <c r="G6759" s="98">
        <v>4000</v>
      </c>
      <c r="H6759" s="107">
        <v>5000</v>
      </c>
      <c r="I6759" s="107">
        <v>5000</v>
      </c>
      <c r="J6759" s="25"/>
      <c r="K6759" s="26"/>
      <c r="L6759" s="107"/>
      <c r="M6759" s="107"/>
      <c r="N6759" s="25"/>
      <c r="O6759" s="26"/>
      <c r="P6759" s="107"/>
      <c r="Q6759" s="107"/>
      <c r="R6759" s="25"/>
      <c r="S6759" s="26"/>
      <c r="T6759" s="107"/>
      <c r="U6759" s="107"/>
      <c r="V6759" s="25"/>
      <c r="W6759" s="26"/>
      <c r="X6759" s="107"/>
      <c r="Y6759" s="107"/>
      <c r="Z6759" s="25"/>
      <c r="AA6759" s="26"/>
      <c r="AB6759" s="107"/>
      <c r="AC6759" s="107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1715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1715</v>
      </c>
      <c r="B6761" s="105" t="s">
        <v>494</v>
      </c>
      <c r="C6761" s="106" t="s">
        <v>495</v>
      </c>
      <c r="D6761" s="21">
        <f t="shared" si="107"/>
        <v>818500</v>
      </c>
      <c r="E6761" s="24">
        <f t="shared" si="107"/>
        <v>1052700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/>
      <c r="K6761" s="26"/>
      <c r="L6761" s="107"/>
      <c r="M6761" s="107"/>
      <c r="N6761" s="25"/>
      <c r="O6761" s="26"/>
      <c r="P6761" s="107"/>
      <c r="Q6761" s="107"/>
      <c r="R6761" s="25"/>
      <c r="S6761" s="26"/>
      <c r="T6761" s="107"/>
      <c r="U6761" s="107"/>
      <c r="V6761" s="25"/>
      <c r="W6761" s="26"/>
      <c r="X6761" s="107"/>
      <c r="Y6761" s="107"/>
      <c r="Z6761" s="25"/>
      <c r="AA6761" s="26"/>
      <c r="AB6761" s="107"/>
      <c r="AC6761" s="107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1715</v>
      </c>
      <c r="B6762" s="105" t="s">
        <v>496</v>
      </c>
      <c r="C6762" s="106" t="s">
        <v>497</v>
      </c>
      <c r="D6762" s="21">
        <f t="shared" si="107"/>
        <v>10000</v>
      </c>
      <c r="E6762" s="24">
        <f t="shared" si="107"/>
        <v>20000</v>
      </c>
      <c r="F6762" s="98">
        <v>5000</v>
      </c>
      <c r="G6762" s="98">
        <v>5000</v>
      </c>
      <c r="H6762" s="107">
        <v>5000</v>
      </c>
      <c r="I6762" s="107">
        <v>15000</v>
      </c>
      <c r="J6762" s="25"/>
      <c r="K6762" s="26"/>
      <c r="L6762" s="107"/>
      <c r="M6762" s="107"/>
      <c r="N6762" s="25"/>
      <c r="O6762" s="26"/>
      <c r="P6762" s="107"/>
      <c r="Q6762" s="107"/>
      <c r="R6762" s="25"/>
      <c r="S6762" s="26"/>
      <c r="T6762" s="107"/>
      <c r="U6762" s="107"/>
      <c r="V6762" s="25"/>
      <c r="W6762" s="26"/>
      <c r="X6762" s="107"/>
      <c r="Y6762" s="107"/>
      <c r="Z6762" s="25"/>
      <c r="AA6762" s="26"/>
      <c r="AB6762" s="107"/>
      <c r="AC6762" s="107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1715</v>
      </c>
      <c r="B6763" s="105" t="s">
        <v>498</v>
      </c>
      <c r="C6763" s="106" t="s">
        <v>461</v>
      </c>
      <c r="D6763" s="21">
        <f t="shared" si="107"/>
        <v>418351</v>
      </c>
      <c r="E6763" s="24">
        <f t="shared" si="107"/>
        <v>405349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/>
      <c r="K6763" s="26"/>
      <c r="L6763" s="107"/>
      <c r="M6763" s="107"/>
      <c r="N6763" s="25"/>
      <c r="O6763" s="26"/>
      <c r="P6763" s="107"/>
      <c r="Q6763" s="107"/>
      <c r="R6763" s="25"/>
      <c r="S6763" s="26"/>
      <c r="T6763" s="107"/>
      <c r="U6763" s="107"/>
      <c r="V6763" s="25"/>
      <c r="W6763" s="26"/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1715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1715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1715</v>
      </c>
      <c r="B6766" s="105" t="s">
        <v>503</v>
      </c>
      <c r="C6766" s="106" t="s">
        <v>504</v>
      </c>
      <c r="D6766" s="21">
        <f t="shared" si="107"/>
        <v>18128.46</v>
      </c>
      <c r="E6766" s="24">
        <f t="shared" si="107"/>
        <v>1514</v>
      </c>
      <c r="F6766" s="98">
        <v>5632.01</v>
      </c>
      <c r="G6766" s="98">
        <v>1514</v>
      </c>
      <c r="H6766" s="107">
        <v>12496.45</v>
      </c>
      <c r="I6766" s="107">
        <v>0</v>
      </c>
      <c r="J6766" s="25"/>
      <c r="K6766" s="26"/>
      <c r="L6766" s="107"/>
      <c r="M6766" s="107"/>
      <c r="N6766" s="25"/>
      <c r="O6766" s="26"/>
      <c r="P6766" s="107"/>
      <c r="Q6766" s="107"/>
      <c r="R6766" s="25"/>
      <c r="S6766" s="26"/>
      <c r="T6766" s="107"/>
      <c r="U6766" s="107"/>
      <c r="V6766" s="25"/>
      <c r="W6766" s="26"/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1715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1715</v>
      </c>
      <c r="B6768" s="105" t="s">
        <v>507</v>
      </c>
      <c r="C6768" s="106" t="s">
        <v>508</v>
      </c>
      <c r="D6768" s="21">
        <f t="shared" si="107"/>
        <v>0</v>
      </c>
      <c r="E6768" s="24">
        <f t="shared" si="107"/>
        <v>0</v>
      </c>
      <c r="F6768" s="98">
        <v>0</v>
      </c>
      <c r="G6768" s="98">
        <v>0</v>
      </c>
      <c r="H6768" s="107">
        <v>0</v>
      </c>
      <c r="I6768" s="107">
        <v>0</v>
      </c>
      <c r="J6768" s="25"/>
      <c r="K6768" s="26"/>
      <c r="L6768" s="107"/>
      <c r="M6768" s="107"/>
      <c r="N6768" s="25"/>
      <c r="O6768" s="26"/>
      <c r="P6768" s="107"/>
      <c r="Q6768" s="107"/>
      <c r="R6768" s="25"/>
      <c r="S6768" s="26"/>
      <c r="T6768" s="107"/>
      <c r="U6768" s="107"/>
      <c r="V6768" s="25"/>
      <c r="W6768" s="26"/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1715</v>
      </c>
      <c r="B6769" s="105" t="s">
        <v>509</v>
      </c>
      <c r="C6769" s="106" t="s">
        <v>510</v>
      </c>
      <c r="D6769" s="21">
        <f t="shared" si="107"/>
        <v>0</v>
      </c>
      <c r="E6769" s="24">
        <f t="shared" si="107"/>
        <v>0</v>
      </c>
      <c r="F6769" s="98">
        <v>0</v>
      </c>
      <c r="G6769" s="98">
        <v>0</v>
      </c>
      <c r="H6769" s="107">
        <v>0</v>
      </c>
      <c r="I6769" s="107">
        <v>0</v>
      </c>
      <c r="J6769" s="25"/>
      <c r="K6769" s="26"/>
      <c r="L6769" s="107"/>
      <c r="M6769" s="107"/>
      <c r="N6769" s="25"/>
      <c r="O6769" s="26"/>
      <c r="P6769" s="107"/>
      <c r="Q6769" s="107"/>
      <c r="R6769" s="25"/>
      <c r="S6769" s="26"/>
      <c r="T6769" s="107"/>
      <c r="U6769" s="107"/>
      <c r="V6769" s="25"/>
      <c r="W6769" s="26"/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1715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0</v>
      </c>
      <c r="F6770" s="98">
        <v>0</v>
      </c>
      <c r="G6770" s="98">
        <v>0</v>
      </c>
      <c r="H6770" s="107">
        <v>0</v>
      </c>
      <c r="I6770" s="107">
        <v>0</v>
      </c>
      <c r="J6770" s="25"/>
      <c r="K6770" s="26"/>
      <c r="L6770" s="107"/>
      <c r="M6770" s="107"/>
      <c r="N6770" s="25"/>
      <c r="O6770" s="26"/>
      <c r="P6770" s="107"/>
      <c r="Q6770" s="107"/>
      <c r="R6770" s="25"/>
      <c r="S6770" s="26"/>
      <c r="T6770" s="107"/>
      <c r="U6770" s="107"/>
      <c r="V6770" s="25"/>
      <c r="W6770" s="26"/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1715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1715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1715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1715</v>
      </c>
      <c r="B6774" s="105" t="s">
        <v>519</v>
      </c>
      <c r="C6774" s="106" t="s">
        <v>520</v>
      </c>
      <c r="D6774" s="21">
        <f t="shared" si="107"/>
        <v>48122.95</v>
      </c>
      <c r="E6774" s="24">
        <f t="shared" si="107"/>
        <v>39283.06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/>
      <c r="K6774" s="101"/>
      <c r="L6774" s="99"/>
      <c r="M6774" s="99"/>
      <c r="N6774" s="100"/>
      <c r="O6774" s="101"/>
      <c r="P6774" s="107"/>
      <c r="Q6774" s="107"/>
      <c r="R6774" s="100"/>
      <c r="S6774" s="101"/>
      <c r="T6774" s="99"/>
      <c r="U6774" s="99"/>
      <c r="V6774" s="100"/>
      <c r="W6774" s="101"/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1715</v>
      </c>
      <c r="B6775" s="105" t="s">
        <v>521</v>
      </c>
      <c r="C6775" s="106" t="s">
        <v>1588</v>
      </c>
      <c r="D6775" s="21">
        <f t="shared" si="107"/>
        <v>14938.599999999999</v>
      </c>
      <c r="E6775" s="24">
        <f t="shared" si="107"/>
        <v>14938.599999999999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/>
      <c r="K6775" s="26"/>
      <c r="L6775" s="107"/>
      <c r="M6775" s="107"/>
      <c r="N6775" s="25"/>
      <c r="O6775" s="26"/>
      <c r="P6775" s="99"/>
      <c r="Q6775" s="99"/>
      <c r="R6775" s="25"/>
      <c r="S6775" s="26"/>
      <c r="T6775" s="107"/>
      <c r="U6775" s="107"/>
      <c r="V6775" s="25"/>
      <c r="W6775" s="26"/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1715</v>
      </c>
      <c r="B6776" s="105" t="s">
        <v>522</v>
      </c>
      <c r="C6776" s="106" t="s">
        <v>1589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1715</v>
      </c>
      <c r="B6777" s="105" t="s">
        <v>523</v>
      </c>
      <c r="C6777" s="106" t="s">
        <v>1670</v>
      </c>
      <c r="D6777" s="21">
        <f t="shared" si="107"/>
        <v>13062</v>
      </c>
      <c r="E6777" s="24">
        <f t="shared" si="107"/>
        <v>25173</v>
      </c>
      <c r="F6777" s="98">
        <v>10300</v>
      </c>
      <c r="G6777" s="98">
        <v>10300</v>
      </c>
      <c r="H6777" s="107">
        <v>2762</v>
      </c>
      <c r="I6777" s="107">
        <v>14873</v>
      </c>
      <c r="J6777" s="25"/>
      <c r="K6777" s="26"/>
      <c r="L6777" s="107"/>
      <c r="M6777" s="107"/>
      <c r="N6777" s="25"/>
      <c r="O6777" s="26"/>
      <c r="P6777" s="107"/>
      <c r="Q6777" s="107"/>
      <c r="R6777" s="25"/>
      <c r="S6777" s="26"/>
      <c r="T6777" s="107"/>
      <c r="U6777" s="107"/>
      <c r="V6777" s="25"/>
      <c r="W6777" s="26"/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1715</v>
      </c>
      <c r="B6778" s="105" t="s">
        <v>524</v>
      </c>
      <c r="C6778" s="106" t="s">
        <v>525</v>
      </c>
      <c r="D6778" s="21">
        <f t="shared" si="107"/>
        <v>18140191.109999999</v>
      </c>
      <c r="E6778" s="24">
        <f t="shared" si="107"/>
        <v>17718654.289999999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/>
      <c r="K6778" s="26"/>
      <c r="L6778" s="107"/>
      <c r="M6778" s="107"/>
      <c r="N6778" s="25"/>
      <c r="O6778" s="26"/>
      <c r="P6778" s="107"/>
      <c r="Q6778" s="107"/>
      <c r="R6778" s="25"/>
      <c r="S6778" s="26"/>
      <c r="T6778" s="107"/>
      <c r="U6778" s="107"/>
      <c r="V6778" s="25"/>
      <c r="W6778" s="26"/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1715</v>
      </c>
      <c r="B6779" s="105" t="s">
        <v>526</v>
      </c>
      <c r="C6779" s="106" t="s">
        <v>527</v>
      </c>
      <c r="D6779" s="21">
        <f t="shared" si="107"/>
        <v>0</v>
      </c>
      <c r="E6779" s="24">
        <f t="shared" si="107"/>
        <v>0</v>
      </c>
      <c r="F6779" s="98"/>
      <c r="G6779" s="98"/>
      <c r="H6779" s="99"/>
      <c r="I6779" s="99"/>
      <c r="J6779" s="100"/>
      <c r="K6779" s="101"/>
      <c r="L6779" s="99"/>
      <c r="M6779" s="99"/>
      <c r="N6779" s="100"/>
      <c r="O6779" s="101"/>
      <c r="P6779" s="107"/>
      <c r="Q6779" s="107"/>
      <c r="R6779" s="100"/>
      <c r="S6779" s="101"/>
      <c r="T6779" s="99"/>
      <c r="U6779" s="99"/>
      <c r="V6779" s="100"/>
      <c r="W6779" s="101"/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1715</v>
      </c>
      <c r="B6780" s="105" t="s">
        <v>528</v>
      </c>
      <c r="C6780" s="106" t="s">
        <v>529</v>
      </c>
      <c r="D6780" s="21">
        <f t="shared" si="107"/>
        <v>213263.67</v>
      </c>
      <c r="E6780" s="24">
        <f t="shared" si="107"/>
        <v>1200000</v>
      </c>
      <c r="F6780" s="98"/>
      <c r="G6780" s="98"/>
      <c r="H6780" s="107">
        <v>213263.67</v>
      </c>
      <c r="I6780" s="107">
        <v>1200000</v>
      </c>
      <c r="J6780" s="25"/>
      <c r="K6780" s="26"/>
      <c r="L6780" s="107"/>
      <c r="M6780" s="107"/>
      <c r="N6780" s="25"/>
      <c r="O6780" s="26"/>
      <c r="P6780" s="99"/>
      <c r="Q6780" s="99"/>
      <c r="R6780" s="25"/>
      <c r="S6780" s="26"/>
      <c r="T6780" s="107"/>
      <c r="U6780" s="107"/>
      <c r="V6780" s="25"/>
      <c r="W6780" s="26"/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1715</v>
      </c>
      <c r="B6781" s="105" t="s">
        <v>530</v>
      </c>
      <c r="C6781" s="106" t="s">
        <v>531</v>
      </c>
      <c r="D6781" s="21">
        <f t="shared" si="107"/>
        <v>0</v>
      </c>
      <c r="E6781" s="24">
        <f t="shared" si="107"/>
        <v>1690000</v>
      </c>
      <c r="F6781" s="98"/>
      <c r="G6781" s="98"/>
      <c r="H6781" s="107">
        <v>0</v>
      </c>
      <c r="I6781" s="107">
        <v>1690000</v>
      </c>
      <c r="J6781" s="25"/>
      <c r="K6781" s="26"/>
      <c r="L6781" s="107"/>
      <c r="M6781" s="107"/>
      <c r="N6781" s="25"/>
      <c r="O6781" s="26"/>
      <c r="P6781" s="107"/>
      <c r="Q6781" s="107"/>
      <c r="R6781" s="25"/>
      <c r="S6781" s="26"/>
      <c r="T6781" s="107"/>
      <c r="U6781" s="107"/>
      <c r="V6781" s="25"/>
      <c r="W6781" s="26"/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1715</v>
      </c>
      <c r="B6782" s="105" t="s">
        <v>532</v>
      </c>
      <c r="C6782" s="106" t="s">
        <v>533</v>
      </c>
      <c r="D6782" s="21">
        <f t="shared" si="107"/>
        <v>224964</v>
      </c>
      <c r="E6782" s="24">
        <f t="shared" si="107"/>
        <v>612647.16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/>
      <c r="K6782" s="26"/>
      <c r="L6782" s="107"/>
      <c r="M6782" s="107"/>
      <c r="N6782" s="25"/>
      <c r="O6782" s="26"/>
      <c r="P6782" s="107"/>
      <c r="Q6782" s="107"/>
      <c r="R6782" s="25"/>
      <c r="S6782" s="26"/>
      <c r="T6782" s="107"/>
      <c r="U6782" s="107"/>
      <c r="V6782" s="25"/>
      <c r="W6782" s="26"/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1715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1715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1715</v>
      </c>
      <c r="B6785" s="105" t="s">
        <v>538</v>
      </c>
      <c r="C6785" s="106" t="s">
        <v>1671</v>
      </c>
      <c r="D6785" s="21">
        <f t="shared" si="107"/>
        <v>0</v>
      </c>
      <c r="E6785" s="24">
        <f t="shared" si="107"/>
        <v>130</v>
      </c>
      <c r="F6785" s="98">
        <v>0</v>
      </c>
      <c r="G6785" s="98">
        <v>130</v>
      </c>
      <c r="H6785" s="107">
        <v>0</v>
      </c>
      <c r="I6785" s="107">
        <v>0</v>
      </c>
      <c r="J6785" s="25"/>
      <c r="K6785" s="26"/>
      <c r="L6785" s="107"/>
      <c r="M6785" s="107"/>
      <c r="N6785" s="25"/>
      <c r="O6785" s="26"/>
      <c r="P6785" s="107"/>
      <c r="Q6785" s="107"/>
      <c r="R6785" s="25"/>
      <c r="S6785" s="26"/>
      <c r="T6785" s="107"/>
      <c r="U6785" s="107"/>
      <c r="V6785" s="25"/>
      <c r="W6785" s="26"/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1715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350</v>
      </c>
      <c r="F6786" s="98">
        <v>0</v>
      </c>
      <c r="G6786" s="98">
        <v>350</v>
      </c>
      <c r="H6786" s="99">
        <v>0</v>
      </c>
      <c r="I6786" s="99">
        <v>0</v>
      </c>
      <c r="J6786" s="100"/>
      <c r="K6786" s="101"/>
      <c r="L6786" s="99"/>
      <c r="M6786" s="99"/>
      <c r="N6786" s="100"/>
      <c r="O6786" s="101"/>
      <c r="P6786" s="107"/>
      <c r="Q6786" s="107"/>
      <c r="R6786" s="100"/>
      <c r="S6786" s="101"/>
      <c r="T6786" s="99"/>
      <c r="U6786" s="99"/>
      <c r="V6786" s="100"/>
      <c r="W6786" s="101"/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1715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206</v>
      </c>
      <c r="F6787" s="98">
        <v>0</v>
      </c>
      <c r="G6787" s="98">
        <v>206</v>
      </c>
      <c r="H6787" s="107">
        <v>0</v>
      </c>
      <c r="I6787" s="107">
        <v>0</v>
      </c>
      <c r="J6787" s="25"/>
      <c r="K6787" s="26"/>
      <c r="L6787" s="107"/>
      <c r="M6787" s="107"/>
      <c r="N6787" s="25"/>
      <c r="O6787" s="26"/>
      <c r="P6787" s="99"/>
      <c r="Q6787" s="99"/>
      <c r="R6787" s="25"/>
      <c r="S6787" s="26"/>
      <c r="T6787" s="107"/>
      <c r="U6787" s="107"/>
      <c r="V6787" s="25"/>
      <c r="W6787" s="26"/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1715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1715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1715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1715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53140</v>
      </c>
      <c r="F6791" s="98">
        <v>18750</v>
      </c>
      <c r="G6791" s="98">
        <v>41730</v>
      </c>
      <c r="H6791" s="99">
        <v>0</v>
      </c>
      <c r="I6791" s="99">
        <v>11410</v>
      </c>
      <c r="J6791" s="100"/>
      <c r="K6791" s="101"/>
      <c r="L6791" s="99"/>
      <c r="M6791" s="99"/>
      <c r="N6791" s="100"/>
      <c r="O6791" s="101"/>
      <c r="P6791" s="107"/>
      <c r="Q6791" s="107"/>
      <c r="R6791" s="100"/>
      <c r="S6791" s="101"/>
      <c r="T6791" s="99"/>
      <c r="U6791" s="99"/>
      <c r="V6791" s="100"/>
      <c r="W6791" s="101"/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1715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1715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1715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1715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1715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1715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1715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1715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1715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1715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1715</v>
      </c>
      <c r="B6802" s="105" t="s">
        <v>571</v>
      </c>
      <c r="C6802" s="106" t="s">
        <v>572</v>
      </c>
      <c r="D6802" s="21">
        <f t="shared" si="107"/>
        <v>30583.34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/>
      <c r="K6802" s="26"/>
      <c r="L6802" s="107"/>
      <c r="M6802" s="107"/>
      <c r="N6802" s="25"/>
      <c r="O6802" s="26"/>
      <c r="P6802" s="107"/>
      <c r="Q6802" s="107"/>
      <c r="R6802" s="25"/>
      <c r="S6802" s="26"/>
      <c r="T6802" s="107"/>
      <c r="U6802" s="107"/>
      <c r="V6802" s="25"/>
      <c r="W6802" s="26"/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1715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1715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1715</v>
      </c>
      <c r="B6805" s="105" t="s">
        <v>577</v>
      </c>
      <c r="C6805" s="106" t="s">
        <v>1590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1715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/>
      <c r="K6806" s="101"/>
      <c r="L6806" s="99"/>
      <c r="M6806" s="99"/>
      <c r="N6806" s="100"/>
      <c r="O6806" s="101"/>
      <c r="P6806" s="107"/>
      <c r="Q6806" s="107"/>
      <c r="R6806" s="100"/>
      <c r="S6806" s="101"/>
      <c r="T6806" s="99"/>
      <c r="U6806" s="99"/>
      <c r="V6806" s="100"/>
      <c r="W6806" s="101"/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1715</v>
      </c>
      <c r="B6807" s="105" t="s">
        <v>580</v>
      </c>
      <c r="C6807" s="106" t="s">
        <v>581</v>
      </c>
      <c r="D6807" s="21">
        <f t="shared" si="107"/>
        <v>4661615.63</v>
      </c>
      <c r="E6807" s="24">
        <f t="shared" si="107"/>
        <v>1246588.54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/>
      <c r="K6807" s="26"/>
      <c r="L6807" s="107"/>
      <c r="M6807" s="107"/>
      <c r="N6807" s="25"/>
      <c r="O6807" s="26"/>
      <c r="P6807" s="99"/>
      <c r="Q6807" s="99"/>
      <c r="R6807" s="25"/>
      <c r="S6807" s="26"/>
      <c r="T6807" s="107"/>
      <c r="U6807" s="107"/>
      <c r="V6807" s="25"/>
      <c r="W6807" s="26"/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1715</v>
      </c>
      <c r="B6808" s="105" t="s">
        <v>582</v>
      </c>
      <c r="C6808" s="106" t="s">
        <v>1591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/>
      <c r="K6808" s="26"/>
      <c r="L6808" s="107"/>
      <c r="M6808" s="107"/>
      <c r="N6808" s="25"/>
      <c r="O6808" s="26"/>
      <c r="P6808" s="107"/>
      <c r="Q6808" s="107"/>
      <c r="R6808" s="25"/>
      <c r="S6808" s="26"/>
      <c r="T6808" s="107"/>
      <c r="U6808" s="107"/>
      <c r="V6808" s="25"/>
      <c r="W6808" s="26"/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1715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/>
      <c r="K6809" s="26"/>
      <c r="L6809" s="107"/>
      <c r="M6809" s="107"/>
      <c r="N6809" s="25"/>
      <c r="O6809" s="26"/>
      <c r="P6809" s="107"/>
      <c r="Q6809" s="107"/>
      <c r="R6809" s="25"/>
      <c r="S6809" s="26"/>
      <c r="T6809" s="107"/>
      <c r="U6809" s="107"/>
      <c r="V6809" s="25"/>
      <c r="W6809" s="26"/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1715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1715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1715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1715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1715</v>
      </c>
      <c r="B6814" s="105" t="s">
        <v>593</v>
      </c>
      <c r="C6814" s="106" t="s">
        <v>1592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1715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1715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1715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1715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1715</v>
      </c>
      <c r="B6819" s="105" t="s">
        <v>602</v>
      </c>
      <c r="C6819" s="106" t="s">
        <v>1672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1715</v>
      </c>
      <c r="B6820" s="105" t="s">
        <v>1593</v>
      </c>
      <c r="C6820" s="106" t="s">
        <v>1594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1715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1715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1715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1715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1715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1715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1715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1715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1715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1715</v>
      </c>
      <c r="B6830" s="105" t="s">
        <v>621</v>
      </c>
      <c r="C6830" s="106" t="s">
        <v>622</v>
      </c>
      <c r="D6830" s="21">
        <f t="shared" si="108"/>
        <v>0</v>
      </c>
      <c r="E6830" s="24">
        <f t="shared" si="108"/>
        <v>36100</v>
      </c>
      <c r="F6830" s="98">
        <v>0</v>
      </c>
      <c r="G6830" s="98">
        <v>19400</v>
      </c>
      <c r="H6830" s="99">
        <v>0</v>
      </c>
      <c r="I6830" s="99">
        <v>16700</v>
      </c>
      <c r="J6830" s="100"/>
      <c r="K6830" s="101"/>
      <c r="L6830" s="99"/>
      <c r="M6830" s="99"/>
      <c r="N6830" s="100"/>
      <c r="O6830" s="101"/>
      <c r="P6830" s="99"/>
      <c r="Q6830" s="99"/>
      <c r="R6830" s="100"/>
      <c r="S6830" s="101"/>
      <c r="T6830" s="99"/>
      <c r="U6830" s="99"/>
      <c r="V6830" s="100"/>
      <c r="W6830" s="101"/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1715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517115.01999999996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/>
      <c r="K6831" s="101"/>
      <c r="L6831" s="99"/>
      <c r="M6831" s="99"/>
      <c r="N6831" s="100"/>
      <c r="O6831" s="101"/>
      <c r="P6831" s="99"/>
      <c r="Q6831" s="99"/>
      <c r="R6831" s="100"/>
      <c r="S6831" s="101"/>
      <c r="T6831" s="99"/>
      <c r="U6831" s="99"/>
      <c r="V6831" s="100"/>
      <c r="W6831" s="101"/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1715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380</v>
      </c>
      <c r="F6832" s="98"/>
      <c r="G6832" s="98"/>
      <c r="H6832" s="99">
        <v>0</v>
      </c>
      <c r="I6832" s="99">
        <v>380</v>
      </c>
      <c r="J6832" s="100"/>
      <c r="K6832" s="101"/>
      <c r="L6832" s="99"/>
      <c r="M6832" s="99"/>
      <c r="N6832" s="100"/>
      <c r="O6832" s="101"/>
      <c r="P6832" s="99"/>
      <c r="Q6832" s="99"/>
      <c r="R6832" s="100"/>
      <c r="S6832" s="101"/>
      <c r="T6832" s="99"/>
      <c r="U6832" s="99"/>
      <c r="V6832" s="100"/>
      <c r="W6832" s="101"/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1715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1715</v>
      </c>
      <c r="B6834" s="105" t="s">
        <v>629</v>
      </c>
      <c r="C6834" s="106" t="s">
        <v>630</v>
      </c>
      <c r="D6834" s="21">
        <f t="shared" si="108"/>
        <v>0</v>
      </c>
      <c r="E6834" s="24">
        <f t="shared" si="108"/>
        <v>339033</v>
      </c>
      <c r="F6834" s="98">
        <v>0</v>
      </c>
      <c r="G6834" s="98">
        <v>167110</v>
      </c>
      <c r="H6834" s="107">
        <v>0</v>
      </c>
      <c r="I6834" s="107">
        <v>171923</v>
      </c>
      <c r="J6834" s="25"/>
      <c r="K6834" s="26"/>
      <c r="L6834" s="107"/>
      <c r="M6834" s="107"/>
      <c r="N6834" s="25"/>
      <c r="O6834" s="26"/>
      <c r="P6834" s="99"/>
      <c r="Q6834" s="99"/>
      <c r="R6834" s="25"/>
      <c r="S6834" s="26"/>
      <c r="T6834" s="107"/>
      <c r="U6834" s="107"/>
      <c r="V6834" s="25"/>
      <c r="W6834" s="26"/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1715</v>
      </c>
      <c r="B6835" s="105" t="s">
        <v>631</v>
      </c>
      <c r="C6835" s="106" t="s">
        <v>632</v>
      </c>
      <c r="D6835" s="21">
        <f t="shared" si="108"/>
        <v>0</v>
      </c>
      <c r="E6835" s="24">
        <f t="shared" si="108"/>
        <v>73408</v>
      </c>
      <c r="F6835" s="98">
        <v>0</v>
      </c>
      <c r="G6835" s="98">
        <v>28965</v>
      </c>
      <c r="H6835" s="107">
        <v>0</v>
      </c>
      <c r="I6835" s="107">
        <v>44443</v>
      </c>
      <c r="J6835" s="25"/>
      <c r="K6835" s="26"/>
      <c r="L6835" s="107"/>
      <c r="M6835" s="107"/>
      <c r="N6835" s="25"/>
      <c r="O6835" s="26"/>
      <c r="P6835" s="107"/>
      <c r="Q6835" s="107"/>
      <c r="R6835" s="25"/>
      <c r="S6835" s="26"/>
      <c r="T6835" s="107"/>
      <c r="U6835" s="107"/>
      <c r="V6835" s="25"/>
      <c r="W6835" s="26"/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1715</v>
      </c>
      <c r="B6836" s="105" t="s">
        <v>633</v>
      </c>
      <c r="C6836" s="106" t="s">
        <v>1595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1715</v>
      </c>
      <c r="B6837" s="105" t="s">
        <v>634</v>
      </c>
      <c r="C6837" s="106" t="s">
        <v>1596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1715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1715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1715</v>
      </c>
      <c r="B6840" s="105" t="s">
        <v>639</v>
      </c>
      <c r="C6840" s="106" t="s">
        <v>640</v>
      </c>
      <c r="D6840" s="21">
        <f t="shared" si="108"/>
        <v>10050</v>
      </c>
      <c r="E6840" s="24">
        <f t="shared" si="108"/>
        <v>798332.33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/>
      <c r="K6840" s="26"/>
      <c r="L6840" s="107"/>
      <c r="M6840" s="107"/>
      <c r="N6840" s="25"/>
      <c r="O6840" s="26"/>
      <c r="P6840" s="107"/>
      <c r="Q6840" s="107"/>
      <c r="R6840" s="25"/>
      <c r="S6840" s="26"/>
      <c r="T6840" s="107"/>
      <c r="U6840" s="107"/>
      <c r="V6840" s="25"/>
      <c r="W6840" s="26"/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1715</v>
      </c>
      <c r="B6841" s="105" t="s">
        <v>641</v>
      </c>
      <c r="C6841" s="106" t="s">
        <v>642</v>
      </c>
      <c r="D6841" s="21">
        <f t="shared" si="108"/>
        <v>0</v>
      </c>
      <c r="E6841" s="24">
        <f t="shared" si="108"/>
        <v>319094.16000000003</v>
      </c>
      <c r="F6841" s="98">
        <v>0</v>
      </c>
      <c r="G6841" s="98">
        <v>171782.67</v>
      </c>
      <c r="H6841" s="107">
        <v>0</v>
      </c>
      <c r="I6841" s="107">
        <v>147311.49</v>
      </c>
      <c r="J6841" s="25"/>
      <c r="K6841" s="26"/>
      <c r="L6841" s="107"/>
      <c r="M6841" s="107"/>
      <c r="N6841" s="25"/>
      <c r="O6841" s="26"/>
      <c r="P6841" s="107"/>
      <c r="Q6841" s="107"/>
      <c r="R6841" s="25"/>
      <c r="S6841" s="26"/>
      <c r="T6841" s="107"/>
      <c r="U6841" s="107"/>
      <c r="V6841" s="25"/>
      <c r="W6841" s="26"/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1715</v>
      </c>
      <c r="B6842" s="105" t="s">
        <v>643</v>
      </c>
      <c r="C6842" s="106" t="s">
        <v>644</v>
      </c>
      <c r="D6842" s="21">
        <f t="shared" si="108"/>
        <v>8160.66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/>
      <c r="K6842" s="26"/>
      <c r="L6842" s="107"/>
      <c r="M6842" s="107"/>
      <c r="N6842" s="25"/>
      <c r="O6842" s="26"/>
      <c r="P6842" s="107"/>
      <c r="Q6842" s="107"/>
      <c r="R6842" s="25"/>
      <c r="S6842" s="26"/>
      <c r="T6842" s="107"/>
      <c r="U6842" s="107"/>
      <c r="V6842" s="25"/>
      <c r="W6842" s="26"/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1715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17556.099999999999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/>
      <c r="K6843" s="26"/>
      <c r="L6843" s="107"/>
      <c r="M6843" s="107"/>
      <c r="N6843" s="25"/>
      <c r="O6843" s="26"/>
      <c r="P6843" s="107"/>
      <c r="Q6843" s="107"/>
      <c r="R6843" s="25"/>
      <c r="S6843" s="26"/>
      <c r="T6843" s="107"/>
      <c r="U6843" s="107"/>
      <c r="V6843" s="25"/>
      <c r="W6843" s="26"/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1715</v>
      </c>
      <c r="B6844" s="105" t="s">
        <v>647</v>
      </c>
      <c r="C6844" s="106" t="s">
        <v>648</v>
      </c>
      <c r="D6844" s="21">
        <f t="shared" si="108"/>
        <v>0</v>
      </c>
      <c r="E6844" s="24">
        <f t="shared" si="108"/>
        <v>49776</v>
      </c>
      <c r="F6844" s="98">
        <v>0</v>
      </c>
      <c r="G6844" s="98">
        <v>30472.75</v>
      </c>
      <c r="H6844" s="99">
        <v>0</v>
      </c>
      <c r="I6844" s="99">
        <v>19303.25</v>
      </c>
      <c r="J6844" s="100"/>
      <c r="K6844" s="101"/>
      <c r="L6844" s="99"/>
      <c r="M6844" s="99"/>
      <c r="N6844" s="100"/>
      <c r="O6844" s="101"/>
      <c r="P6844" s="107"/>
      <c r="Q6844" s="107"/>
      <c r="R6844" s="100"/>
      <c r="S6844" s="101"/>
      <c r="T6844" s="99"/>
      <c r="U6844" s="99"/>
      <c r="V6844" s="100"/>
      <c r="W6844" s="101"/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1715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23563.58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/>
      <c r="K6845" s="26"/>
      <c r="L6845" s="107"/>
      <c r="M6845" s="107"/>
      <c r="N6845" s="25"/>
      <c r="O6845" s="26"/>
      <c r="P6845" s="99"/>
      <c r="Q6845" s="99"/>
      <c r="R6845" s="25"/>
      <c r="S6845" s="26"/>
      <c r="T6845" s="107"/>
      <c r="U6845" s="107"/>
      <c r="V6845" s="25"/>
      <c r="W6845" s="26"/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1715</v>
      </c>
      <c r="B6846" s="105" t="s">
        <v>651</v>
      </c>
      <c r="C6846" s="106" t="s">
        <v>652</v>
      </c>
      <c r="D6846" s="21">
        <f t="shared" si="108"/>
        <v>530</v>
      </c>
      <c r="E6846" s="24">
        <f t="shared" si="108"/>
        <v>125808.54</v>
      </c>
      <c r="F6846" s="98">
        <v>0</v>
      </c>
      <c r="G6846" s="98">
        <v>71789.48</v>
      </c>
      <c r="H6846" s="99">
        <v>530</v>
      </c>
      <c r="I6846" s="99">
        <v>54019.06</v>
      </c>
      <c r="J6846" s="100"/>
      <c r="K6846" s="101"/>
      <c r="L6846" s="99"/>
      <c r="M6846" s="99"/>
      <c r="N6846" s="100"/>
      <c r="O6846" s="101"/>
      <c r="P6846" s="107"/>
      <c r="Q6846" s="107"/>
      <c r="R6846" s="100"/>
      <c r="S6846" s="101"/>
      <c r="T6846" s="99"/>
      <c r="U6846" s="99"/>
      <c r="V6846" s="100"/>
      <c r="W6846" s="101"/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1715</v>
      </c>
      <c r="B6847" s="105" t="s">
        <v>653</v>
      </c>
      <c r="C6847" s="106" t="s">
        <v>1597</v>
      </c>
      <c r="D6847" s="21">
        <f t="shared" si="108"/>
        <v>0</v>
      </c>
      <c r="E6847" s="24">
        <f t="shared" si="108"/>
        <v>7152.3</v>
      </c>
      <c r="F6847" s="98">
        <v>0</v>
      </c>
      <c r="G6847" s="98">
        <v>3674.8</v>
      </c>
      <c r="H6847" s="107">
        <v>0</v>
      </c>
      <c r="I6847" s="107">
        <v>3477.5</v>
      </c>
      <c r="J6847" s="25"/>
      <c r="K6847" s="26"/>
      <c r="L6847" s="107"/>
      <c r="M6847" s="107"/>
      <c r="N6847" s="25"/>
      <c r="O6847" s="26"/>
      <c r="P6847" s="99"/>
      <c r="Q6847" s="99"/>
      <c r="R6847" s="25"/>
      <c r="S6847" s="26"/>
      <c r="T6847" s="107"/>
      <c r="U6847" s="107"/>
      <c r="V6847" s="25"/>
      <c r="W6847" s="26"/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1715</v>
      </c>
      <c r="B6848" s="105" t="s">
        <v>654</v>
      </c>
      <c r="C6848" s="106" t="s">
        <v>1598</v>
      </c>
      <c r="D6848" s="21">
        <f t="shared" si="108"/>
        <v>231.54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/>
      <c r="K6848" s="26"/>
      <c r="L6848" s="107"/>
      <c r="M6848" s="107"/>
      <c r="N6848" s="25"/>
      <c r="O6848" s="26"/>
      <c r="P6848" s="107"/>
      <c r="Q6848" s="107"/>
      <c r="R6848" s="25"/>
      <c r="S6848" s="26"/>
      <c r="T6848" s="107"/>
      <c r="U6848" s="107"/>
      <c r="V6848" s="25"/>
      <c r="W6848" s="26"/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1715</v>
      </c>
      <c r="B6849" s="105" t="s">
        <v>655</v>
      </c>
      <c r="C6849" s="106" t="s">
        <v>1599</v>
      </c>
      <c r="D6849" s="21">
        <f t="shared" si="108"/>
        <v>0</v>
      </c>
      <c r="E6849" s="24">
        <f t="shared" si="108"/>
        <v>3599.97</v>
      </c>
      <c r="F6849" s="98"/>
      <c r="G6849" s="98"/>
      <c r="H6849" s="99">
        <v>0</v>
      </c>
      <c r="I6849" s="99">
        <v>3599.97</v>
      </c>
      <c r="J6849" s="100"/>
      <c r="K6849" s="101"/>
      <c r="L6849" s="99"/>
      <c r="M6849" s="99"/>
      <c r="N6849" s="100"/>
      <c r="O6849" s="101"/>
      <c r="P6849" s="107"/>
      <c r="Q6849" s="107"/>
      <c r="R6849" s="100"/>
      <c r="S6849" s="101"/>
      <c r="T6849" s="99"/>
      <c r="U6849" s="99"/>
      <c r="V6849" s="100"/>
      <c r="W6849" s="101"/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1715</v>
      </c>
      <c r="B6850" s="105" t="s">
        <v>656</v>
      </c>
      <c r="C6850" s="106" t="s">
        <v>1600</v>
      </c>
      <c r="D6850" s="21">
        <f t="shared" si="108"/>
        <v>0</v>
      </c>
      <c r="E6850" s="24">
        <f t="shared" si="108"/>
        <v>9027.51</v>
      </c>
      <c r="F6850" s="98">
        <v>0</v>
      </c>
      <c r="G6850" s="98">
        <v>2915</v>
      </c>
      <c r="H6850" s="99">
        <v>0</v>
      </c>
      <c r="I6850" s="99">
        <v>6112.51</v>
      </c>
      <c r="J6850" s="100"/>
      <c r="K6850" s="101"/>
      <c r="L6850" s="99"/>
      <c r="M6850" s="99"/>
      <c r="N6850" s="100"/>
      <c r="O6850" s="101"/>
      <c r="P6850" s="99"/>
      <c r="Q6850" s="99"/>
      <c r="R6850" s="100"/>
      <c r="S6850" s="101"/>
      <c r="T6850" s="99"/>
      <c r="U6850" s="99"/>
      <c r="V6850" s="100"/>
      <c r="W6850" s="101"/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1715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0</v>
      </c>
      <c r="F6851" s="98"/>
      <c r="G6851" s="98"/>
      <c r="H6851" s="99"/>
      <c r="I6851" s="99"/>
      <c r="J6851" s="100"/>
      <c r="K6851" s="101"/>
      <c r="L6851" s="99"/>
      <c r="M6851" s="99"/>
      <c r="N6851" s="100"/>
      <c r="O6851" s="101"/>
      <c r="P6851" s="99"/>
      <c r="Q6851" s="99"/>
      <c r="R6851" s="100"/>
      <c r="S6851" s="101"/>
      <c r="T6851" s="99"/>
      <c r="U6851" s="99"/>
      <c r="V6851" s="100"/>
      <c r="W6851" s="101"/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1715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1715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1715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7658809.0099999998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/>
      <c r="K6854" s="26"/>
      <c r="L6854" s="107"/>
      <c r="M6854" s="107"/>
      <c r="N6854" s="25"/>
      <c r="O6854" s="26"/>
      <c r="P6854" s="99"/>
      <c r="Q6854" s="99"/>
      <c r="R6854" s="25"/>
      <c r="S6854" s="26"/>
      <c r="T6854" s="107"/>
      <c r="U6854" s="107"/>
      <c r="V6854" s="25"/>
      <c r="W6854" s="26"/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1715</v>
      </c>
      <c r="B6855" s="105" t="s">
        <v>665</v>
      </c>
      <c r="C6855" s="106" t="s">
        <v>666</v>
      </c>
      <c r="D6855" s="21">
        <f t="shared" si="108"/>
        <v>6072.5</v>
      </c>
      <c r="E6855" s="24">
        <f t="shared" si="108"/>
        <v>1998055.35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/>
      <c r="K6855" s="26"/>
      <c r="L6855" s="107"/>
      <c r="M6855" s="107"/>
      <c r="N6855" s="25"/>
      <c r="O6855" s="26"/>
      <c r="P6855" s="107"/>
      <c r="Q6855" s="107"/>
      <c r="R6855" s="25"/>
      <c r="S6855" s="26"/>
      <c r="T6855" s="107"/>
      <c r="U6855" s="107"/>
      <c r="V6855" s="25"/>
      <c r="W6855" s="26"/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1715</v>
      </c>
      <c r="B6856" s="105" t="s">
        <v>667</v>
      </c>
      <c r="C6856" s="106" t="s">
        <v>668</v>
      </c>
      <c r="D6856" s="21">
        <f t="shared" si="108"/>
        <v>1361.5</v>
      </c>
      <c r="E6856" s="24">
        <f t="shared" si="108"/>
        <v>76269.77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/>
      <c r="K6856" s="26"/>
      <c r="L6856" s="107"/>
      <c r="M6856" s="107"/>
      <c r="N6856" s="25"/>
      <c r="O6856" s="26"/>
      <c r="P6856" s="107"/>
      <c r="Q6856" s="107"/>
      <c r="R6856" s="25"/>
      <c r="S6856" s="26"/>
      <c r="T6856" s="107"/>
      <c r="U6856" s="107"/>
      <c r="V6856" s="25"/>
      <c r="W6856" s="26"/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1715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1715</v>
      </c>
      <c r="B6858" s="105" t="s">
        <v>671</v>
      </c>
      <c r="C6858" s="106" t="s">
        <v>1601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1715</v>
      </c>
      <c r="B6859" s="105" t="s">
        <v>672</v>
      </c>
      <c r="C6859" s="106" t="s">
        <v>673</v>
      </c>
      <c r="D6859" s="21">
        <f t="shared" si="108"/>
        <v>0</v>
      </c>
      <c r="E6859" s="24">
        <f t="shared" si="108"/>
        <v>0</v>
      </c>
      <c r="F6859" s="98"/>
      <c r="G6859" s="98"/>
      <c r="H6859" s="107"/>
      <c r="I6859" s="107"/>
      <c r="J6859" s="25"/>
      <c r="K6859" s="26"/>
      <c r="L6859" s="107"/>
      <c r="M6859" s="107"/>
      <c r="N6859" s="25"/>
      <c r="O6859" s="26"/>
      <c r="P6859" s="107"/>
      <c r="Q6859" s="107"/>
      <c r="R6859" s="25"/>
      <c r="S6859" s="26"/>
      <c r="T6859" s="107"/>
      <c r="U6859" s="107"/>
      <c r="V6859" s="25"/>
      <c r="W6859" s="26"/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1715</v>
      </c>
      <c r="B6860" s="105" t="s">
        <v>674</v>
      </c>
      <c r="C6860" s="106" t="s">
        <v>675</v>
      </c>
      <c r="D6860" s="21">
        <f t="shared" si="108"/>
        <v>3522913.23</v>
      </c>
      <c r="E6860" s="24">
        <f t="shared" si="108"/>
        <v>30960173.170000002</v>
      </c>
      <c r="F6860" s="98"/>
      <c r="G6860" s="98"/>
      <c r="H6860" s="107">
        <v>3522913.23</v>
      </c>
      <c r="I6860" s="107">
        <v>30960173.170000002</v>
      </c>
      <c r="J6860" s="25"/>
      <c r="K6860" s="26"/>
      <c r="L6860" s="107"/>
      <c r="M6860" s="107"/>
      <c r="N6860" s="25"/>
      <c r="O6860" s="26"/>
      <c r="P6860" s="107"/>
      <c r="Q6860" s="107"/>
      <c r="R6860" s="25"/>
      <c r="S6860" s="26"/>
      <c r="T6860" s="107"/>
      <c r="U6860" s="107"/>
      <c r="V6860" s="25"/>
      <c r="W6860" s="26"/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1715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1715</v>
      </c>
      <c r="B6862" s="105" t="s">
        <v>678</v>
      </c>
      <c r="C6862" s="106" t="s">
        <v>679</v>
      </c>
      <c r="D6862" s="21">
        <f t="shared" si="108"/>
        <v>5488.25</v>
      </c>
      <c r="E6862" s="24">
        <f t="shared" si="108"/>
        <v>6330562.9800000004</v>
      </c>
      <c r="F6862" s="98"/>
      <c r="G6862" s="98"/>
      <c r="H6862" s="107">
        <v>5488.25</v>
      </c>
      <c r="I6862" s="107">
        <v>6330562.9800000004</v>
      </c>
      <c r="J6862" s="25"/>
      <c r="K6862" s="26"/>
      <c r="L6862" s="107"/>
      <c r="M6862" s="107"/>
      <c r="N6862" s="25"/>
      <c r="O6862" s="26"/>
      <c r="P6862" s="107"/>
      <c r="Q6862" s="107"/>
      <c r="R6862" s="25"/>
      <c r="S6862" s="26"/>
      <c r="T6862" s="107"/>
      <c r="U6862" s="107"/>
      <c r="V6862" s="25"/>
      <c r="W6862" s="26"/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1715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249000</v>
      </c>
      <c r="F6863" s="98"/>
      <c r="G6863" s="98"/>
      <c r="H6863" s="107">
        <v>0</v>
      </c>
      <c r="I6863" s="107">
        <v>249000</v>
      </c>
      <c r="J6863" s="25"/>
      <c r="K6863" s="26"/>
      <c r="L6863" s="107"/>
      <c r="M6863" s="107"/>
      <c r="N6863" s="25"/>
      <c r="O6863" s="26"/>
      <c r="P6863" s="107"/>
      <c r="Q6863" s="107"/>
      <c r="R6863" s="25"/>
      <c r="S6863" s="26"/>
      <c r="T6863" s="107"/>
      <c r="U6863" s="107"/>
      <c r="V6863" s="25"/>
      <c r="W6863" s="26"/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1715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0</v>
      </c>
      <c r="F6864" s="98"/>
      <c r="G6864" s="98"/>
      <c r="H6864" s="99"/>
      <c r="I6864" s="99"/>
      <c r="J6864" s="100"/>
      <c r="K6864" s="101"/>
      <c r="L6864" s="99"/>
      <c r="M6864" s="99"/>
      <c r="N6864" s="100"/>
      <c r="O6864" s="101"/>
      <c r="P6864" s="107"/>
      <c r="Q6864" s="107"/>
      <c r="R6864" s="100"/>
      <c r="S6864" s="101"/>
      <c r="T6864" s="99"/>
      <c r="U6864" s="99"/>
      <c r="V6864" s="100"/>
      <c r="W6864" s="101"/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1715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0</v>
      </c>
      <c r="F6865" s="98"/>
      <c r="G6865" s="98"/>
      <c r="H6865" s="107"/>
      <c r="I6865" s="107"/>
      <c r="J6865" s="25"/>
      <c r="K6865" s="26"/>
      <c r="L6865" s="107"/>
      <c r="M6865" s="107"/>
      <c r="N6865" s="25"/>
      <c r="O6865" s="26"/>
      <c r="P6865" s="99"/>
      <c r="Q6865" s="99"/>
      <c r="R6865" s="25"/>
      <c r="S6865" s="26"/>
      <c r="T6865" s="107"/>
      <c r="U6865" s="107"/>
      <c r="V6865" s="25"/>
      <c r="W6865" s="26"/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1715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1715</v>
      </c>
      <c r="B6867" s="105" t="s">
        <v>688</v>
      </c>
      <c r="C6867" s="106" t="s">
        <v>689</v>
      </c>
      <c r="D6867" s="21">
        <f t="shared" si="108"/>
        <v>350991.54000000004</v>
      </c>
      <c r="E6867" s="24">
        <f t="shared" si="108"/>
        <v>74045.16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/>
      <c r="K6867" s="26"/>
      <c r="L6867" s="107"/>
      <c r="M6867" s="107"/>
      <c r="N6867" s="25"/>
      <c r="O6867" s="26"/>
      <c r="P6867" s="107"/>
      <c r="Q6867" s="107"/>
      <c r="R6867" s="25"/>
      <c r="S6867" s="26"/>
      <c r="T6867" s="107"/>
      <c r="U6867" s="107"/>
      <c r="V6867" s="25"/>
      <c r="W6867" s="26"/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1715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415963.26</v>
      </c>
      <c r="F6868" s="98"/>
      <c r="G6868" s="98"/>
      <c r="H6868" s="107">
        <v>0</v>
      </c>
      <c r="I6868" s="107">
        <v>415963.26</v>
      </c>
      <c r="J6868" s="25"/>
      <c r="K6868" s="26"/>
      <c r="L6868" s="107"/>
      <c r="M6868" s="107"/>
      <c r="N6868" s="25"/>
      <c r="O6868" s="26"/>
      <c r="P6868" s="107"/>
      <c r="Q6868" s="107"/>
      <c r="R6868" s="25"/>
      <c r="S6868" s="26"/>
      <c r="T6868" s="107"/>
      <c r="U6868" s="107"/>
      <c r="V6868" s="25"/>
      <c r="W6868" s="26"/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1715</v>
      </c>
      <c r="B6869" s="105" t="s">
        <v>692</v>
      </c>
      <c r="C6869" s="106" t="s">
        <v>693</v>
      </c>
      <c r="D6869" s="21">
        <f t="shared" si="108"/>
        <v>548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/>
      <c r="K6869" s="26"/>
      <c r="L6869" s="107"/>
      <c r="M6869" s="107"/>
      <c r="N6869" s="25"/>
      <c r="O6869" s="26"/>
      <c r="P6869" s="107"/>
      <c r="Q6869" s="107"/>
      <c r="R6869" s="25"/>
      <c r="S6869" s="26"/>
      <c r="T6869" s="107"/>
      <c r="U6869" s="107"/>
      <c r="V6869" s="25"/>
      <c r="W6869" s="26"/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1715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0</v>
      </c>
      <c r="F6870" s="98"/>
      <c r="G6870" s="98"/>
      <c r="H6870" s="107"/>
      <c r="I6870" s="107"/>
      <c r="J6870" s="25"/>
      <c r="K6870" s="26"/>
      <c r="L6870" s="107"/>
      <c r="M6870" s="107"/>
      <c r="N6870" s="25"/>
      <c r="O6870" s="26"/>
      <c r="P6870" s="107"/>
      <c r="Q6870" s="107"/>
      <c r="R6870" s="25"/>
      <c r="S6870" s="26"/>
      <c r="T6870" s="107"/>
      <c r="U6870" s="107"/>
      <c r="V6870" s="25"/>
      <c r="W6870" s="26"/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1715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76233.11</v>
      </c>
      <c r="F6871" s="98">
        <v>905</v>
      </c>
      <c r="G6871" s="98">
        <v>70744.86</v>
      </c>
      <c r="H6871" s="107">
        <v>0</v>
      </c>
      <c r="I6871" s="107">
        <v>5488.25</v>
      </c>
      <c r="J6871" s="25"/>
      <c r="K6871" s="26"/>
      <c r="L6871" s="107"/>
      <c r="M6871" s="107"/>
      <c r="N6871" s="25"/>
      <c r="O6871" s="26"/>
      <c r="P6871" s="107"/>
      <c r="Q6871" s="107"/>
      <c r="R6871" s="25"/>
      <c r="S6871" s="26"/>
      <c r="T6871" s="107"/>
      <c r="U6871" s="107"/>
      <c r="V6871" s="25"/>
      <c r="W6871" s="26"/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1715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1715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1100502.08</v>
      </c>
      <c r="F6873" s="98"/>
      <c r="G6873" s="98"/>
      <c r="H6873" s="107">
        <v>0</v>
      </c>
      <c r="I6873" s="107">
        <v>1100502.08</v>
      </c>
      <c r="J6873" s="25"/>
      <c r="K6873" s="26"/>
      <c r="L6873" s="107"/>
      <c r="M6873" s="107"/>
      <c r="N6873" s="25"/>
      <c r="O6873" s="26"/>
      <c r="P6873" s="99"/>
      <c r="Q6873" s="99"/>
      <c r="R6873" s="25"/>
      <c r="S6873" s="26"/>
      <c r="T6873" s="107"/>
      <c r="U6873" s="107"/>
      <c r="V6873" s="25"/>
      <c r="W6873" s="26"/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1715</v>
      </c>
      <c r="B6874" s="105" t="s">
        <v>702</v>
      </c>
      <c r="C6874" s="106" t="s">
        <v>1602</v>
      </c>
      <c r="D6874" s="21">
        <f t="shared" si="108"/>
        <v>580</v>
      </c>
      <c r="E6874" s="24">
        <f t="shared" si="108"/>
        <v>165905.60999999999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/>
      <c r="K6874" s="26"/>
      <c r="L6874" s="107"/>
      <c r="M6874" s="107"/>
      <c r="N6874" s="25"/>
      <c r="O6874" s="26"/>
      <c r="P6874" s="107"/>
      <c r="Q6874" s="107"/>
      <c r="R6874" s="25"/>
      <c r="S6874" s="26"/>
      <c r="T6874" s="107"/>
      <c r="U6874" s="107"/>
      <c r="V6874" s="25"/>
      <c r="W6874" s="26"/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1715</v>
      </c>
      <c r="B6875" s="105" t="s">
        <v>703</v>
      </c>
      <c r="C6875" s="106" t="s">
        <v>704</v>
      </c>
      <c r="D6875" s="21">
        <f t="shared" si="108"/>
        <v>38419.94</v>
      </c>
      <c r="E6875" s="24">
        <f t="shared" si="108"/>
        <v>178723.16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/>
      <c r="K6875" s="26"/>
      <c r="L6875" s="107"/>
      <c r="M6875" s="107"/>
      <c r="N6875" s="25"/>
      <c r="O6875" s="26"/>
      <c r="P6875" s="107"/>
      <c r="Q6875" s="107"/>
      <c r="R6875" s="25"/>
      <c r="S6875" s="26"/>
      <c r="T6875" s="107"/>
      <c r="U6875" s="107"/>
      <c r="V6875" s="25"/>
      <c r="W6875" s="26"/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1715</v>
      </c>
      <c r="B6876" s="105" t="s">
        <v>705</v>
      </c>
      <c r="C6876" s="106" t="s">
        <v>1673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1715</v>
      </c>
      <c r="B6877" s="105" t="s">
        <v>706</v>
      </c>
      <c r="C6877" s="106" t="s">
        <v>1674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1715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1715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1715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1715</v>
      </c>
      <c r="B6881" s="105" t="s">
        <v>713</v>
      </c>
      <c r="C6881" s="106" t="s">
        <v>714</v>
      </c>
      <c r="D6881" s="21">
        <f t="shared" si="108"/>
        <v>6760.67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/>
      <c r="K6881" s="26"/>
      <c r="L6881" s="107"/>
      <c r="M6881" s="107"/>
      <c r="N6881" s="25"/>
      <c r="O6881" s="26"/>
      <c r="P6881" s="99"/>
      <c r="Q6881" s="99"/>
      <c r="R6881" s="25"/>
      <c r="S6881" s="26"/>
      <c r="T6881" s="107"/>
      <c r="U6881" s="107"/>
      <c r="V6881" s="25"/>
      <c r="W6881" s="26"/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1715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1715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1715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/>
      <c r="K6884" s="26"/>
      <c r="L6884" s="107"/>
      <c r="M6884" s="107"/>
      <c r="N6884" s="25"/>
      <c r="O6884" s="26"/>
      <c r="P6884" s="107"/>
      <c r="Q6884" s="107"/>
      <c r="R6884" s="25"/>
      <c r="S6884" s="26"/>
      <c r="T6884" s="107"/>
      <c r="U6884" s="107"/>
      <c r="V6884" s="25"/>
      <c r="W6884" s="26"/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1715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367261.87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/>
      <c r="K6885" s="26"/>
      <c r="L6885" s="107"/>
      <c r="M6885" s="107"/>
      <c r="N6885" s="25"/>
      <c r="O6885" s="26"/>
      <c r="P6885" s="107"/>
      <c r="Q6885" s="107"/>
      <c r="R6885" s="25"/>
      <c r="S6885" s="26"/>
      <c r="T6885" s="107"/>
      <c r="U6885" s="107"/>
      <c r="V6885" s="25"/>
      <c r="W6885" s="26"/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1715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/>
      <c r="K6886" s="26"/>
      <c r="L6886" s="107"/>
      <c r="M6886" s="107"/>
      <c r="N6886" s="25"/>
      <c r="O6886" s="26"/>
      <c r="P6886" s="107"/>
      <c r="Q6886" s="107"/>
      <c r="R6886" s="25"/>
      <c r="S6886" s="26"/>
      <c r="T6886" s="107"/>
      <c r="U6886" s="107"/>
      <c r="V6886" s="25"/>
      <c r="W6886" s="26"/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1715</v>
      </c>
      <c r="B6887" s="105" t="s">
        <v>1603</v>
      </c>
      <c r="C6887" s="106" t="s">
        <v>1604</v>
      </c>
      <c r="D6887" s="21">
        <f t="shared" si="109"/>
        <v>0</v>
      </c>
      <c r="E6887" s="24">
        <f t="shared" si="109"/>
        <v>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/>
      <c r="Q6887" s="107"/>
      <c r="R6887" s="100"/>
      <c r="S6887" s="101"/>
      <c r="T6887" s="99"/>
      <c r="U6887" s="99"/>
      <c r="V6887" s="100"/>
      <c r="W6887" s="101"/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1715</v>
      </c>
      <c r="B6888" s="105" t="s">
        <v>1605</v>
      </c>
      <c r="C6888" s="106" t="s">
        <v>1606</v>
      </c>
      <c r="D6888" s="21">
        <f t="shared" si="109"/>
        <v>0</v>
      </c>
      <c r="E6888" s="24">
        <f t="shared" si="109"/>
        <v>0</v>
      </c>
      <c r="F6888" s="98"/>
      <c r="G6888" s="98"/>
      <c r="H6888" s="107"/>
      <c r="I6888" s="107"/>
      <c r="J6888" s="25"/>
      <c r="K6888" s="26"/>
      <c r="L6888" s="107"/>
      <c r="M6888" s="107"/>
      <c r="N6888" s="25"/>
      <c r="O6888" s="26"/>
      <c r="P6888" s="99"/>
      <c r="Q6888" s="99"/>
      <c r="R6888" s="25"/>
      <c r="S6888" s="26"/>
      <c r="T6888" s="107"/>
      <c r="U6888" s="107"/>
      <c r="V6888" s="25"/>
      <c r="W6888" s="26"/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1715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0</v>
      </c>
      <c r="F6889" s="98"/>
      <c r="G6889" s="98"/>
      <c r="H6889" s="107"/>
      <c r="I6889" s="107"/>
      <c r="J6889" s="25"/>
      <c r="K6889" s="26"/>
      <c r="L6889" s="107"/>
      <c r="M6889" s="107"/>
      <c r="N6889" s="25"/>
      <c r="O6889" s="26"/>
      <c r="P6889" s="107"/>
      <c r="Q6889" s="107"/>
      <c r="R6889" s="25"/>
      <c r="S6889" s="26"/>
      <c r="T6889" s="107"/>
      <c r="U6889" s="107"/>
      <c r="V6889" s="25"/>
      <c r="W6889" s="26"/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1715</v>
      </c>
      <c r="B6890" s="105" t="s">
        <v>727</v>
      </c>
      <c r="C6890" s="106" t="s">
        <v>728</v>
      </c>
      <c r="D6890" s="21">
        <f t="shared" si="109"/>
        <v>0</v>
      </c>
      <c r="E6890" s="24">
        <f t="shared" si="109"/>
        <v>164479.24</v>
      </c>
      <c r="F6890" s="98">
        <v>0</v>
      </c>
      <c r="G6890" s="98">
        <v>88878.97</v>
      </c>
      <c r="H6890" s="107">
        <v>0</v>
      </c>
      <c r="I6890" s="107">
        <v>75600.27</v>
      </c>
      <c r="J6890" s="25"/>
      <c r="K6890" s="26"/>
      <c r="L6890" s="107"/>
      <c r="M6890" s="107"/>
      <c r="N6890" s="25"/>
      <c r="O6890" s="26"/>
      <c r="P6890" s="107"/>
      <c r="Q6890" s="107"/>
      <c r="R6890" s="25"/>
      <c r="S6890" s="26"/>
      <c r="T6890" s="107"/>
      <c r="U6890" s="107"/>
      <c r="V6890" s="25"/>
      <c r="W6890" s="26"/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1715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10062.23</v>
      </c>
      <c r="F6891" s="98">
        <v>0</v>
      </c>
      <c r="G6891" s="98">
        <v>7698.63</v>
      </c>
      <c r="H6891" s="107">
        <v>0</v>
      </c>
      <c r="I6891" s="107">
        <v>2363.6</v>
      </c>
      <c r="J6891" s="25"/>
      <c r="K6891" s="26"/>
      <c r="L6891" s="107"/>
      <c r="M6891" s="107"/>
      <c r="N6891" s="25"/>
      <c r="O6891" s="26"/>
      <c r="P6891" s="107"/>
      <c r="Q6891" s="107"/>
      <c r="R6891" s="25"/>
      <c r="S6891" s="26"/>
      <c r="T6891" s="107"/>
      <c r="U6891" s="107"/>
      <c r="V6891" s="25"/>
      <c r="W6891" s="26"/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1715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1715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1715</v>
      </c>
      <c r="B6894" s="105" t="s">
        <v>1607</v>
      </c>
      <c r="C6894" s="106" t="s">
        <v>1608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1715</v>
      </c>
      <c r="B6895" s="105" t="s">
        <v>1609</v>
      </c>
      <c r="C6895" s="106" t="s">
        <v>1610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1715</v>
      </c>
      <c r="B6896" s="105" t="s">
        <v>735</v>
      </c>
      <c r="C6896" s="106" t="s">
        <v>736</v>
      </c>
      <c r="D6896" s="21">
        <f t="shared" si="109"/>
        <v>0</v>
      </c>
      <c r="E6896" s="24">
        <f t="shared" si="109"/>
        <v>64232</v>
      </c>
      <c r="F6896" s="98">
        <v>0</v>
      </c>
      <c r="G6896" s="98">
        <v>56927</v>
      </c>
      <c r="H6896" s="99">
        <v>0</v>
      </c>
      <c r="I6896" s="99">
        <v>7305</v>
      </c>
      <c r="J6896" s="100"/>
      <c r="K6896" s="101"/>
      <c r="L6896" s="99"/>
      <c r="M6896" s="99"/>
      <c r="N6896" s="100"/>
      <c r="O6896" s="101"/>
      <c r="P6896" s="107"/>
      <c r="Q6896" s="107"/>
      <c r="R6896" s="100"/>
      <c r="S6896" s="101"/>
      <c r="T6896" s="99"/>
      <c r="U6896" s="99"/>
      <c r="V6896" s="100"/>
      <c r="W6896" s="101"/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1715</v>
      </c>
      <c r="B6897" s="105" t="s">
        <v>737</v>
      </c>
      <c r="C6897" s="106" t="s">
        <v>738</v>
      </c>
      <c r="D6897" s="21">
        <f t="shared" si="109"/>
        <v>0</v>
      </c>
      <c r="E6897" s="24">
        <f t="shared" si="109"/>
        <v>31745</v>
      </c>
      <c r="F6897" s="98">
        <v>0</v>
      </c>
      <c r="G6897" s="98">
        <v>9787</v>
      </c>
      <c r="H6897" s="107">
        <v>0</v>
      </c>
      <c r="I6897" s="107">
        <v>21958</v>
      </c>
      <c r="J6897" s="25"/>
      <c r="K6897" s="26"/>
      <c r="L6897" s="107"/>
      <c r="M6897" s="107"/>
      <c r="N6897" s="25"/>
      <c r="O6897" s="26"/>
      <c r="P6897" s="99"/>
      <c r="Q6897" s="99"/>
      <c r="R6897" s="25"/>
      <c r="S6897" s="26"/>
      <c r="T6897" s="107"/>
      <c r="U6897" s="107"/>
      <c r="V6897" s="25"/>
      <c r="W6897" s="26"/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1715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15117.46</v>
      </c>
      <c r="F6898" s="98">
        <v>0</v>
      </c>
      <c r="G6898" s="98">
        <v>3862</v>
      </c>
      <c r="H6898" s="99">
        <v>0</v>
      </c>
      <c r="I6898" s="99">
        <v>11255.46</v>
      </c>
      <c r="J6898" s="100"/>
      <c r="K6898" s="101"/>
      <c r="L6898" s="99"/>
      <c r="M6898" s="99"/>
      <c r="N6898" s="100"/>
      <c r="O6898" s="101"/>
      <c r="P6898" s="107"/>
      <c r="Q6898" s="107"/>
      <c r="R6898" s="100"/>
      <c r="S6898" s="101"/>
      <c r="T6898" s="99"/>
      <c r="U6898" s="99"/>
      <c r="V6898" s="100"/>
      <c r="W6898" s="101"/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1715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1715</v>
      </c>
      <c r="B6900" s="105" t="s">
        <v>743</v>
      </c>
      <c r="C6900" s="106" t="s">
        <v>744</v>
      </c>
      <c r="D6900" s="21">
        <f t="shared" si="109"/>
        <v>263715.63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/>
      <c r="K6900" s="101"/>
      <c r="L6900" s="99"/>
      <c r="M6900" s="99"/>
      <c r="N6900" s="100"/>
      <c r="O6900" s="101"/>
      <c r="P6900" s="107"/>
      <c r="Q6900" s="107"/>
      <c r="R6900" s="100"/>
      <c r="S6900" s="101"/>
      <c r="T6900" s="99"/>
      <c r="U6900" s="99"/>
      <c r="V6900" s="100"/>
      <c r="W6900" s="101"/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1715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1715</v>
      </c>
      <c r="B6902" s="105" t="s">
        <v>747</v>
      </c>
      <c r="C6902" s="106" t="s">
        <v>748</v>
      </c>
      <c r="D6902" s="21">
        <f t="shared" si="109"/>
        <v>0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/>
      <c r="U6902" s="99"/>
      <c r="V6902" s="100"/>
      <c r="W6902" s="101"/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1715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1715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1715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1715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1715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9902.3799999999992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/>
      <c r="K6907" s="101"/>
      <c r="L6907" s="99"/>
      <c r="M6907" s="99"/>
      <c r="N6907" s="100"/>
      <c r="O6907" s="101"/>
      <c r="P6907" s="107"/>
      <c r="Q6907" s="107"/>
      <c r="R6907" s="100"/>
      <c r="S6907" s="101"/>
      <c r="T6907" s="99"/>
      <c r="U6907" s="99"/>
      <c r="V6907" s="100"/>
      <c r="W6907" s="101"/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1715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8226.08</v>
      </c>
      <c r="F6908" s="98">
        <v>0</v>
      </c>
      <c r="G6908" s="98">
        <v>3338.33</v>
      </c>
      <c r="H6908" s="107">
        <v>0</v>
      </c>
      <c r="I6908" s="107">
        <v>4887.75</v>
      </c>
      <c r="J6908" s="25"/>
      <c r="K6908" s="26"/>
      <c r="L6908" s="107"/>
      <c r="M6908" s="107"/>
      <c r="N6908" s="25"/>
      <c r="O6908" s="26"/>
      <c r="P6908" s="99"/>
      <c r="Q6908" s="99"/>
      <c r="R6908" s="25"/>
      <c r="S6908" s="26"/>
      <c r="T6908" s="107"/>
      <c r="U6908" s="107"/>
      <c r="V6908" s="25"/>
      <c r="W6908" s="26"/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1715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1715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1715</v>
      </c>
      <c r="B6911" s="105" t="s">
        <v>765</v>
      </c>
      <c r="C6911" s="106" t="s">
        <v>1675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1715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1715</v>
      </c>
      <c r="B6913" s="105" t="s">
        <v>768</v>
      </c>
      <c r="C6913" s="106" t="s">
        <v>1676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1715</v>
      </c>
      <c r="B6914" s="105" t="s">
        <v>769</v>
      </c>
      <c r="C6914" s="106" t="s">
        <v>1677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1715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1715</v>
      </c>
      <c r="B6916" s="105" t="s">
        <v>772</v>
      </c>
      <c r="C6916" s="106" t="s">
        <v>1678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1715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1715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500</v>
      </c>
      <c r="F6918" s="98">
        <v>0</v>
      </c>
      <c r="G6918" s="98">
        <v>500</v>
      </c>
      <c r="H6918" s="99">
        <v>0</v>
      </c>
      <c r="I6918" s="99">
        <v>0</v>
      </c>
      <c r="J6918" s="100"/>
      <c r="K6918" s="101"/>
      <c r="L6918" s="99"/>
      <c r="M6918" s="99"/>
      <c r="N6918" s="100"/>
      <c r="O6918" s="101"/>
      <c r="P6918" s="107"/>
      <c r="Q6918" s="107"/>
      <c r="R6918" s="100"/>
      <c r="S6918" s="101"/>
      <c r="T6918" s="99"/>
      <c r="U6918" s="99"/>
      <c r="V6918" s="100"/>
      <c r="W6918" s="101"/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1715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1715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1715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1715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730</v>
      </c>
      <c r="F6922" s="98">
        <v>0</v>
      </c>
      <c r="G6922" s="98">
        <v>730</v>
      </c>
      <c r="H6922" s="107">
        <v>0</v>
      </c>
      <c r="I6922" s="107">
        <v>0</v>
      </c>
      <c r="J6922" s="25"/>
      <c r="K6922" s="26"/>
      <c r="L6922" s="107"/>
      <c r="M6922" s="107"/>
      <c r="N6922" s="25"/>
      <c r="O6922" s="26"/>
      <c r="P6922" s="107"/>
      <c r="Q6922" s="107"/>
      <c r="R6922" s="25"/>
      <c r="S6922" s="26"/>
      <c r="T6922" s="107"/>
      <c r="U6922" s="107"/>
      <c r="V6922" s="25"/>
      <c r="W6922" s="26"/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1715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1715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1715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1715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1715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1715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1715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1715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1715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1715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1715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1715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1715</v>
      </c>
      <c r="B6935" s="105" t="s">
        <v>809</v>
      </c>
      <c r="C6935" s="106" t="s">
        <v>1679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1715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1715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1715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3000</v>
      </c>
      <c r="F6938" s="98">
        <v>0</v>
      </c>
      <c r="G6938" s="98">
        <v>2000</v>
      </c>
      <c r="H6938" s="99">
        <v>0</v>
      </c>
      <c r="I6938" s="99">
        <v>1000</v>
      </c>
      <c r="J6938" s="100"/>
      <c r="K6938" s="101"/>
      <c r="L6938" s="99"/>
      <c r="M6938" s="99"/>
      <c r="N6938" s="100"/>
      <c r="O6938" s="101"/>
      <c r="P6938" s="107"/>
      <c r="Q6938" s="107"/>
      <c r="R6938" s="100"/>
      <c r="S6938" s="101"/>
      <c r="T6938" s="99"/>
      <c r="U6938" s="99"/>
      <c r="V6938" s="100"/>
      <c r="W6938" s="101"/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1715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30583.34</v>
      </c>
      <c r="F6939" s="98">
        <v>0</v>
      </c>
      <c r="G6939" s="98">
        <v>15291.67</v>
      </c>
      <c r="H6939" s="107">
        <v>0</v>
      </c>
      <c r="I6939" s="107">
        <v>15291.67</v>
      </c>
      <c r="J6939" s="25"/>
      <c r="K6939" s="26"/>
      <c r="L6939" s="107"/>
      <c r="M6939" s="107"/>
      <c r="N6939" s="25"/>
      <c r="O6939" s="26"/>
      <c r="P6939" s="99"/>
      <c r="Q6939" s="99"/>
      <c r="R6939" s="25"/>
      <c r="S6939" s="26"/>
      <c r="T6939" s="107"/>
      <c r="U6939" s="107"/>
      <c r="V6939" s="25"/>
      <c r="W6939" s="26"/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1715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1715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0</v>
      </c>
      <c r="F6941" s="98"/>
      <c r="G6941" s="98"/>
      <c r="H6941" s="99"/>
      <c r="I6941" s="99"/>
      <c r="J6941" s="100"/>
      <c r="K6941" s="101"/>
      <c r="L6941" s="99"/>
      <c r="M6941" s="99"/>
      <c r="N6941" s="100"/>
      <c r="O6941" s="101"/>
      <c r="P6941" s="99"/>
      <c r="Q6941" s="99"/>
      <c r="R6941" s="100"/>
      <c r="S6941" s="101"/>
      <c r="T6941" s="99"/>
      <c r="U6941" s="99"/>
      <c r="V6941" s="100"/>
      <c r="W6941" s="101"/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1715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1715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1715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1715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5972795.5499999998</v>
      </c>
      <c r="F6945" s="98">
        <v>0</v>
      </c>
      <c r="G6945" s="98">
        <v>3022873.55</v>
      </c>
      <c r="H6945" s="107">
        <v>0</v>
      </c>
      <c r="I6945" s="107">
        <v>2949922</v>
      </c>
      <c r="J6945" s="25"/>
      <c r="K6945" s="26"/>
      <c r="L6945" s="107"/>
      <c r="M6945" s="107"/>
      <c r="N6945" s="25"/>
      <c r="O6945" s="26"/>
      <c r="P6945" s="99"/>
      <c r="Q6945" s="99"/>
      <c r="R6945" s="25"/>
      <c r="S6945" s="26"/>
      <c r="T6945" s="107"/>
      <c r="U6945" s="107"/>
      <c r="V6945" s="25"/>
      <c r="W6945" s="26"/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1715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1715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1715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1715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1715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234681.02000000002</v>
      </c>
      <c r="F6950" s="98">
        <v>0</v>
      </c>
      <c r="G6950" s="98">
        <v>118649.92</v>
      </c>
      <c r="H6950" s="107">
        <v>0</v>
      </c>
      <c r="I6950" s="107">
        <v>116031.1</v>
      </c>
      <c r="J6950" s="25"/>
      <c r="K6950" s="26"/>
      <c r="L6950" s="107"/>
      <c r="M6950" s="107"/>
      <c r="N6950" s="25"/>
      <c r="O6950" s="26"/>
      <c r="P6950" s="107"/>
      <c r="Q6950" s="107"/>
      <c r="R6950" s="25"/>
      <c r="S6950" s="26"/>
      <c r="T6950" s="107"/>
      <c r="U6950" s="107"/>
      <c r="V6950" s="25"/>
      <c r="W6950" s="26"/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1715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1715</v>
      </c>
      <c r="B6952" s="105" t="s">
        <v>1611</v>
      </c>
      <c r="C6952" s="106" t="s">
        <v>1612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1715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1715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1715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1715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1715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1715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1715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1715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/>
      <c r="K6960" s="101"/>
      <c r="L6960" s="99"/>
      <c r="M6960" s="99"/>
      <c r="N6960" s="100"/>
      <c r="O6960" s="101"/>
      <c r="P6960" s="99"/>
      <c r="Q6960" s="99"/>
      <c r="R6960" s="100"/>
      <c r="S6960" s="101"/>
      <c r="T6960" s="99"/>
      <c r="U6960" s="99"/>
      <c r="V6960" s="100"/>
      <c r="W6960" s="101"/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1715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1715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1715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18850</v>
      </c>
      <c r="F6963" s="98">
        <v>0</v>
      </c>
      <c r="G6963" s="98">
        <v>7350</v>
      </c>
      <c r="H6963" s="107">
        <v>0</v>
      </c>
      <c r="I6963" s="107">
        <v>11500</v>
      </c>
      <c r="J6963" s="25"/>
      <c r="K6963" s="26"/>
      <c r="L6963" s="107"/>
      <c r="M6963" s="107"/>
      <c r="N6963" s="25"/>
      <c r="O6963" s="26"/>
      <c r="P6963" s="107"/>
      <c r="Q6963" s="107"/>
      <c r="R6963" s="25"/>
      <c r="S6963" s="26"/>
      <c r="T6963" s="107"/>
      <c r="U6963" s="107"/>
      <c r="V6963" s="25"/>
      <c r="W6963" s="26"/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1715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1715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1715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12770</v>
      </c>
      <c r="F6966" s="98">
        <v>0</v>
      </c>
      <c r="G6966" s="98">
        <v>8428</v>
      </c>
      <c r="H6966" s="99">
        <v>0</v>
      </c>
      <c r="I6966" s="99">
        <v>4342</v>
      </c>
      <c r="J6966" s="100"/>
      <c r="K6966" s="101"/>
      <c r="L6966" s="99"/>
      <c r="M6966" s="99"/>
      <c r="N6966" s="100"/>
      <c r="O6966" s="101"/>
      <c r="P6966" s="99"/>
      <c r="Q6966" s="99"/>
      <c r="R6966" s="100"/>
      <c r="S6966" s="101"/>
      <c r="T6966" s="99"/>
      <c r="U6966" s="99"/>
      <c r="V6966" s="100"/>
      <c r="W6966" s="101"/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1715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900</v>
      </c>
      <c r="F6967" s="98">
        <v>0</v>
      </c>
      <c r="G6967" s="98">
        <v>600</v>
      </c>
      <c r="H6967" s="107">
        <v>0</v>
      </c>
      <c r="I6967" s="107">
        <v>300</v>
      </c>
      <c r="J6967" s="25"/>
      <c r="K6967" s="26"/>
      <c r="L6967" s="107"/>
      <c r="M6967" s="107"/>
      <c r="N6967" s="25"/>
      <c r="O6967" s="26"/>
      <c r="P6967" s="99"/>
      <c r="Q6967" s="99"/>
      <c r="R6967" s="25"/>
      <c r="S6967" s="26"/>
      <c r="T6967" s="107"/>
      <c r="U6967" s="107"/>
      <c r="V6967" s="25"/>
      <c r="W6967" s="26"/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1715</v>
      </c>
      <c r="B6968" s="105" t="s">
        <v>870</v>
      </c>
      <c r="C6968" s="106" t="s">
        <v>1680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1715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1715</v>
      </c>
      <c r="B6970" s="105" t="s">
        <v>873</v>
      </c>
      <c r="C6970" s="106" t="s">
        <v>1681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1715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1715</v>
      </c>
      <c r="B6972" s="105" t="s">
        <v>876</v>
      </c>
      <c r="C6972" s="106" t="s">
        <v>1682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1715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430893</v>
      </c>
      <c r="F6973" s="98">
        <v>0</v>
      </c>
      <c r="G6973" s="98">
        <v>1043</v>
      </c>
      <c r="H6973" s="99">
        <v>0</v>
      </c>
      <c r="I6973" s="99">
        <v>429850</v>
      </c>
      <c r="J6973" s="100"/>
      <c r="K6973" s="101"/>
      <c r="L6973" s="99"/>
      <c r="M6973" s="99"/>
      <c r="N6973" s="100"/>
      <c r="O6973" s="101"/>
      <c r="P6973" s="99"/>
      <c r="Q6973" s="99"/>
      <c r="R6973" s="100"/>
      <c r="S6973" s="101"/>
      <c r="T6973" s="99"/>
      <c r="U6973" s="99"/>
      <c r="V6973" s="100"/>
      <c r="W6973" s="101"/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1715</v>
      </c>
      <c r="B6974" s="105" t="s">
        <v>879</v>
      </c>
      <c r="C6974" s="106" t="s">
        <v>1683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1715</v>
      </c>
      <c r="B6975" s="105" t="s">
        <v>880</v>
      </c>
      <c r="C6975" s="106" t="s">
        <v>1684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1715</v>
      </c>
      <c r="B6976" s="105" t="s">
        <v>881</v>
      </c>
      <c r="C6976" s="106" t="s">
        <v>1685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1715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36390</v>
      </c>
      <c r="F6977" s="98">
        <v>0</v>
      </c>
      <c r="G6977" s="98">
        <v>18030</v>
      </c>
      <c r="H6977" s="107">
        <v>0</v>
      </c>
      <c r="I6977" s="107">
        <v>18360</v>
      </c>
      <c r="J6977" s="25"/>
      <c r="K6977" s="26"/>
      <c r="L6977" s="107"/>
      <c r="M6977" s="107"/>
      <c r="N6977" s="25"/>
      <c r="O6977" s="26"/>
      <c r="P6977" s="99"/>
      <c r="Q6977" s="99"/>
      <c r="R6977" s="25"/>
      <c r="S6977" s="26"/>
      <c r="T6977" s="107"/>
      <c r="U6977" s="107"/>
      <c r="V6977" s="25"/>
      <c r="W6977" s="26"/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1715</v>
      </c>
      <c r="B6978" s="105" t="s">
        <v>884</v>
      </c>
      <c r="C6978" s="106" t="s">
        <v>885</v>
      </c>
      <c r="D6978" s="21">
        <f t="shared" si="110"/>
        <v>4953352.26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/>
      <c r="K6978" s="101"/>
      <c r="L6978" s="99"/>
      <c r="M6978" s="99"/>
      <c r="N6978" s="100"/>
      <c r="O6978" s="101"/>
      <c r="P6978" s="107"/>
      <c r="Q6978" s="107"/>
      <c r="R6978" s="100"/>
      <c r="S6978" s="101"/>
      <c r="T6978" s="99"/>
      <c r="U6978" s="99"/>
      <c r="V6978" s="100"/>
      <c r="W6978" s="101"/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1715</v>
      </c>
      <c r="B6979" s="105" t="s">
        <v>886</v>
      </c>
      <c r="C6979" s="106" t="s">
        <v>887</v>
      </c>
      <c r="D6979" s="21">
        <f t="shared" si="110"/>
        <v>167800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/>
      <c r="K6979" s="101"/>
      <c r="L6979" s="99"/>
      <c r="M6979" s="99"/>
      <c r="N6979" s="100"/>
      <c r="O6979" s="101"/>
      <c r="P6979" s="99"/>
      <c r="Q6979" s="99"/>
      <c r="R6979" s="100"/>
      <c r="S6979" s="101"/>
      <c r="T6979" s="99"/>
      <c r="U6979" s="99"/>
      <c r="V6979" s="100"/>
      <c r="W6979" s="101"/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1715</v>
      </c>
      <c r="B6980" s="105" t="s">
        <v>888</v>
      </c>
      <c r="C6980" s="106" t="s">
        <v>1686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1715</v>
      </c>
      <c r="B6981" s="105" t="s">
        <v>889</v>
      </c>
      <c r="C6981" s="106" t="s">
        <v>890</v>
      </c>
      <c r="D6981" s="21">
        <f t="shared" si="110"/>
        <v>243600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/>
      <c r="K6981" s="101"/>
      <c r="L6981" s="99"/>
      <c r="M6981" s="99"/>
      <c r="N6981" s="100"/>
      <c r="O6981" s="101"/>
      <c r="P6981" s="107"/>
      <c r="Q6981" s="107"/>
      <c r="R6981" s="100"/>
      <c r="S6981" s="101"/>
      <c r="T6981" s="99"/>
      <c r="U6981" s="99"/>
      <c r="V6981" s="100"/>
      <c r="W6981" s="101"/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1715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1715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1715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1715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1715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1715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1715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1715</v>
      </c>
      <c r="B6989" s="105" t="s">
        <v>905</v>
      </c>
      <c r="C6989" s="106" t="s">
        <v>906</v>
      </c>
      <c r="D6989" s="21">
        <f t="shared" si="110"/>
        <v>451480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/>
      <c r="K6989" s="26"/>
      <c r="L6989" s="107"/>
      <c r="M6989" s="107"/>
      <c r="N6989" s="25"/>
      <c r="O6989" s="26"/>
      <c r="P6989" s="107"/>
      <c r="Q6989" s="107"/>
      <c r="R6989" s="25"/>
      <c r="S6989" s="26"/>
      <c r="T6989" s="107"/>
      <c r="U6989" s="107"/>
      <c r="V6989" s="25"/>
      <c r="W6989" s="26"/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1715</v>
      </c>
      <c r="B6990" s="105" t="s">
        <v>907</v>
      </c>
      <c r="C6990" s="106" t="s">
        <v>908</v>
      </c>
      <c r="D6990" s="21">
        <f t="shared" si="110"/>
        <v>55355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/>
      <c r="K6990" s="26"/>
      <c r="L6990" s="107"/>
      <c r="M6990" s="107"/>
      <c r="N6990" s="25"/>
      <c r="O6990" s="26"/>
      <c r="P6990" s="107"/>
      <c r="Q6990" s="107"/>
      <c r="R6990" s="25"/>
      <c r="S6990" s="26"/>
      <c r="T6990" s="107"/>
      <c r="U6990" s="107"/>
      <c r="V6990" s="25"/>
      <c r="W6990" s="26"/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1715</v>
      </c>
      <c r="B6991" s="105" t="s">
        <v>909</v>
      </c>
      <c r="C6991" s="106" t="s">
        <v>910</v>
      </c>
      <c r="D6991" s="21">
        <f t="shared" si="110"/>
        <v>42185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/>
      <c r="K6991" s="101"/>
      <c r="L6991" s="99"/>
      <c r="M6991" s="99"/>
      <c r="N6991" s="100"/>
      <c r="O6991" s="101"/>
      <c r="P6991" s="107"/>
      <c r="Q6991" s="107"/>
      <c r="R6991" s="100"/>
      <c r="S6991" s="101"/>
      <c r="T6991" s="99"/>
      <c r="U6991" s="99"/>
      <c r="V6991" s="100"/>
      <c r="W6991" s="101"/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1715</v>
      </c>
      <c r="B6992" s="105" t="s">
        <v>911</v>
      </c>
      <c r="C6992" s="106" t="s">
        <v>912</v>
      </c>
      <c r="D6992" s="21">
        <f t="shared" si="110"/>
        <v>566200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/>
      <c r="K6992" s="26"/>
      <c r="L6992" s="107"/>
      <c r="M6992" s="107"/>
      <c r="N6992" s="25"/>
      <c r="O6992" s="26"/>
      <c r="P6992" s="99"/>
      <c r="Q6992" s="99"/>
      <c r="R6992" s="25"/>
      <c r="S6992" s="26"/>
      <c r="T6992" s="107"/>
      <c r="U6992" s="107"/>
      <c r="V6992" s="25"/>
      <c r="W6992" s="26"/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1715</v>
      </c>
      <c r="B6993" s="105" t="s">
        <v>913</v>
      </c>
      <c r="C6993" s="106" t="s">
        <v>914</v>
      </c>
      <c r="D6993" s="21">
        <f t="shared" si="110"/>
        <v>484640</v>
      </c>
      <c r="E6993" s="24">
        <f t="shared" si="110"/>
        <v>0</v>
      </c>
      <c r="F6993" s="98">
        <v>221360</v>
      </c>
      <c r="G6993" s="98">
        <v>0</v>
      </c>
      <c r="H6993" s="107">
        <v>263280</v>
      </c>
      <c r="I6993" s="107">
        <v>0</v>
      </c>
      <c r="J6993" s="25"/>
      <c r="K6993" s="26"/>
      <c r="L6993" s="107"/>
      <c r="M6993" s="107"/>
      <c r="N6993" s="25"/>
      <c r="O6993" s="26"/>
      <c r="P6993" s="107"/>
      <c r="Q6993" s="107"/>
      <c r="R6993" s="25"/>
      <c r="S6993" s="26"/>
      <c r="T6993" s="107"/>
      <c r="U6993" s="107"/>
      <c r="V6993" s="25"/>
      <c r="W6993" s="26"/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1715</v>
      </c>
      <c r="B6994" s="105" t="s">
        <v>915</v>
      </c>
      <c r="C6994" s="106" t="s">
        <v>916</v>
      </c>
      <c r="D6994" s="21">
        <f t="shared" si="110"/>
        <v>306790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/>
      <c r="K6994" s="26"/>
      <c r="L6994" s="107"/>
      <c r="M6994" s="107"/>
      <c r="N6994" s="25"/>
      <c r="O6994" s="26"/>
      <c r="P6994" s="107"/>
      <c r="Q6994" s="107"/>
      <c r="R6994" s="25"/>
      <c r="S6994" s="26"/>
      <c r="T6994" s="107"/>
      <c r="U6994" s="107"/>
      <c r="V6994" s="25"/>
      <c r="W6994" s="26"/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1715</v>
      </c>
      <c r="B6995" s="105" t="s">
        <v>917</v>
      </c>
      <c r="C6995" s="106" t="s">
        <v>918</v>
      </c>
      <c r="D6995" s="21">
        <f t="shared" si="110"/>
        <v>73140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/>
      <c r="K6995" s="26"/>
      <c r="L6995" s="107"/>
      <c r="M6995" s="107"/>
      <c r="N6995" s="25"/>
      <c r="O6995" s="26"/>
      <c r="P6995" s="107"/>
      <c r="Q6995" s="107"/>
      <c r="R6995" s="25"/>
      <c r="S6995" s="26"/>
      <c r="T6995" s="107"/>
      <c r="U6995" s="107"/>
      <c r="V6995" s="25"/>
      <c r="W6995" s="26"/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1715</v>
      </c>
      <c r="B6996" s="105" t="s">
        <v>919</v>
      </c>
      <c r="C6996" s="106" t="s">
        <v>920</v>
      </c>
      <c r="D6996" s="21">
        <f t="shared" si="110"/>
        <v>22750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/>
      <c r="K6996" s="26"/>
      <c r="L6996" s="107"/>
      <c r="M6996" s="107"/>
      <c r="N6996" s="25"/>
      <c r="O6996" s="26"/>
      <c r="P6996" s="107"/>
      <c r="Q6996" s="107"/>
      <c r="R6996" s="25"/>
      <c r="S6996" s="26"/>
      <c r="T6996" s="107"/>
      <c r="U6996" s="107"/>
      <c r="V6996" s="25"/>
      <c r="W6996" s="26"/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1715</v>
      </c>
      <c r="B6997" s="105" t="s">
        <v>921</v>
      </c>
      <c r="C6997" s="106" t="s">
        <v>922</v>
      </c>
      <c r="D6997" s="21">
        <f t="shared" si="110"/>
        <v>100213.29000000001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/>
      <c r="K6997" s="26"/>
      <c r="L6997" s="107"/>
      <c r="M6997" s="107"/>
      <c r="N6997" s="25"/>
      <c r="O6997" s="26"/>
      <c r="P6997" s="107"/>
      <c r="Q6997" s="107"/>
      <c r="R6997" s="25"/>
      <c r="S6997" s="26"/>
      <c r="T6997" s="107"/>
      <c r="U6997" s="107"/>
      <c r="V6997" s="25"/>
      <c r="W6997" s="26"/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1715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1715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1715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1715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1715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1715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1715</v>
      </c>
      <c r="B7004" s="105" t="s">
        <v>935</v>
      </c>
      <c r="C7004" s="106" t="s">
        <v>936</v>
      </c>
      <c r="D7004" s="21">
        <f t="shared" si="110"/>
        <v>33600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/>
      <c r="K7004" s="101"/>
      <c r="L7004" s="99"/>
      <c r="M7004" s="99"/>
      <c r="N7004" s="100"/>
      <c r="O7004" s="101"/>
      <c r="P7004" s="99"/>
      <c r="Q7004" s="99"/>
      <c r="R7004" s="100"/>
      <c r="S7004" s="101"/>
      <c r="T7004" s="99"/>
      <c r="U7004" s="99"/>
      <c r="V7004" s="100"/>
      <c r="W7004" s="101"/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1715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1715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1715</v>
      </c>
      <c r="B7007" s="105" t="s">
        <v>941</v>
      </c>
      <c r="C7007" s="106" t="s">
        <v>1613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1715</v>
      </c>
      <c r="B7008" s="105" t="s">
        <v>1614</v>
      </c>
      <c r="C7008" s="106" t="s">
        <v>1615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1715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1715</v>
      </c>
      <c r="B7010" s="105" t="s">
        <v>944</v>
      </c>
      <c r="C7010" s="106" t="s">
        <v>945</v>
      </c>
      <c r="D7010" s="21">
        <f t="shared" si="110"/>
        <v>88454.65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/>
      <c r="K7010" s="101"/>
      <c r="L7010" s="99"/>
      <c r="M7010" s="99"/>
      <c r="N7010" s="100"/>
      <c r="O7010" s="101"/>
      <c r="P7010" s="99"/>
      <c r="Q7010" s="99"/>
      <c r="R7010" s="100"/>
      <c r="S7010" s="101"/>
      <c r="T7010" s="99"/>
      <c r="U7010" s="99"/>
      <c r="V7010" s="100"/>
      <c r="W7010" s="101"/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1715</v>
      </c>
      <c r="B7011" s="105" t="s">
        <v>946</v>
      </c>
      <c r="C7011" s="106" t="s">
        <v>947</v>
      </c>
      <c r="D7011" s="21">
        <f t="shared" si="110"/>
        <v>132681.97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/>
      <c r="K7011" s="101"/>
      <c r="L7011" s="99"/>
      <c r="M7011" s="99"/>
      <c r="N7011" s="100"/>
      <c r="O7011" s="101"/>
      <c r="P7011" s="99"/>
      <c r="Q7011" s="99"/>
      <c r="R7011" s="100"/>
      <c r="S7011" s="101"/>
      <c r="T7011" s="99"/>
      <c r="U7011" s="99"/>
      <c r="V7011" s="100"/>
      <c r="W7011" s="101"/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1715</v>
      </c>
      <c r="B7012" s="105" t="s">
        <v>948</v>
      </c>
      <c r="C7012" s="106" t="s">
        <v>949</v>
      </c>
      <c r="D7012" s="21">
        <f t="shared" si="110"/>
        <v>13544.400000000001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/>
      <c r="K7012" s="101"/>
      <c r="L7012" s="99"/>
      <c r="M7012" s="99"/>
      <c r="N7012" s="100"/>
      <c r="O7012" s="101"/>
      <c r="P7012" s="99"/>
      <c r="Q7012" s="99"/>
      <c r="R7012" s="100"/>
      <c r="S7012" s="101"/>
      <c r="T7012" s="99"/>
      <c r="U7012" s="99"/>
      <c r="V7012" s="100"/>
      <c r="W7012" s="101"/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1715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1743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/>
      <c r="K7013" s="101"/>
      <c r="L7013" s="99"/>
      <c r="M7013" s="99"/>
      <c r="N7013" s="100"/>
      <c r="O7013" s="101"/>
      <c r="P7013" s="99"/>
      <c r="Q7013" s="99"/>
      <c r="R7013" s="100"/>
      <c r="S7013" s="101"/>
      <c r="T7013" s="99"/>
      <c r="U7013" s="99"/>
      <c r="V7013" s="100"/>
      <c r="W7013" s="101"/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1715</v>
      </c>
      <c r="B7014" s="105" t="s">
        <v>952</v>
      </c>
      <c r="C7014" s="106" t="s">
        <v>953</v>
      </c>
      <c r="D7014" s="21">
        <f t="shared" si="111"/>
        <v>14787.95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/>
      <c r="K7014" s="101"/>
      <c r="L7014" s="99"/>
      <c r="M7014" s="99"/>
      <c r="N7014" s="100"/>
      <c r="O7014" s="101"/>
      <c r="P7014" s="99"/>
      <c r="Q7014" s="99"/>
      <c r="R7014" s="100"/>
      <c r="S7014" s="101"/>
      <c r="T7014" s="99"/>
      <c r="U7014" s="99"/>
      <c r="V7014" s="100"/>
      <c r="W7014" s="101"/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1715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1715</v>
      </c>
      <c r="B7016" s="105" t="s">
        <v>956</v>
      </c>
      <c r="C7016" s="106" t="s">
        <v>1616</v>
      </c>
      <c r="D7016" s="21">
        <f t="shared" si="111"/>
        <v>14938.599999999999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/>
      <c r="K7016" s="26"/>
      <c r="L7016" s="107"/>
      <c r="M7016" s="107"/>
      <c r="N7016" s="25"/>
      <c r="O7016" s="26"/>
      <c r="P7016" s="99"/>
      <c r="Q7016" s="99"/>
      <c r="R7016" s="25"/>
      <c r="S7016" s="26"/>
      <c r="T7016" s="107"/>
      <c r="U7016" s="107"/>
      <c r="V7016" s="25"/>
      <c r="W7016" s="26"/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1715</v>
      </c>
      <c r="B7017" s="105" t="s">
        <v>957</v>
      </c>
      <c r="C7017" s="106" t="s">
        <v>1687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1715</v>
      </c>
      <c r="B7018" s="105" t="s">
        <v>958</v>
      </c>
      <c r="C7018" s="106" t="s">
        <v>1688</v>
      </c>
      <c r="D7018" s="21">
        <f t="shared" si="111"/>
        <v>9000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/>
      <c r="K7018" s="101"/>
      <c r="L7018" s="99"/>
      <c r="M7018" s="99"/>
      <c r="N7018" s="100"/>
      <c r="O7018" s="101"/>
      <c r="P7018" s="99"/>
      <c r="Q7018" s="99"/>
      <c r="R7018" s="100"/>
      <c r="S7018" s="101"/>
      <c r="T7018" s="99"/>
      <c r="U7018" s="99"/>
      <c r="V7018" s="100"/>
      <c r="W7018" s="101"/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1715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1715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1715</v>
      </c>
      <c r="B7021" s="105" t="s">
        <v>963</v>
      </c>
      <c r="C7021" s="106" t="s">
        <v>1689</v>
      </c>
      <c r="D7021" s="21">
        <f t="shared" si="111"/>
        <v>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/>
      <c r="S7021" s="101"/>
      <c r="T7021" s="99"/>
      <c r="U7021" s="99"/>
      <c r="V7021" s="100"/>
      <c r="W7021" s="101"/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1715</v>
      </c>
      <c r="B7022" s="105" t="s">
        <v>964</v>
      </c>
      <c r="C7022" s="106" t="s">
        <v>1690</v>
      </c>
      <c r="D7022" s="21">
        <f t="shared" si="111"/>
        <v>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/>
      <c r="S7022" s="26"/>
      <c r="T7022" s="107"/>
      <c r="U7022" s="107"/>
      <c r="V7022" s="25"/>
      <c r="W7022" s="26"/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1715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1715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1715</v>
      </c>
      <c r="B7025" s="105" t="s">
        <v>969</v>
      </c>
      <c r="C7025" s="106" t="s">
        <v>970</v>
      </c>
      <c r="D7025" s="21">
        <f t="shared" si="111"/>
        <v>1045595</v>
      </c>
      <c r="E7025" s="24">
        <f t="shared" si="111"/>
        <v>0</v>
      </c>
      <c r="F7025" s="98">
        <v>557300</v>
      </c>
      <c r="G7025" s="98">
        <v>0</v>
      </c>
      <c r="H7025" s="107">
        <v>488295</v>
      </c>
      <c r="I7025" s="107">
        <v>0</v>
      </c>
      <c r="J7025" s="25"/>
      <c r="K7025" s="26"/>
      <c r="L7025" s="107"/>
      <c r="M7025" s="107"/>
      <c r="N7025" s="25"/>
      <c r="O7025" s="26"/>
      <c r="P7025" s="107"/>
      <c r="Q7025" s="107"/>
      <c r="R7025" s="25"/>
      <c r="S7025" s="26"/>
      <c r="T7025" s="107"/>
      <c r="U7025" s="107"/>
      <c r="V7025" s="25"/>
      <c r="W7025" s="26"/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1715</v>
      </c>
      <c r="B7026" s="105" t="s">
        <v>971</v>
      </c>
      <c r="C7026" s="106" t="s">
        <v>972</v>
      </c>
      <c r="D7026" s="21">
        <f t="shared" si="111"/>
        <v>71500</v>
      </c>
      <c r="E7026" s="24">
        <f t="shared" si="111"/>
        <v>0</v>
      </c>
      <c r="F7026" s="98">
        <v>35400</v>
      </c>
      <c r="G7026" s="98">
        <v>0</v>
      </c>
      <c r="H7026" s="107">
        <v>36100</v>
      </c>
      <c r="I7026" s="107">
        <v>0</v>
      </c>
      <c r="J7026" s="25"/>
      <c r="K7026" s="26"/>
      <c r="L7026" s="107"/>
      <c r="M7026" s="107"/>
      <c r="N7026" s="25"/>
      <c r="O7026" s="26"/>
      <c r="P7026" s="107"/>
      <c r="Q7026" s="107"/>
      <c r="R7026" s="25"/>
      <c r="S7026" s="26"/>
      <c r="T7026" s="107"/>
      <c r="U7026" s="107"/>
      <c r="V7026" s="25"/>
      <c r="W7026" s="26"/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1715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1715</v>
      </c>
      <c r="B7028" s="105" t="s">
        <v>975</v>
      </c>
      <c r="C7028" s="106" t="s">
        <v>1617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1715</v>
      </c>
      <c r="B7029" s="105" t="s">
        <v>976</v>
      </c>
      <c r="C7029" s="106" t="s">
        <v>1618</v>
      </c>
      <c r="D7029" s="21">
        <f t="shared" si="111"/>
        <v>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/>
      <c r="Q7029" s="107"/>
      <c r="R7029" s="25"/>
      <c r="S7029" s="26"/>
      <c r="T7029" s="107"/>
      <c r="U7029" s="107"/>
      <c r="V7029" s="25"/>
      <c r="W7029" s="26"/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1715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1715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1715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1715</v>
      </c>
      <c r="B7033" s="105" t="s">
        <v>983</v>
      </c>
      <c r="C7033" s="106" t="s">
        <v>1619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1715</v>
      </c>
      <c r="B7034" s="105" t="s">
        <v>984</v>
      </c>
      <c r="C7034" s="106" t="s">
        <v>1620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1715</v>
      </c>
      <c r="B7035" s="105" t="s">
        <v>985</v>
      </c>
      <c r="C7035" s="106" t="s">
        <v>1621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1715</v>
      </c>
      <c r="B7036" s="105" t="s">
        <v>986</v>
      </c>
      <c r="C7036" s="106" t="s">
        <v>1622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1715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1715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1715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1715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1715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1715</v>
      </c>
      <c r="B7042" s="105" t="s">
        <v>996</v>
      </c>
      <c r="C7042" s="106" t="s">
        <v>1691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1715</v>
      </c>
      <c r="B7043" s="105" t="s">
        <v>997</v>
      </c>
      <c r="C7043" s="106" t="s">
        <v>1692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1715</v>
      </c>
      <c r="B7044" s="105" t="s">
        <v>998</v>
      </c>
      <c r="C7044" s="106" t="s">
        <v>1693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1715</v>
      </c>
      <c r="B7045" s="105" t="s">
        <v>999</v>
      </c>
      <c r="C7045" s="106" t="s">
        <v>1694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1715</v>
      </c>
      <c r="B7046" s="105" t="s">
        <v>1000</v>
      </c>
      <c r="C7046" s="106" t="s">
        <v>1623</v>
      </c>
      <c r="D7046" s="21">
        <f t="shared" si="111"/>
        <v>80000</v>
      </c>
      <c r="E7046" s="24">
        <f t="shared" si="111"/>
        <v>0</v>
      </c>
      <c r="F7046" s="98"/>
      <c r="G7046" s="98"/>
      <c r="H7046" s="107">
        <v>80000</v>
      </c>
      <c r="I7046" s="107">
        <v>0</v>
      </c>
      <c r="J7046" s="25"/>
      <c r="K7046" s="26"/>
      <c r="L7046" s="107"/>
      <c r="M7046" s="107"/>
      <c r="N7046" s="25"/>
      <c r="O7046" s="26"/>
      <c r="P7046" s="107"/>
      <c r="Q7046" s="107"/>
      <c r="R7046" s="25"/>
      <c r="S7046" s="26"/>
      <c r="T7046" s="107"/>
      <c r="U7046" s="107"/>
      <c r="V7046" s="25"/>
      <c r="W7046" s="26"/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1715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1715</v>
      </c>
      <c r="B7048" s="105" t="s">
        <v>1003</v>
      </c>
      <c r="C7048" s="106" t="s">
        <v>1624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1715</v>
      </c>
      <c r="B7049" s="105" t="s">
        <v>1004</v>
      </c>
      <c r="C7049" s="106" t="s">
        <v>1625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1715</v>
      </c>
      <c r="B7050" s="105" t="s">
        <v>1005</v>
      </c>
      <c r="C7050" s="106" t="s">
        <v>1626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1715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1715</v>
      </c>
      <c r="B7052" s="105" t="s">
        <v>1008</v>
      </c>
      <c r="C7052" s="106" t="s">
        <v>1009</v>
      </c>
      <c r="D7052" s="21">
        <f t="shared" si="111"/>
        <v>4320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/>
      <c r="K7052" s="26"/>
      <c r="L7052" s="107"/>
      <c r="M7052" s="107"/>
      <c r="N7052" s="25"/>
      <c r="O7052" s="26"/>
      <c r="P7052" s="107"/>
      <c r="Q7052" s="107"/>
      <c r="R7052" s="25"/>
      <c r="S7052" s="26"/>
      <c r="T7052" s="107"/>
      <c r="U7052" s="107"/>
      <c r="V7052" s="25"/>
      <c r="W7052" s="26"/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1715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1715</v>
      </c>
      <c r="B7054" s="105" t="s">
        <v>1012</v>
      </c>
      <c r="C7054" s="106" t="s">
        <v>1013</v>
      </c>
      <c r="D7054" s="21">
        <f t="shared" si="111"/>
        <v>9450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/>
      <c r="K7054" s="26"/>
      <c r="L7054" s="107"/>
      <c r="M7054" s="107"/>
      <c r="N7054" s="25"/>
      <c r="O7054" s="26"/>
      <c r="P7054" s="107"/>
      <c r="Q7054" s="107"/>
      <c r="R7054" s="25"/>
      <c r="S7054" s="26"/>
      <c r="T7054" s="107"/>
      <c r="U7054" s="107"/>
      <c r="V7054" s="25"/>
      <c r="W7054" s="26"/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1715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1715</v>
      </c>
      <c r="B7056" s="105" t="s">
        <v>1016</v>
      </c>
      <c r="C7056" s="106" t="s">
        <v>1017</v>
      </c>
      <c r="D7056" s="21">
        <f t="shared" si="111"/>
        <v>41750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/>
      <c r="K7056" s="26"/>
      <c r="L7056" s="107"/>
      <c r="M7056" s="107"/>
      <c r="N7056" s="25"/>
      <c r="O7056" s="26"/>
      <c r="P7056" s="107"/>
      <c r="Q7056" s="107"/>
      <c r="R7056" s="25"/>
      <c r="S7056" s="26"/>
      <c r="T7056" s="107"/>
      <c r="U7056" s="107"/>
      <c r="V7056" s="25"/>
      <c r="W7056" s="26"/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1715</v>
      </c>
      <c r="B7057" s="105" t="s">
        <v>1018</v>
      </c>
      <c r="C7057" s="106" t="s">
        <v>1019</v>
      </c>
      <c r="D7057" s="21">
        <f t="shared" si="111"/>
        <v>136687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/>
      <c r="K7057" s="26"/>
      <c r="L7057" s="107"/>
      <c r="M7057" s="107"/>
      <c r="N7057" s="25"/>
      <c r="O7057" s="26"/>
      <c r="P7057" s="107"/>
      <c r="Q7057" s="107"/>
      <c r="R7057" s="25"/>
      <c r="S7057" s="26"/>
      <c r="T7057" s="107"/>
      <c r="U7057" s="107"/>
      <c r="V7057" s="25"/>
      <c r="W7057" s="26"/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1715</v>
      </c>
      <c r="B7058" s="105" t="s">
        <v>1020</v>
      </c>
      <c r="C7058" s="106" t="s">
        <v>1021</v>
      </c>
      <c r="D7058" s="21">
        <f t="shared" si="111"/>
        <v>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/>
      <c r="Q7058" s="107"/>
      <c r="R7058" s="25"/>
      <c r="S7058" s="26"/>
      <c r="T7058" s="107"/>
      <c r="U7058" s="107"/>
      <c r="V7058" s="25"/>
      <c r="W7058" s="26"/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1715</v>
      </c>
      <c r="B7059" s="105" t="s">
        <v>1022</v>
      </c>
      <c r="C7059" s="106" t="s">
        <v>1023</v>
      </c>
      <c r="D7059" s="21">
        <f t="shared" si="111"/>
        <v>34285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/>
      <c r="K7059" s="26"/>
      <c r="L7059" s="107"/>
      <c r="M7059" s="107"/>
      <c r="N7059" s="25"/>
      <c r="O7059" s="26"/>
      <c r="P7059" s="107"/>
      <c r="Q7059" s="107"/>
      <c r="R7059" s="25"/>
      <c r="S7059" s="26"/>
      <c r="T7059" s="107"/>
      <c r="U7059" s="107"/>
      <c r="V7059" s="25"/>
      <c r="W7059" s="26"/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1715</v>
      </c>
      <c r="B7060" s="105" t="s">
        <v>1024</v>
      </c>
      <c r="C7060" s="106" t="s">
        <v>1025</v>
      </c>
      <c r="D7060" s="21">
        <f t="shared" si="111"/>
        <v>53815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/>
      <c r="K7060" s="26"/>
      <c r="L7060" s="107"/>
      <c r="M7060" s="107"/>
      <c r="N7060" s="25"/>
      <c r="O7060" s="26"/>
      <c r="P7060" s="107"/>
      <c r="Q7060" s="107"/>
      <c r="R7060" s="25"/>
      <c r="S7060" s="26"/>
      <c r="T7060" s="107"/>
      <c r="U7060" s="107"/>
      <c r="V7060" s="25"/>
      <c r="W7060" s="26"/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1715</v>
      </c>
      <c r="B7061" s="105" t="s">
        <v>1026</v>
      </c>
      <c r="C7061" s="106" t="s">
        <v>1027</v>
      </c>
      <c r="D7061" s="21">
        <f t="shared" si="111"/>
        <v>10410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/>
      <c r="K7061" s="26"/>
      <c r="L7061" s="107"/>
      <c r="M7061" s="107"/>
      <c r="N7061" s="25"/>
      <c r="O7061" s="26"/>
      <c r="P7061" s="107"/>
      <c r="Q7061" s="107"/>
      <c r="R7061" s="25"/>
      <c r="S7061" s="26"/>
      <c r="T7061" s="107"/>
      <c r="U7061" s="107"/>
      <c r="V7061" s="25"/>
      <c r="W7061" s="26"/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1715</v>
      </c>
      <c r="B7062" s="105" t="s">
        <v>1028</v>
      </c>
      <c r="C7062" s="106" t="s">
        <v>1029</v>
      </c>
      <c r="D7062" s="21">
        <f t="shared" si="111"/>
        <v>213070.69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/>
      <c r="K7062" s="26"/>
      <c r="L7062" s="107"/>
      <c r="M7062" s="107"/>
      <c r="N7062" s="25"/>
      <c r="O7062" s="26"/>
      <c r="P7062" s="107"/>
      <c r="Q7062" s="107"/>
      <c r="R7062" s="25"/>
      <c r="S7062" s="26"/>
      <c r="T7062" s="107"/>
      <c r="U7062" s="107"/>
      <c r="V7062" s="25"/>
      <c r="W7062" s="26"/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1715</v>
      </c>
      <c r="B7063" s="105" t="s">
        <v>1030</v>
      </c>
      <c r="C7063" s="106" t="s">
        <v>1031</v>
      </c>
      <c r="D7063" s="21">
        <f t="shared" si="111"/>
        <v>6715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/>
      <c r="K7063" s="26"/>
      <c r="L7063" s="107"/>
      <c r="M7063" s="107"/>
      <c r="N7063" s="25"/>
      <c r="O7063" s="26"/>
      <c r="P7063" s="107"/>
      <c r="Q7063" s="107"/>
      <c r="R7063" s="25"/>
      <c r="S7063" s="26"/>
      <c r="T7063" s="107"/>
      <c r="U7063" s="107"/>
      <c r="V7063" s="25"/>
      <c r="W7063" s="26"/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1715</v>
      </c>
      <c r="B7064" s="105" t="s">
        <v>1032</v>
      </c>
      <c r="C7064" s="106" t="s">
        <v>1033</v>
      </c>
      <c r="D7064" s="21">
        <f t="shared" si="111"/>
        <v>720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/>
      <c r="K7064" s="26"/>
      <c r="L7064" s="107"/>
      <c r="M7064" s="107"/>
      <c r="N7064" s="25"/>
      <c r="O7064" s="26"/>
      <c r="P7064" s="107"/>
      <c r="Q7064" s="107"/>
      <c r="R7064" s="25"/>
      <c r="S7064" s="26"/>
      <c r="T7064" s="107"/>
      <c r="U7064" s="107"/>
      <c r="V7064" s="25"/>
      <c r="W7064" s="26"/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1715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1715</v>
      </c>
      <c r="B7066" s="105" t="s">
        <v>1036</v>
      </c>
      <c r="C7066" s="106" t="s">
        <v>1037</v>
      </c>
      <c r="D7066" s="21">
        <f t="shared" si="111"/>
        <v>123558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/>
      <c r="K7066" s="26"/>
      <c r="L7066" s="107"/>
      <c r="M7066" s="107"/>
      <c r="N7066" s="25"/>
      <c r="O7066" s="26"/>
      <c r="P7066" s="107"/>
      <c r="Q7066" s="107"/>
      <c r="R7066" s="25"/>
      <c r="S7066" s="26"/>
      <c r="T7066" s="107"/>
      <c r="U7066" s="107"/>
      <c r="V7066" s="25"/>
      <c r="W7066" s="26"/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1715</v>
      </c>
      <c r="B7067" s="105" t="s">
        <v>1038</v>
      </c>
      <c r="C7067" s="106" t="s">
        <v>1039</v>
      </c>
      <c r="D7067" s="21">
        <f t="shared" si="111"/>
        <v>0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/>
      <c r="O7067" s="26"/>
      <c r="P7067" s="107"/>
      <c r="Q7067" s="107"/>
      <c r="R7067" s="25"/>
      <c r="S7067" s="26"/>
      <c r="T7067" s="107"/>
      <c r="U7067" s="107"/>
      <c r="V7067" s="25"/>
      <c r="W7067" s="26"/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1715</v>
      </c>
      <c r="B7068" s="105" t="s">
        <v>1040</v>
      </c>
      <c r="C7068" s="106" t="s">
        <v>1041</v>
      </c>
      <c r="D7068" s="21">
        <f t="shared" si="111"/>
        <v>17200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/>
      <c r="K7068" s="26"/>
      <c r="L7068" s="107"/>
      <c r="M7068" s="107"/>
      <c r="N7068" s="25"/>
      <c r="O7068" s="26"/>
      <c r="P7068" s="107"/>
      <c r="Q7068" s="107"/>
      <c r="R7068" s="25"/>
      <c r="S7068" s="26"/>
      <c r="T7068" s="107"/>
      <c r="U7068" s="107"/>
      <c r="V7068" s="25"/>
      <c r="W7068" s="26"/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1715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1715</v>
      </c>
      <c r="B7070" s="105" t="s">
        <v>1044</v>
      </c>
      <c r="C7070" s="106" t="s">
        <v>1045</v>
      </c>
      <c r="D7070" s="21">
        <f t="shared" si="111"/>
        <v>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/>
      <c r="M7070" s="107"/>
      <c r="N7070" s="25"/>
      <c r="O7070" s="26"/>
      <c r="P7070" s="107"/>
      <c r="Q7070" s="107"/>
      <c r="R7070" s="25"/>
      <c r="S7070" s="26"/>
      <c r="T7070" s="107"/>
      <c r="U7070" s="107"/>
      <c r="V7070" s="25"/>
      <c r="W7070" s="26"/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1715</v>
      </c>
      <c r="B7071" s="105" t="s">
        <v>1046</v>
      </c>
      <c r="C7071" s="106" t="s">
        <v>1047</v>
      </c>
      <c r="D7071" s="21">
        <f t="shared" si="111"/>
        <v>5040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/>
      <c r="K7071" s="26"/>
      <c r="L7071" s="107"/>
      <c r="M7071" s="107"/>
      <c r="N7071" s="25"/>
      <c r="O7071" s="26"/>
      <c r="P7071" s="107"/>
      <c r="Q7071" s="107"/>
      <c r="R7071" s="25"/>
      <c r="S7071" s="26"/>
      <c r="T7071" s="107"/>
      <c r="U7071" s="107"/>
      <c r="V7071" s="25"/>
      <c r="W7071" s="26"/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1715</v>
      </c>
      <c r="B7072" s="105" t="s">
        <v>1048</v>
      </c>
      <c r="C7072" s="106" t="s">
        <v>1049</v>
      </c>
      <c r="D7072" s="21">
        <f t="shared" si="111"/>
        <v>1380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/>
      <c r="K7072" s="26"/>
      <c r="L7072" s="107"/>
      <c r="M7072" s="107"/>
      <c r="N7072" s="25"/>
      <c r="O7072" s="26"/>
      <c r="P7072" s="107"/>
      <c r="Q7072" s="107"/>
      <c r="R7072" s="25"/>
      <c r="S7072" s="26"/>
      <c r="T7072" s="107"/>
      <c r="U7072" s="107"/>
      <c r="V7072" s="25"/>
      <c r="W7072" s="26"/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1715</v>
      </c>
      <c r="B7073" s="105" t="s">
        <v>1050</v>
      </c>
      <c r="C7073" s="106" t="s">
        <v>1051</v>
      </c>
      <c r="D7073" s="21">
        <f t="shared" si="111"/>
        <v>0</v>
      </c>
      <c r="E7073" s="24">
        <f t="shared" si="111"/>
        <v>0</v>
      </c>
      <c r="F7073" s="98"/>
      <c r="G7073" s="98"/>
      <c r="H7073" s="107"/>
      <c r="I7073" s="107"/>
      <c r="J7073" s="25"/>
      <c r="K7073" s="26"/>
      <c r="L7073" s="107"/>
      <c r="M7073" s="107"/>
      <c r="N7073" s="25"/>
      <c r="O7073" s="26"/>
      <c r="P7073" s="107"/>
      <c r="Q7073" s="107"/>
      <c r="R7073" s="25"/>
      <c r="S7073" s="26"/>
      <c r="T7073" s="107"/>
      <c r="U7073" s="107"/>
      <c r="V7073" s="25"/>
      <c r="W7073" s="26"/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1715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1715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1715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1715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3780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/>
      <c r="K7077" s="26"/>
      <c r="L7077" s="107"/>
      <c r="M7077" s="107"/>
      <c r="N7077" s="25"/>
      <c r="O7077" s="26"/>
      <c r="P7077" s="107"/>
      <c r="Q7077" s="107"/>
      <c r="R7077" s="25"/>
      <c r="S7077" s="26"/>
      <c r="T7077" s="107"/>
      <c r="U7077" s="107"/>
      <c r="V7077" s="25"/>
      <c r="W7077" s="26"/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1715</v>
      </c>
      <c r="B7078" s="105" t="s">
        <v>1060</v>
      </c>
      <c r="C7078" s="106" t="s">
        <v>1061</v>
      </c>
      <c r="D7078" s="21">
        <f t="shared" si="112"/>
        <v>94200</v>
      </c>
      <c r="E7078" s="24">
        <f t="shared" si="112"/>
        <v>0</v>
      </c>
      <c r="F7078" s="98">
        <v>72240</v>
      </c>
      <c r="G7078" s="98">
        <v>0</v>
      </c>
      <c r="H7078" s="107">
        <v>21960</v>
      </c>
      <c r="I7078" s="107">
        <v>0</v>
      </c>
      <c r="J7078" s="25"/>
      <c r="K7078" s="26"/>
      <c r="L7078" s="107"/>
      <c r="M7078" s="107"/>
      <c r="N7078" s="25"/>
      <c r="O7078" s="26"/>
      <c r="P7078" s="107"/>
      <c r="Q7078" s="107"/>
      <c r="R7078" s="25"/>
      <c r="S7078" s="26"/>
      <c r="T7078" s="107"/>
      <c r="U7078" s="107"/>
      <c r="V7078" s="25"/>
      <c r="W7078" s="26"/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1715</v>
      </c>
      <c r="B7079" s="105" t="s">
        <v>1062</v>
      </c>
      <c r="C7079" s="106" t="s">
        <v>1063</v>
      </c>
      <c r="D7079" s="21">
        <f t="shared" si="112"/>
        <v>91950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/>
      <c r="K7079" s="26"/>
      <c r="L7079" s="107"/>
      <c r="M7079" s="107"/>
      <c r="N7079" s="25"/>
      <c r="O7079" s="26"/>
      <c r="P7079" s="107"/>
      <c r="Q7079" s="107"/>
      <c r="R7079" s="25"/>
      <c r="S7079" s="26"/>
      <c r="T7079" s="107"/>
      <c r="U7079" s="107"/>
      <c r="V7079" s="25"/>
      <c r="W7079" s="26"/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1715</v>
      </c>
      <c r="B7080" s="105" t="s">
        <v>1064</v>
      </c>
      <c r="C7080" s="106" t="s">
        <v>1065</v>
      </c>
      <c r="D7080" s="21">
        <f t="shared" si="112"/>
        <v>59920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/>
      <c r="K7080" s="26"/>
      <c r="L7080" s="107"/>
      <c r="M7080" s="107"/>
      <c r="N7080" s="25"/>
      <c r="O7080" s="26"/>
      <c r="P7080" s="107"/>
      <c r="Q7080" s="107"/>
      <c r="R7080" s="25"/>
      <c r="S7080" s="26"/>
      <c r="T7080" s="107"/>
      <c r="U7080" s="107"/>
      <c r="V7080" s="25"/>
      <c r="W7080" s="26"/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1715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1715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1715</v>
      </c>
      <c r="B7083" s="105" t="s">
        <v>1070</v>
      </c>
      <c r="C7083" s="106" t="s">
        <v>1071</v>
      </c>
      <c r="D7083" s="21">
        <f t="shared" si="112"/>
        <v>39590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/>
      <c r="K7083" s="26"/>
      <c r="L7083" s="107"/>
      <c r="M7083" s="107"/>
      <c r="N7083" s="25"/>
      <c r="O7083" s="26"/>
      <c r="P7083" s="107"/>
      <c r="Q7083" s="107"/>
      <c r="R7083" s="25"/>
      <c r="S7083" s="26"/>
      <c r="T7083" s="107"/>
      <c r="U7083" s="107"/>
      <c r="V7083" s="25"/>
      <c r="W7083" s="26"/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1715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1715</v>
      </c>
      <c r="B7085" s="105" t="s">
        <v>1074</v>
      </c>
      <c r="C7085" s="106" t="s">
        <v>1075</v>
      </c>
      <c r="D7085" s="21">
        <f t="shared" si="112"/>
        <v>9758.4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/>
      <c r="K7085" s="26"/>
      <c r="L7085" s="107"/>
      <c r="M7085" s="107"/>
      <c r="N7085" s="25"/>
      <c r="O7085" s="26"/>
      <c r="P7085" s="99"/>
      <c r="Q7085" s="99"/>
      <c r="R7085" s="25"/>
      <c r="S7085" s="26"/>
      <c r="T7085" s="107"/>
      <c r="U7085" s="107"/>
      <c r="V7085" s="25"/>
      <c r="W7085" s="26"/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1715</v>
      </c>
      <c r="B7086" s="105" t="s">
        <v>1076</v>
      </c>
      <c r="C7086" s="106" t="s">
        <v>1077</v>
      </c>
      <c r="D7086" s="21">
        <f t="shared" si="112"/>
        <v>21531.1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/>
      <c r="K7086" s="101"/>
      <c r="L7086" s="99"/>
      <c r="M7086" s="99"/>
      <c r="N7086" s="100"/>
      <c r="O7086" s="101"/>
      <c r="P7086" s="107"/>
      <c r="Q7086" s="107"/>
      <c r="R7086" s="100"/>
      <c r="S7086" s="101"/>
      <c r="T7086" s="99"/>
      <c r="U7086" s="99"/>
      <c r="V7086" s="100"/>
      <c r="W7086" s="101"/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1715</v>
      </c>
      <c r="B7087" s="105" t="s">
        <v>1078</v>
      </c>
      <c r="C7087" s="106" t="s">
        <v>1079</v>
      </c>
      <c r="D7087" s="21">
        <f t="shared" si="112"/>
        <v>36790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/>
      <c r="K7087" s="26"/>
      <c r="L7087" s="107"/>
      <c r="M7087" s="107"/>
      <c r="N7087" s="25"/>
      <c r="O7087" s="26"/>
      <c r="P7087" s="99"/>
      <c r="Q7087" s="99"/>
      <c r="R7087" s="25"/>
      <c r="S7087" s="26"/>
      <c r="T7087" s="107"/>
      <c r="U7087" s="107"/>
      <c r="V7087" s="25"/>
      <c r="W7087" s="26"/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1715</v>
      </c>
      <c r="B7088" s="105" t="s">
        <v>1080</v>
      </c>
      <c r="C7088" s="106" t="s">
        <v>1081</v>
      </c>
      <c r="D7088" s="21">
        <f t="shared" si="112"/>
        <v>268365</v>
      </c>
      <c r="E7088" s="24">
        <f t="shared" si="112"/>
        <v>0</v>
      </c>
      <c r="F7088" s="98">
        <v>115515</v>
      </c>
      <c r="G7088" s="98">
        <v>0</v>
      </c>
      <c r="H7088" s="107">
        <v>152850</v>
      </c>
      <c r="I7088" s="107">
        <v>0</v>
      </c>
      <c r="J7088" s="25"/>
      <c r="K7088" s="26"/>
      <c r="L7088" s="107"/>
      <c r="M7088" s="107"/>
      <c r="N7088" s="25"/>
      <c r="O7088" s="26"/>
      <c r="P7088" s="107"/>
      <c r="Q7088" s="107"/>
      <c r="R7088" s="25"/>
      <c r="S7088" s="26"/>
      <c r="T7088" s="107"/>
      <c r="U7088" s="107"/>
      <c r="V7088" s="25"/>
      <c r="W7088" s="26"/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1715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1715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1715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1715</v>
      </c>
      <c r="B7092" s="105" t="s">
        <v>1088</v>
      </c>
      <c r="C7092" s="106" t="s">
        <v>1089</v>
      </c>
      <c r="D7092" s="21">
        <f t="shared" si="112"/>
        <v>266504.78000000003</v>
      </c>
      <c r="E7092" s="24">
        <f t="shared" si="112"/>
        <v>3093.17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/>
      <c r="K7092" s="26"/>
      <c r="L7092" s="107"/>
      <c r="M7092" s="107"/>
      <c r="N7092" s="25"/>
      <c r="O7092" s="26"/>
      <c r="P7092" s="99"/>
      <c r="Q7092" s="99"/>
      <c r="R7092" s="25"/>
      <c r="S7092" s="26"/>
      <c r="T7092" s="107"/>
      <c r="U7092" s="107"/>
      <c r="V7092" s="25"/>
      <c r="W7092" s="26"/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1715</v>
      </c>
      <c r="B7093" s="105" t="s">
        <v>1090</v>
      </c>
      <c r="C7093" s="106" t="s">
        <v>1091</v>
      </c>
      <c r="D7093" s="21">
        <f t="shared" si="112"/>
        <v>119467.59</v>
      </c>
      <c r="E7093" s="24">
        <f t="shared" si="112"/>
        <v>5129.87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/>
      <c r="K7093" s="26"/>
      <c r="L7093" s="107"/>
      <c r="M7093" s="107"/>
      <c r="N7093" s="25"/>
      <c r="O7093" s="26"/>
      <c r="P7093" s="107"/>
      <c r="Q7093" s="107"/>
      <c r="R7093" s="25"/>
      <c r="S7093" s="26"/>
      <c r="T7093" s="107"/>
      <c r="U7093" s="107"/>
      <c r="V7093" s="25"/>
      <c r="W7093" s="26"/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1715</v>
      </c>
      <c r="B7094" s="105" t="s">
        <v>1092</v>
      </c>
      <c r="C7094" s="106" t="s">
        <v>1093</v>
      </c>
      <c r="D7094" s="21">
        <f t="shared" si="112"/>
        <v>10429.24</v>
      </c>
      <c r="E7094" s="24">
        <f t="shared" si="112"/>
        <v>2272.8200000000002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/>
      <c r="K7094" s="101"/>
      <c r="L7094" s="99"/>
      <c r="M7094" s="99"/>
      <c r="N7094" s="100"/>
      <c r="O7094" s="101"/>
      <c r="P7094" s="107"/>
      <c r="Q7094" s="107"/>
      <c r="R7094" s="100"/>
      <c r="S7094" s="101"/>
      <c r="T7094" s="99"/>
      <c r="U7094" s="99"/>
      <c r="V7094" s="100"/>
      <c r="W7094" s="101"/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1715</v>
      </c>
      <c r="B7095" s="105" t="s">
        <v>1094</v>
      </c>
      <c r="C7095" s="106" t="s">
        <v>1095</v>
      </c>
      <c r="D7095" s="21">
        <f t="shared" si="112"/>
        <v>16947.79</v>
      </c>
      <c r="E7095" s="24">
        <f t="shared" si="112"/>
        <v>1625.83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/>
      <c r="K7095" s="26"/>
      <c r="L7095" s="107"/>
      <c r="M7095" s="107"/>
      <c r="N7095" s="25"/>
      <c r="O7095" s="26"/>
      <c r="P7095" s="99"/>
      <c r="Q7095" s="99"/>
      <c r="R7095" s="25"/>
      <c r="S7095" s="26"/>
      <c r="T7095" s="107"/>
      <c r="U7095" s="107"/>
      <c r="V7095" s="25"/>
      <c r="W7095" s="26"/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1715</v>
      </c>
      <c r="B7096" s="105" t="s">
        <v>1096</v>
      </c>
      <c r="C7096" s="106" t="s">
        <v>1097</v>
      </c>
      <c r="D7096" s="21">
        <f t="shared" si="112"/>
        <v>1395</v>
      </c>
      <c r="E7096" s="24">
        <f t="shared" si="112"/>
        <v>196</v>
      </c>
      <c r="F7096" s="98">
        <v>795</v>
      </c>
      <c r="G7096" s="98">
        <v>195</v>
      </c>
      <c r="H7096" s="107">
        <v>600</v>
      </c>
      <c r="I7096" s="107">
        <v>1</v>
      </c>
      <c r="J7096" s="25"/>
      <c r="K7096" s="26"/>
      <c r="L7096" s="107"/>
      <c r="M7096" s="107"/>
      <c r="N7096" s="25"/>
      <c r="O7096" s="26"/>
      <c r="P7096" s="107"/>
      <c r="Q7096" s="107"/>
      <c r="R7096" s="25"/>
      <c r="S7096" s="26"/>
      <c r="T7096" s="107"/>
      <c r="U7096" s="107"/>
      <c r="V7096" s="25"/>
      <c r="W7096" s="26"/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1715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1715</v>
      </c>
      <c r="B7098" s="105" t="s">
        <v>1100</v>
      </c>
      <c r="C7098" s="106" t="s">
        <v>1101</v>
      </c>
      <c r="D7098" s="21">
        <f t="shared" si="112"/>
        <v>21999.200000000001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/>
      <c r="K7098" s="26"/>
      <c r="L7098" s="107"/>
      <c r="M7098" s="107"/>
      <c r="N7098" s="25"/>
      <c r="O7098" s="26"/>
      <c r="P7098" s="107"/>
      <c r="Q7098" s="107"/>
      <c r="R7098" s="25"/>
      <c r="S7098" s="26"/>
      <c r="T7098" s="107"/>
      <c r="U7098" s="107"/>
      <c r="V7098" s="25"/>
      <c r="W7098" s="26"/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1715</v>
      </c>
      <c r="B7099" s="105" t="s">
        <v>1102</v>
      </c>
      <c r="C7099" s="106" t="s">
        <v>1103</v>
      </c>
      <c r="D7099" s="21">
        <f t="shared" si="112"/>
        <v>1316986.27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/>
      <c r="K7099" s="26"/>
      <c r="L7099" s="107"/>
      <c r="M7099" s="107"/>
      <c r="N7099" s="25"/>
      <c r="O7099" s="26"/>
      <c r="P7099" s="107"/>
      <c r="Q7099" s="107"/>
      <c r="R7099" s="25"/>
      <c r="S7099" s="26"/>
      <c r="T7099" s="107"/>
      <c r="U7099" s="107"/>
      <c r="V7099" s="25"/>
      <c r="W7099" s="26"/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1715</v>
      </c>
      <c r="B7100" s="105" t="s">
        <v>1104</v>
      </c>
      <c r="C7100" s="106" t="s">
        <v>1105</v>
      </c>
      <c r="D7100" s="21">
        <f t="shared" si="112"/>
        <v>25823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/>
      <c r="K7100" s="26"/>
      <c r="L7100" s="107"/>
      <c r="M7100" s="107"/>
      <c r="N7100" s="25"/>
      <c r="O7100" s="26"/>
      <c r="P7100" s="107"/>
      <c r="Q7100" s="107"/>
      <c r="R7100" s="25"/>
      <c r="S7100" s="26"/>
      <c r="T7100" s="107"/>
      <c r="U7100" s="107"/>
      <c r="V7100" s="25"/>
      <c r="W7100" s="26"/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1715</v>
      </c>
      <c r="B7101" s="105" t="s">
        <v>1106</v>
      </c>
      <c r="C7101" s="106" t="s">
        <v>1107</v>
      </c>
      <c r="D7101" s="21">
        <f t="shared" si="112"/>
        <v>415435.31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/>
      <c r="K7101" s="26"/>
      <c r="L7101" s="107"/>
      <c r="M7101" s="107"/>
      <c r="N7101" s="25"/>
      <c r="O7101" s="26"/>
      <c r="P7101" s="107"/>
      <c r="Q7101" s="107"/>
      <c r="R7101" s="25"/>
      <c r="S7101" s="26"/>
      <c r="T7101" s="107"/>
      <c r="U7101" s="107"/>
      <c r="V7101" s="25"/>
      <c r="W7101" s="26"/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1715</v>
      </c>
      <c r="B7102" s="105" t="s">
        <v>1108</v>
      </c>
      <c r="C7102" s="106" t="s">
        <v>1109</v>
      </c>
      <c r="D7102" s="21">
        <f t="shared" si="112"/>
        <v>728514.72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/>
      <c r="K7102" s="101"/>
      <c r="L7102" s="99"/>
      <c r="M7102" s="99"/>
      <c r="N7102" s="100"/>
      <c r="O7102" s="101"/>
      <c r="P7102" s="107"/>
      <c r="Q7102" s="107"/>
      <c r="R7102" s="100"/>
      <c r="S7102" s="101"/>
      <c r="T7102" s="99"/>
      <c r="U7102" s="99"/>
      <c r="V7102" s="100"/>
      <c r="W7102" s="101"/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1715</v>
      </c>
      <c r="B7103" s="105" t="s">
        <v>1110</v>
      </c>
      <c r="C7103" s="106" t="s">
        <v>1111</v>
      </c>
      <c r="D7103" s="21">
        <f t="shared" si="112"/>
        <v>80040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/>
      <c r="K7103" s="101"/>
      <c r="L7103" s="99"/>
      <c r="M7103" s="99"/>
      <c r="N7103" s="100"/>
      <c r="O7103" s="101"/>
      <c r="P7103" s="99"/>
      <c r="Q7103" s="99"/>
      <c r="R7103" s="100"/>
      <c r="S7103" s="101"/>
      <c r="T7103" s="99"/>
      <c r="U7103" s="99"/>
      <c r="V7103" s="100"/>
      <c r="W7103" s="101"/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1715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1715</v>
      </c>
      <c r="B7105" s="105" t="s">
        <v>1114</v>
      </c>
      <c r="C7105" s="106" t="s">
        <v>1115</v>
      </c>
      <c r="D7105" s="21">
        <f t="shared" si="112"/>
        <v>30840.019999999997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/>
      <c r="K7105" s="101"/>
      <c r="L7105" s="99"/>
      <c r="M7105" s="99"/>
      <c r="N7105" s="100"/>
      <c r="O7105" s="101"/>
      <c r="P7105" s="99"/>
      <c r="Q7105" s="99"/>
      <c r="R7105" s="100"/>
      <c r="S7105" s="101"/>
      <c r="T7105" s="99"/>
      <c r="U7105" s="99"/>
      <c r="V7105" s="100"/>
      <c r="W7105" s="101"/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1715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1715</v>
      </c>
      <c r="B7107" s="105" t="s">
        <v>1118</v>
      </c>
      <c r="C7107" s="106" t="s">
        <v>1119</v>
      </c>
      <c r="D7107" s="21">
        <f t="shared" si="112"/>
        <v>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/>
      <c r="O7107" s="26"/>
      <c r="P7107" s="99"/>
      <c r="Q7107" s="99"/>
      <c r="R7107" s="25"/>
      <c r="S7107" s="26"/>
      <c r="T7107" s="107"/>
      <c r="U7107" s="107"/>
      <c r="V7107" s="25"/>
      <c r="W7107" s="26"/>
      <c r="X7107" s="107"/>
      <c r="Y7107" s="107"/>
      <c r="Z7107" s="25"/>
      <c r="AA7107" s="26"/>
      <c r="AB7107" s="107"/>
      <c r="AC7107" s="107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1715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1715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1715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1715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1715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1715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1715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1715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1715</v>
      </c>
      <c r="B7116" s="105" t="s">
        <v>1136</v>
      </c>
      <c r="C7116" s="106" t="s">
        <v>1137</v>
      </c>
      <c r="D7116" s="21">
        <f t="shared" si="112"/>
        <v>43740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/>
      <c r="K7116" s="26"/>
      <c r="L7116" s="107"/>
      <c r="M7116" s="107"/>
      <c r="N7116" s="25"/>
      <c r="O7116" s="26"/>
      <c r="P7116" s="107"/>
      <c r="Q7116" s="107"/>
      <c r="R7116" s="25"/>
      <c r="S7116" s="26"/>
      <c r="T7116" s="107"/>
      <c r="U7116" s="107"/>
      <c r="V7116" s="25"/>
      <c r="W7116" s="26"/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1715</v>
      </c>
      <c r="B7117" s="105" t="s">
        <v>1138</v>
      </c>
      <c r="C7117" s="106" t="s">
        <v>1627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1715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1715</v>
      </c>
      <c r="B7119" s="105" t="s">
        <v>1141</v>
      </c>
      <c r="C7119" s="106" t="s">
        <v>1628</v>
      </c>
      <c r="D7119" s="21">
        <f t="shared" si="112"/>
        <v>58506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/>
      <c r="K7119" s="101"/>
      <c r="L7119" s="99"/>
      <c r="M7119" s="99"/>
      <c r="N7119" s="100"/>
      <c r="O7119" s="101"/>
      <c r="P7119" s="99"/>
      <c r="Q7119" s="99"/>
      <c r="R7119" s="100"/>
      <c r="S7119" s="101"/>
      <c r="T7119" s="99"/>
      <c r="U7119" s="99"/>
      <c r="V7119" s="100"/>
      <c r="W7119" s="101"/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1715</v>
      </c>
      <c r="B7120" s="105" t="s">
        <v>1142</v>
      </c>
      <c r="C7120" s="106" t="s">
        <v>1143</v>
      </c>
      <c r="D7120" s="21">
        <f t="shared" si="112"/>
        <v>229860.35</v>
      </c>
      <c r="E7120" s="24">
        <f t="shared" si="112"/>
        <v>0</v>
      </c>
      <c r="F7120" s="98"/>
      <c r="G7120" s="98"/>
      <c r="H7120" s="99">
        <v>229860.35</v>
      </c>
      <c r="I7120" s="99">
        <v>0</v>
      </c>
      <c r="J7120" s="100"/>
      <c r="K7120" s="101"/>
      <c r="L7120" s="99"/>
      <c r="M7120" s="99"/>
      <c r="N7120" s="100"/>
      <c r="O7120" s="101"/>
      <c r="P7120" s="99"/>
      <c r="Q7120" s="99"/>
      <c r="R7120" s="100"/>
      <c r="S7120" s="101"/>
      <c r="T7120" s="99"/>
      <c r="U7120" s="99"/>
      <c r="V7120" s="100"/>
      <c r="W7120" s="101"/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1715</v>
      </c>
      <c r="B7121" s="105" t="s">
        <v>1144</v>
      </c>
      <c r="C7121" s="106" t="s">
        <v>1629</v>
      </c>
      <c r="D7121" s="21">
        <f t="shared" si="112"/>
        <v>119708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/>
      <c r="K7121" s="26"/>
      <c r="L7121" s="107"/>
      <c r="M7121" s="107"/>
      <c r="N7121" s="25"/>
      <c r="O7121" s="26"/>
      <c r="P7121" s="99"/>
      <c r="Q7121" s="99"/>
      <c r="R7121" s="25"/>
      <c r="S7121" s="26"/>
      <c r="T7121" s="107"/>
      <c r="U7121" s="107"/>
      <c r="V7121" s="25"/>
      <c r="W7121" s="26"/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1715</v>
      </c>
      <c r="B7122" s="105" t="s">
        <v>1145</v>
      </c>
      <c r="C7122" s="106" t="s">
        <v>1630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1715</v>
      </c>
      <c r="B7123" s="105" t="s">
        <v>1631</v>
      </c>
      <c r="C7123" s="106" t="s">
        <v>1632</v>
      </c>
      <c r="D7123" s="21">
        <f t="shared" si="112"/>
        <v>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/>
      <c r="M7123" s="99"/>
      <c r="N7123" s="100"/>
      <c r="O7123" s="101"/>
      <c r="P7123" s="107"/>
      <c r="Q7123" s="107"/>
      <c r="R7123" s="100"/>
      <c r="S7123" s="101"/>
      <c r="T7123" s="99"/>
      <c r="U7123" s="99"/>
      <c r="V7123" s="100"/>
      <c r="W7123" s="101"/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1715</v>
      </c>
      <c r="B7124" s="105" t="s">
        <v>1146</v>
      </c>
      <c r="C7124" s="106" t="s">
        <v>1633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1715</v>
      </c>
      <c r="B7125" s="105" t="s">
        <v>1147</v>
      </c>
      <c r="C7125" s="106" t="s">
        <v>1634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1715</v>
      </c>
      <c r="B7126" s="105" t="s">
        <v>1148</v>
      </c>
      <c r="C7126" s="106" t="s">
        <v>1149</v>
      </c>
      <c r="D7126" s="21">
        <f t="shared" si="112"/>
        <v>1100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/>
      <c r="K7126" s="26"/>
      <c r="L7126" s="107"/>
      <c r="M7126" s="107"/>
      <c r="N7126" s="25"/>
      <c r="O7126" s="26"/>
      <c r="P7126" s="107"/>
      <c r="Q7126" s="107"/>
      <c r="R7126" s="25"/>
      <c r="S7126" s="26"/>
      <c r="T7126" s="107"/>
      <c r="U7126" s="107"/>
      <c r="V7126" s="25"/>
      <c r="W7126" s="26"/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1715</v>
      </c>
      <c r="B7127" s="105" t="s">
        <v>1150</v>
      </c>
      <c r="C7127" s="106" t="s">
        <v>1635</v>
      </c>
      <c r="D7127" s="21">
        <f t="shared" si="112"/>
        <v>1107390</v>
      </c>
      <c r="E7127" s="24">
        <f t="shared" si="112"/>
        <v>0</v>
      </c>
      <c r="F7127" s="98">
        <v>584500</v>
      </c>
      <c r="G7127" s="98">
        <v>0</v>
      </c>
      <c r="H7127" s="107">
        <v>522890</v>
      </c>
      <c r="I7127" s="107">
        <v>0</v>
      </c>
      <c r="J7127" s="25"/>
      <c r="K7127" s="26"/>
      <c r="L7127" s="107"/>
      <c r="M7127" s="107"/>
      <c r="N7127" s="25"/>
      <c r="O7127" s="26"/>
      <c r="P7127" s="107"/>
      <c r="Q7127" s="107"/>
      <c r="R7127" s="25"/>
      <c r="S7127" s="26"/>
      <c r="T7127" s="107"/>
      <c r="U7127" s="107"/>
      <c r="V7127" s="25"/>
      <c r="W7127" s="26"/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1715</v>
      </c>
      <c r="B7128" s="105" t="s">
        <v>1151</v>
      </c>
      <c r="C7128" s="106" t="s">
        <v>1636</v>
      </c>
      <c r="D7128" s="21">
        <f t="shared" si="112"/>
        <v>99270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/>
      <c r="K7128" s="26"/>
      <c r="L7128" s="107"/>
      <c r="M7128" s="107"/>
      <c r="N7128" s="25"/>
      <c r="O7128" s="26"/>
      <c r="P7128" s="107"/>
      <c r="Q7128" s="107"/>
      <c r="R7128" s="25"/>
      <c r="S7128" s="26"/>
      <c r="T7128" s="107"/>
      <c r="U7128" s="107"/>
      <c r="V7128" s="25"/>
      <c r="W7128" s="26"/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1715</v>
      </c>
      <c r="B7129" s="105" t="s">
        <v>1152</v>
      </c>
      <c r="C7129" s="106" t="s">
        <v>1637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1715</v>
      </c>
      <c r="B7130" s="105" t="s">
        <v>1153</v>
      </c>
      <c r="C7130" s="106" t="s">
        <v>1638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1715</v>
      </c>
      <c r="B7131" s="105" t="s">
        <v>1154</v>
      </c>
      <c r="C7131" s="106" t="s">
        <v>1639</v>
      </c>
      <c r="D7131" s="21">
        <f t="shared" si="112"/>
        <v>20000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/>
      <c r="K7131" s="26"/>
      <c r="L7131" s="107"/>
      <c r="M7131" s="107"/>
      <c r="N7131" s="25"/>
      <c r="O7131" s="26"/>
      <c r="P7131" s="99"/>
      <c r="Q7131" s="99"/>
      <c r="R7131" s="25"/>
      <c r="S7131" s="26"/>
      <c r="T7131" s="107"/>
      <c r="U7131" s="107"/>
      <c r="V7131" s="25"/>
      <c r="W7131" s="26"/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1715</v>
      </c>
      <c r="B7132" s="105" t="s">
        <v>1155</v>
      </c>
      <c r="C7132" s="106" t="s">
        <v>1156</v>
      </c>
      <c r="D7132" s="21">
        <f t="shared" si="112"/>
        <v>40000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/>
      <c r="K7132" s="26"/>
      <c r="L7132" s="107"/>
      <c r="M7132" s="107"/>
      <c r="N7132" s="25"/>
      <c r="O7132" s="26"/>
      <c r="P7132" s="107"/>
      <c r="Q7132" s="107"/>
      <c r="R7132" s="25"/>
      <c r="S7132" s="26"/>
      <c r="T7132" s="107"/>
      <c r="U7132" s="107"/>
      <c r="V7132" s="25"/>
      <c r="W7132" s="26"/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1715</v>
      </c>
      <c r="B7133" s="105" t="s">
        <v>1157</v>
      </c>
      <c r="C7133" s="106" t="s">
        <v>1158</v>
      </c>
      <c r="D7133" s="21">
        <f t="shared" si="112"/>
        <v>40000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/>
      <c r="K7133" s="26"/>
      <c r="L7133" s="107"/>
      <c r="M7133" s="107"/>
      <c r="N7133" s="25"/>
      <c r="O7133" s="26"/>
      <c r="P7133" s="107"/>
      <c r="Q7133" s="107"/>
      <c r="R7133" s="25"/>
      <c r="S7133" s="26"/>
      <c r="T7133" s="107"/>
      <c r="U7133" s="107"/>
      <c r="V7133" s="25"/>
      <c r="W7133" s="26"/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1715</v>
      </c>
      <c r="B7134" s="105" t="s">
        <v>1159</v>
      </c>
      <c r="C7134" s="106" t="s">
        <v>1160</v>
      </c>
      <c r="D7134" s="21">
        <f t="shared" si="112"/>
        <v>20000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/>
      <c r="K7134" s="26"/>
      <c r="L7134" s="107"/>
      <c r="M7134" s="107"/>
      <c r="N7134" s="25"/>
      <c r="O7134" s="26"/>
      <c r="P7134" s="107"/>
      <c r="Q7134" s="107"/>
      <c r="R7134" s="25"/>
      <c r="S7134" s="26"/>
      <c r="T7134" s="107"/>
      <c r="U7134" s="107"/>
      <c r="V7134" s="25"/>
      <c r="W7134" s="26"/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1715</v>
      </c>
      <c r="B7135" s="105" t="s">
        <v>1161</v>
      </c>
      <c r="C7135" s="106" t="s">
        <v>1640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1715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1715</v>
      </c>
      <c r="B7137" s="105" t="s">
        <v>1164</v>
      </c>
      <c r="C7137" s="106" t="s">
        <v>1641</v>
      </c>
      <c r="D7137" s="21">
        <f t="shared" si="112"/>
        <v>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/>
      <c r="Q7137" s="107"/>
      <c r="R7137" s="100"/>
      <c r="S7137" s="101"/>
      <c r="T7137" s="99"/>
      <c r="U7137" s="99"/>
      <c r="V7137" s="100"/>
      <c r="W7137" s="101"/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1715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1715</v>
      </c>
      <c r="B7139" s="105" t="s">
        <v>1167</v>
      </c>
      <c r="C7139" s="106" t="s">
        <v>1642</v>
      </c>
      <c r="D7139" s="21">
        <f t="shared" si="112"/>
        <v>19507.04</v>
      </c>
      <c r="E7139" s="24">
        <f t="shared" si="112"/>
        <v>0</v>
      </c>
      <c r="F7139" s="98">
        <v>9936.1</v>
      </c>
      <c r="G7139" s="98">
        <v>0</v>
      </c>
      <c r="H7139" s="99">
        <v>9570.94</v>
      </c>
      <c r="I7139" s="99">
        <v>0</v>
      </c>
      <c r="J7139" s="100"/>
      <c r="K7139" s="101"/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1715</v>
      </c>
      <c r="B7140" s="105" t="s">
        <v>1168</v>
      </c>
      <c r="C7140" s="106" t="s">
        <v>1643</v>
      </c>
      <c r="D7140" s="21">
        <f t="shared" si="112"/>
        <v>21320.959999999999</v>
      </c>
      <c r="E7140" s="24">
        <f t="shared" si="112"/>
        <v>0</v>
      </c>
      <c r="F7140" s="98">
        <v>10660.48</v>
      </c>
      <c r="G7140" s="98">
        <v>0</v>
      </c>
      <c r="H7140" s="107">
        <v>10660.48</v>
      </c>
      <c r="I7140" s="107">
        <v>0</v>
      </c>
      <c r="J7140" s="25"/>
      <c r="K7140" s="26"/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1715</v>
      </c>
      <c r="B7141" s="105" t="s">
        <v>1169</v>
      </c>
      <c r="C7141" s="106" t="s">
        <v>1644</v>
      </c>
      <c r="D7141" s="21">
        <f t="shared" ref="D7141:E7204" si="113">F7141+H7141+J7141+L7141+N7141+P7141+R7141+T7141+V7141+X7141+Z7141+AB7141</f>
        <v>78976</v>
      </c>
      <c r="E7141" s="24">
        <f t="shared" si="113"/>
        <v>0</v>
      </c>
      <c r="F7141" s="98">
        <v>39488</v>
      </c>
      <c r="G7141" s="98">
        <v>0</v>
      </c>
      <c r="H7141" s="107">
        <v>39488</v>
      </c>
      <c r="I7141" s="107">
        <v>0</v>
      </c>
      <c r="J7141" s="25"/>
      <c r="K7141" s="26"/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1715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1715</v>
      </c>
      <c r="B7143" s="105" t="s">
        <v>1172</v>
      </c>
      <c r="C7143" s="106" t="s">
        <v>1645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1715</v>
      </c>
      <c r="B7144" s="105" t="s">
        <v>1173</v>
      </c>
      <c r="C7144" s="106" t="s">
        <v>1646</v>
      </c>
      <c r="D7144" s="21">
        <f t="shared" si="113"/>
        <v>32797.82</v>
      </c>
      <c r="E7144" s="24">
        <f t="shared" si="113"/>
        <v>0</v>
      </c>
      <c r="F7144" s="98">
        <v>16398.91</v>
      </c>
      <c r="G7144" s="98">
        <v>0</v>
      </c>
      <c r="H7144" s="99">
        <v>16398.91</v>
      </c>
      <c r="I7144" s="99">
        <v>0</v>
      </c>
      <c r="J7144" s="100"/>
      <c r="K7144" s="101"/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1715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1715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0</v>
      </c>
      <c r="F7146" s="98">
        <v>9270.07</v>
      </c>
      <c r="G7146" s="98">
        <v>0</v>
      </c>
      <c r="H7146" s="99">
        <v>9270.07</v>
      </c>
      <c r="I7146" s="99">
        <v>0</v>
      </c>
      <c r="J7146" s="100"/>
      <c r="K7146" s="101"/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1715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0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/>
      <c r="K7147" s="101"/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1715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0</v>
      </c>
      <c r="F7148" s="98">
        <v>56892.75</v>
      </c>
      <c r="G7148" s="98">
        <v>0</v>
      </c>
      <c r="H7148" s="107">
        <v>46492.75</v>
      </c>
      <c r="I7148" s="107">
        <v>0</v>
      </c>
      <c r="J7148" s="25"/>
      <c r="K7148" s="26"/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1715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0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/>
      <c r="K7149" s="101"/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1715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0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/>
      <c r="K7150" s="101"/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1715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0</v>
      </c>
      <c r="F7151" s="98">
        <v>575</v>
      </c>
      <c r="G7151" s="98">
        <v>0</v>
      </c>
      <c r="H7151" s="99">
        <v>241.67</v>
      </c>
      <c r="I7151" s="99">
        <v>0</v>
      </c>
      <c r="J7151" s="100"/>
      <c r="K7151" s="101"/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1715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1715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0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/>
      <c r="K7153" s="101"/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1715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0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/>
      <c r="K7154" s="101"/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1715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1715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0</v>
      </c>
      <c r="F7156" s="98">
        <v>7195.61</v>
      </c>
      <c r="G7156" s="98">
        <v>0</v>
      </c>
      <c r="H7156" s="99">
        <v>4101.17</v>
      </c>
      <c r="I7156" s="99">
        <v>0</v>
      </c>
      <c r="J7156" s="100"/>
      <c r="K7156" s="101"/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1715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1715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1715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1715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1715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0</v>
      </c>
      <c r="F7161" s="98">
        <v>3611.11</v>
      </c>
      <c r="G7161" s="98">
        <v>0</v>
      </c>
      <c r="H7161" s="99">
        <v>3611.11</v>
      </c>
      <c r="I7161" s="99">
        <v>0</v>
      </c>
      <c r="J7161" s="100"/>
      <c r="K7161" s="101"/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1715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1715</v>
      </c>
      <c r="B7163" s="105" t="s">
        <v>1210</v>
      </c>
      <c r="C7163" s="106" t="s">
        <v>1647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1715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1715</v>
      </c>
      <c r="B7165" s="105" t="s">
        <v>1213</v>
      </c>
      <c r="C7165" s="106" t="s">
        <v>1214</v>
      </c>
      <c r="D7165" s="21">
        <f t="shared" si="113"/>
        <v>365.17</v>
      </c>
      <c r="E7165" s="24">
        <f t="shared" si="113"/>
        <v>0</v>
      </c>
      <c r="F7165" s="98"/>
      <c r="G7165" s="98"/>
      <c r="H7165" s="107">
        <v>365.17</v>
      </c>
      <c r="I7165" s="107">
        <v>0</v>
      </c>
      <c r="J7165" s="25"/>
      <c r="K7165" s="26"/>
      <c r="L7165" s="107"/>
      <c r="M7165" s="107"/>
      <c r="N7165" s="25"/>
      <c r="O7165" s="26"/>
      <c r="P7165" s="107"/>
      <c r="Q7165" s="107"/>
      <c r="R7165" s="25"/>
      <c r="S7165" s="26"/>
      <c r="T7165" s="107"/>
      <c r="U7165" s="107"/>
      <c r="V7165" s="25"/>
      <c r="W7165" s="26"/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1715</v>
      </c>
      <c r="B7166" s="105" t="s">
        <v>1215</v>
      </c>
      <c r="C7166" s="106" t="s">
        <v>1216</v>
      </c>
      <c r="D7166" s="21">
        <f t="shared" si="113"/>
        <v>0</v>
      </c>
      <c r="E7166" s="24">
        <f t="shared" si="113"/>
        <v>0</v>
      </c>
      <c r="F7166" s="98"/>
      <c r="G7166" s="98"/>
      <c r="H7166" s="107"/>
      <c r="I7166" s="107"/>
      <c r="J7166" s="25"/>
      <c r="K7166" s="26"/>
      <c r="L7166" s="107"/>
      <c r="M7166" s="107"/>
      <c r="N7166" s="25"/>
      <c r="O7166" s="26"/>
      <c r="P7166" s="107"/>
      <c r="Q7166" s="107"/>
      <c r="R7166" s="25"/>
      <c r="S7166" s="26"/>
      <c r="T7166" s="107"/>
      <c r="U7166" s="107"/>
      <c r="V7166" s="25"/>
      <c r="W7166" s="26"/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1715</v>
      </c>
      <c r="B7167" s="105" t="s">
        <v>1217</v>
      </c>
      <c r="C7167" s="106" t="s">
        <v>1218</v>
      </c>
      <c r="D7167" s="21">
        <f t="shared" si="113"/>
        <v>0</v>
      </c>
      <c r="E7167" s="24">
        <f t="shared" si="113"/>
        <v>0</v>
      </c>
      <c r="F7167" s="98"/>
      <c r="G7167" s="98"/>
      <c r="H7167" s="107"/>
      <c r="I7167" s="107"/>
      <c r="J7167" s="25"/>
      <c r="K7167" s="26"/>
      <c r="L7167" s="107"/>
      <c r="M7167" s="107"/>
      <c r="N7167" s="25"/>
      <c r="O7167" s="26"/>
      <c r="P7167" s="107"/>
      <c r="Q7167" s="107"/>
      <c r="R7167" s="25"/>
      <c r="S7167" s="26"/>
      <c r="T7167" s="107"/>
      <c r="U7167" s="107"/>
      <c r="V7167" s="25"/>
      <c r="W7167" s="26"/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1715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1715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1715</v>
      </c>
      <c r="B7170" s="105" t="s">
        <v>1223</v>
      </c>
      <c r="C7170" s="106" t="s">
        <v>1224</v>
      </c>
      <c r="D7170" s="21">
        <f t="shared" si="113"/>
        <v>0</v>
      </c>
      <c r="E7170" s="24">
        <f t="shared" si="113"/>
        <v>0</v>
      </c>
      <c r="F7170" s="98"/>
      <c r="G7170" s="98"/>
      <c r="H7170" s="99"/>
      <c r="I7170" s="99"/>
      <c r="J7170" s="100"/>
      <c r="K7170" s="101"/>
      <c r="L7170" s="99"/>
      <c r="M7170" s="99"/>
      <c r="N7170" s="100"/>
      <c r="O7170" s="101"/>
      <c r="P7170" s="99"/>
      <c r="Q7170" s="99"/>
      <c r="R7170" s="100"/>
      <c r="S7170" s="101"/>
      <c r="T7170" s="99"/>
      <c r="U7170" s="99"/>
      <c r="V7170" s="100"/>
      <c r="W7170" s="101"/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1715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1715</v>
      </c>
      <c r="B7172" s="105" t="s">
        <v>1227</v>
      </c>
      <c r="C7172" s="106" t="s">
        <v>1228</v>
      </c>
      <c r="D7172" s="21">
        <f t="shared" si="113"/>
        <v>0</v>
      </c>
      <c r="E7172" s="24">
        <f t="shared" si="113"/>
        <v>0</v>
      </c>
      <c r="F7172" s="98"/>
      <c r="G7172" s="98"/>
      <c r="H7172" s="107"/>
      <c r="I7172" s="107"/>
      <c r="J7172" s="25"/>
      <c r="K7172" s="26"/>
      <c r="L7172" s="107"/>
      <c r="M7172" s="107"/>
      <c r="N7172" s="25"/>
      <c r="O7172" s="26"/>
      <c r="P7172" s="107"/>
      <c r="Q7172" s="107"/>
      <c r="R7172" s="25"/>
      <c r="S7172" s="26"/>
      <c r="T7172" s="107"/>
      <c r="U7172" s="107"/>
      <c r="V7172" s="25"/>
      <c r="W7172" s="26"/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1715</v>
      </c>
      <c r="B7173" s="105" t="s">
        <v>1229</v>
      </c>
      <c r="C7173" s="106" t="s">
        <v>1230</v>
      </c>
      <c r="D7173" s="21">
        <f t="shared" si="113"/>
        <v>7559.72</v>
      </c>
      <c r="E7173" s="24">
        <f t="shared" si="113"/>
        <v>0</v>
      </c>
      <c r="F7173" s="98"/>
      <c r="G7173" s="98"/>
      <c r="H7173" s="107">
        <v>7559.72</v>
      </c>
      <c r="I7173" s="107">
        <v>0</v>
      </c>
      <c r="J7173" s="25"/>
      <c r="K7173" s="26"/>
      <c r="L7173" s="107"/>
      <c r="M7173" s="107"/>
      <c r="N7173" s="25"/>
      <c r="O7173" s="26"/>
      <c r="P7173" s="107"/>
      <c r="Q7173" s="107"/>
      <c r="R7173" s="25"/>
      <c r="S7173" s="26"/>
      <c r="T7173" s="107"/>
      <c r="U7173" s="107"/>
      <c r="V7173" s="25"/>
      <c r="W7173" s="26"/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1715</v>
      </c>
      <c r="B7174" s="105" t="s">
        <v>1231</v>
      </c>
      <c r="C7174" s="106" t="s">
        <v>1232</v>
      </c>
      <c r="D7174" s="21">
        <f t="shared" si="113"/>
        <v>10400</v>
      </c>
      <c r="E7174" s="24">
        <f t="shared" si="113"/>
        <v>0</v>
      </c>
      <c r="F7174" s="98"/>
      <c r="G7174" s="98"/>
      <c r="H7174" s="107">
        <v>10400</v>
      </c>
      <c r="I7174" s="107">
        <v>0</v>
      </c>
      <c r="J7174" s="25"/>
      <c r="K7174" s="26"/>
      <c r="L7174" s="107"/>
      <c r="M7174" s="107"/>
      <c r="N7174" s="25"/>
      <c r="O7174" s="26"/>
      <c r="P7174" s="107"/>
      <c r="Q7174" s="107"/>
      <c r="R7174" s="25"/>
      <c r="S7174" s="26"/>
      <c r="T7174" s="107"/>
      <c r="U7174" s="107"/>
      <c r="V7174" s="25"/>
      <c r="W7174" s="26"/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1715</v>
      </c>
      <c r="B7175" s="105" t="s">
        <v>1233</v>
      </c>
      <c r="C7175" s="106" t="s">
        <v>1234</v>
      </c>
      <c r="D7175" s="21">
        <f t="shared" si="113"/>
        <v>330</v>
      </c>
      <c r="E7175" s="24">
        <f t="shared" si="113"/>
        <v>0</v>
      </c>
      <c r="F7175" s="98"/>
      <c r="G7175" s="98"/>
      <c r="H7175" s="99">
        <v>330</v>
      </c>
      <c r="I7175" s="99">
        <v>0</v>
      </c>
      <c r="J7175" s="100"/>
      <c r="K7175" s="101"/>
      <c r="L7175" s="99"/>
      <c r="M7175" s="99"/>
      <c r="N7175" s="100"/>
      <c r="O7175" s="101"/>
      <c r="P7175" s="107"/>
      <c r="Q7175" s="107"/>
      <c r="R7175" s="100"/>
      <c r="S7175" s="101"/>
      <c r="T7175" s="99"/>
      <c r="U7175" s="99"/>
      <c r="V7175" s="100"/>
      <c r="W7175" s="101"/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1715</v>
      </c>
      <c r="B7176" s="105" t="s">
        <v>1235</v>
      </c>
      <c r="C7176" s="106" t="s">
        <v>1236</v>
      </c>
      <c r="D7176" s="21">
        <f t="shared" si="113"/>
        <v>2616.67</v>
      </c>
      <c r="E7176" s="24">
        <f t="shared" si="113"/>
        <v>0</v>
      </c>
      <c r="F7176" s="98"/>
      <c r="G7176" s="98"/>
      <c r="H7176" s="99">
        <v>2616.67</v>
      </c>
      <c r="I7176" s="99">
        <v>0</v>
      </c>
      <c r="J7176" s="100"/>
      <c r="K7176" s="101"/>
      <c r="L7176" s="99"/>
      <c r="M7176" s="99"/>
      <c r="N7176" s="100"/>
      <c r="O7176" s="101"/>
      <c r="P7176" s="99"/>
      <c r="Q7176" s="99"/>
      <c r="R7176" s="100"/>
      <c r="S7176" s="101"/>
      <c r="T7176" s="99"/>
      <c r="U7176" s="99"/>
      <c r="V7176" s="100"/>
      <c r="W7176" s="101"/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1715</v>
      </c>
      <c r="B7177" s="105" t="s">
        <v>1237</v>
      </c>
      <c r="C7177" s="106" t="s">
        <v>1238</v>
      </c>
      <c r="D7177" s="21">
        <f t="shared" si="113"/>
        <v>333.33</v>
      </c>
      <c r="E7177" s="24">
        <f t="shared" si="113"/>
        <v>0</v>
      </c>
      <c r="F7177" s="98"/>
      <c r="G7177" s="98"/>
      <c r="H7177" s="107">
        <v>333.33</v>
      </c>
      <c r="I7177" s="107">
        <v>0</v>
      </c>
      <c r="J7177" s="25"/>
      <c r="K7177" s="26"/>
      <c r="L7177" s="107"/>
      <c r="M7177" s="107"/>
      <c r="N7177" s="25"/>
      <c r="O7177" s="26"/>
      <c r="P7177" s="99"/>
      <c r="Q7177" s="99"/>
      <c r="R7177" s="25"/>
      <c r="S7177" s="26"/>
      <c r="T7177" s="107"/>
      <c r="U7177" s="107"/>
      <c r="V7177" s="25"/>
      <c r="W7177" s="26"/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1715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1715</v>
      </c>
      <c r="B7179" s="105" t="s">
        <v>1241</v>
      </c>
      <c r="C7179" s="106" t="s">
        <v>1242</v>
      </c>
      <c r="D7179" s="21">
        <f t="shared" si="113"/>
        <v>45376.15</v>
      </c>
      <c r="E7179" s="24">
        <f t="shared" si="113"/>
        <v>0</v>
      </c>
      <c r="F7179" s="98">
        <v>2666.67</v>
      </c>
      <c r="G7179" s="98">
        <v>0</v>
      </c>
      <c r="H7179" s="107">
        <v>42709.48</v>
      </c>
      <c r="I7179" s="107">
        <v>0</v>
      </c>
      <c r="J7179" s="25"/>
      <c r="K7179" s="26"/>
      <c r="L7179" s="107"/>
      <c r="M7179" s="107"/>
      <c r="N7179" s="25"/>
      <c r="O7179" s="26"/>
      <c r="P7179" s="107"/>
      <c r="Q7179" s="107"/>
      <c r="R7179" s="25"/>
      <c r="S7179" s="26"/>
      <c r="T7179" s="107"/>
      <c r="U7179" s="107"/>
      <c r="V7179" s="25"/>
      <c r="W7179" s="26"/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1715</v>
      </c>
      <c r="B7180" s="105" t="s">
        <v>1243</v>
      </c>
      <c r="C7180" s="106" t="s">
        <v>1244</v>
      </c>
      <c r="D7180" s="21">
        <f t="shared" si="113"/>
        <v>6276.94</v>
      </c>
      <c r="E7180" s="24">
        <f t="shared" si="113"/>
        <v>0</v>
      </c>
      <c r="F7180" s="98"/>
      <c r="G7180" s="98"/>
      <c r="H7180" s="107">
        <v>6276.94</v>
      </c>
      <c r="I7180" s="107">
        <v>0</v>
      </c>
      <c r="J7180" s="25"/>
      <c r="K7180" s="26"/>
      <c r="L7180" s="107"/>
      <c r="M7180" s="107"/>
      <c r="N7180" s="25"/>
      <c r="O7180" s="26"/>
      <c r="P7180" s="107"/>
      <c r="Q7180" s="107"/>
      <c r="R7180" s="25"/>
      <c r="S7180" s="26"/>
      <c r="T7180" s="107"/>
      <c r="U7180" s="107"/>
      <c r="V7180" s="25"/>
      <c r="W7180" s="26"/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1715</v>
      </c>
      <c r="B7181" s="105" t="s">
        <v>1245</v>
      </c>
      <c r="C7181" s="106" t="s">
        <v>1246</v>
      </c>
      <c r="D7181" s="21">
        <f t="shared" si="113"/>
        <v>3094.44</v>
      </c>
      <c r="E7181" s="24">
        <f t="shared" si="113"/>
        <v>0</v>
      </c>
      <c r="F7181" s="98"/>
      <c r="G7181" s="98"/>
      <c r="H7181" s="107">
        <v>3094.44</v>
      </c>
      <c r="I7181" s="107">
        <v>0</v>
      </c>
      <c r="J7181" s="25"/>
      <c r="K7181" s="26"/>
      <c r="L7181" s="107"/>
      <c r="M7181" s="107"/>
      <c r="N7181" s="25"/>
      <c r="O7181" s="26"/>
      <c r="P7181" s="107"/>
      <c r="Q7181" s="107"/>
      <c r="R7181" s="25"/>
      <c r="S7181" s="26"/>
      <c r="T7181" s="107"/>
      <c r="U7181" s="107"/>
      <c r="V7181" s="25"/>
      <c r="W7181" s="26"/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1715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1715</v>
      </c>
      <c r="B7183" s="105" t="s">
        <v>1249</v>
      </c>
      <c r="C7183" s="106" t="s">
        <v>1250</v>
      </c>
      <c r="D7183" s="21">
        <f t="shared" si="113"/>
        <v>2750</v>
      </c>
      <c r="E7183" s="24">
        <f t="shared" si="113"/>
        <v>0</v>
      </c>
      <c r="F7183" s="98"/>
      <c r="G7183" s="98"/>
      <c r="H7183" s="107">
        <v>2750</v>
      </c>
      <c r="I7183" s="107">
        <v>0</v>
      </c>
      <c r="J7183" s="25"/>
      <c r="K7183" s="26"/>
      <c r="L7183" s="107"/>
      <c r="M7183" s="107"/>
      <c r="N7183" s="25"/>
      <c r="O7183" s="26"/>
      <c r="P7183" s="107"/>
      <c r="Q7183" s="107"/>
      <c r="R7183" s="25"/>
      <c r="S7183" s="26"/>
      <c r="T7183" s="107"/>
      <c r="U7183" s="107"/>
      <c r="V7183" s="25"/>
      <c r="W7183" s="26"/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1715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1715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1715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1715</v>
      </c>
      <c r="B7187" s="105" t="s">
        <v>1648</v>
      </c>
      <c r="C7187" s="106" t="s">
        <v>1649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1715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1715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1715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1715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1715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1715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1715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1715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1715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1715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1715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1715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1715</v>
      </c>
      <c r="B7200" s="105" t="s">
        <v>1650</v>
      </c>
      <c r="C7200" s="106" t="s">
        <v>1651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1715</v>
      </c>
      <c r="B7201" s="105" t="s">
        <v>1281</v>
      </c>
      <c r="C7201" s="106" t="s">
        <v>1282</v>
      </c>
      <c r="D7201" s="21">
        <f t="shared" si="113"/>
        <v>677939.95</v>
      </c>
      <c r="E7201" s="24">
        <f t="shared" si="113"/>
        <v>330281.75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/>
      <c r="K7201" s="101"/>
      <c r="L7201" s="99"/>
      <c r="M7201" s="99"/>
      <c r="N7201" s="100"/>
      <c r="O7201" s="101"/>
      <c r="P7201" s="107"/>
      <c r="Q7201" s="107"/>
      <c r="R7201" s="100"/>
      <c r="S7201" s="101"/>
      <c r="T7201" s="99"/>
      <c r="U7201" s="99"/>
      <c r="V7201" s="100"/>
      <c r="W7201" s="101"/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1715</v>
      </c>
      <c r="B7202" s="105" t="s">
        <v>1283</v>
      </c>
      <c r="C7202" s="106" t="s">
        <v>1652</v>
      </c>
      <c r="D7202" s="21">
        <f t="shared" si="113"/>
        <v>224723.45</v>
      </c>
      <c r="E7202" s="24">
        <f t="shared" si="113"/>
        <v>105144.1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/>
      <c r="K7202" s="26"/>
      <c r="L7202" s="107"/>
      <c r="M7202" s="107"/>
      <c r="N7202" s="25"/>
      <c r="O7202" s="26"/>
      <c r="P7202" s="99"/>
      <c r="Q7202" s="99"/>
      <c r="R7202" s="25"/>
      <c r="S7202" s="26"/>
      <c r="T7202" s="107"/>
      <c r="U7202" s="107"/>
      <c r="V7202" s="25"/>
      <c r="W7202" s="26"/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1715</v>
      </c>
      <c r="B7203" s="105" t="s">
        <v>1653</v>
      </c>
      <c r="C7203" s="106" t="s">
        <v>1654</v>
      </c>
      <c r="D7203" s="21">
        <f t="shared" si="113"/>
        <v>0</v>
      </c>
      <c r="E7203" s="24">
        <f t="shared" si="113"/>
        <v>0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/>
      <c r="U7203" s="107"/>
      <c r="V7203" s="25"/>
      <c r="W7203" s="26"/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1715</v>
      </c>
      <c r="B7204" s="105" t="s">
        <v>1655</v>
      </c>
      <c r="C7204" s="106" t="s">
        <v>1656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1715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/>
      <c r="U7205" s="107"/>
      <c r="V7205" s="25"/>
      <c r="W7205" s="26"/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1715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1715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1715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1715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1715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1715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1715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1715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1715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1715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1715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1715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1715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1715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1715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1715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1715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1715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1715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1715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1715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1715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1715</v>
      </c>
      <c r="B7228" s="105" t="s">
        <v>1330</v>
      </c>
      <c r="C7228" s="106" t="s">
        <v>1657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1715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1715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1715</v>
      </c>
      <c r="B7231" s="105" t="s">
        <v>1335</v>
      </c>
      <c r="C7231" s="106" t="s">
        <v>1658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1715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1715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1715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1715</v>
      </c>
      <c r="B7235" s="105" t="s">
        <v>1342</v>
      </c>
      <c r="C7235" s="106" t="s">
        <v>1695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1715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1715</v>
      </c>
      <c r="B7237" s="105" t="s">
        <v>1345</v>
      </c>
      <c r="C7237" s="106" t="s">
        <v>1346</v>
      </c>
      <c r="D7237" s="21">
        <f t="shared" si="114"/>
        <v>35497.57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/>
      <c r="K7237" s="101"/>
      <c r="L7237" s="99"/>
      <c r="M7237" s="99"/>
      <c r="N7237" s="100"/>
      <c r="O7237" s="101"/>
      <c r="P7237" s="107"/>
      <c r="Q7237" s="107"/>
      <c r="R7237" s="100"/>
      <c r="S7237" s="101"/>
      <c r="T7237" s="99"/>
      <c r="U7237" s="99"/>
      <c r="V7237" s="100"/>
      <c r="W7237" s="101"/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1715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1715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1715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1715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1715</v>
      </c>
      <c r="B7242" s="105" t="s">
        <v>1355</v>
      </c>
      <c r="C7242" s="106" t="s">
        <v>1659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1715</v>
      </c>
      <c r="B7243" s="105" t="s">
        <v>1356</v>
      </c>
      <c r="C7243" s="106" t="s">
        <v>1660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1715</v>
      </c>
      <c r="B7244" s="105" t="s">
        <v>1357</v>
      </c>
      <c r="C7244" s="106" t="s">
        <v>1661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1715</v>
      </c>
      <c r="B7245" s="105" t="s">
        <v>1358</v>
      </c>
      <c r="C7245" s="106" t="s">
        <v>1662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1715</v>
      </c>
      <c r="B7246" s="105" t="s">
        <v>1359</v>
      </c>
      <c r="C7246" s="106" t="s">
        <v>1663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/>
      <c r="K7246" s="26"/>
      <c r="L7246" s="107"/>
      <c r="M7246" s="107"/>
      <c r="N7246" s="25"/>
      <c r="O7246" s="26"/>
      <c r="P7246" s="107"/>
      <c r="Q7246" s="107"/>
      <c r="R7246" s="25"/>
      <c r="S7246" s="26"/>
      <c r="T7246" s="107"/>
      <c r="U7246" s="107"/>
      <c r="V7246" s="25"/>
      <c r="W7246" s="26"/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1715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1716</v>
      </c>
      <c r="B7248" s="105" t="s">
        <v>3</v>
      </c>
      <c r="C7248" s="106" t="s">
        <v>4</v>
      </c>
      <c r="D7248" s="21">
        <f t="shared" si="114"/>
        <v>399495</v>
      </c>
      <c r="E7248" s="24">
        <f t="shared" si="114"/>
        <v>414245.89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/>
      <c r="K7248" s="101"/>
      <c r="L7248" s="99"/>
      <c r="M7248" s="99"/>
      <c r="N7248" s="100"/>
      <c r="O7248" s="101"/>
      <c r="P7248" s="99"/>
      <c r="Q7248" s="99"/>
      <c r="R7248" s="100"/>
      <c r="S7248" s="101"/>
      <c r="T7248" s="99"/>
      <c r="U7248" s="99"/>
      <c r="V7248" s="100"/>
      <c r="W7248" s="101"/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1716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1716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1716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1716</v>
      </c>
      <c r="B7252" s="105" t="s">
        <v>11</v>
      </c>
      <c r="C7252" s="106" t="s">
        <v>1438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1716</v>
      </c>
      <c r="B7253" s="105" t="s">
        <v>12</v>
      </c>
      <c r="C7253" s="106" t="s">
        <v>1439</v>
      </c>
      <c r="D7253" s="21">
        <f t="shared" si="114"/>
        <v>0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/>
      <c r="S7253" s="26"/>
      <c r="T7253" s="107"/>
      <c r="U7253" s="107"/>
      <c r="V7253" s="25"/>
      <c r="W7253" s="26"/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1716</v>
      </c>
      <c r="B7254" s="105" t="s">
        <v>1440</v>
      </c>
      <c r="C7254" s="106" t="s">
        <v>1441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1716</v>
      </c>
      <c r="B7255" s="105" t="s">
        <v>1442</v>
      </c>
      <c r="C7255" s="106" t="s">
        <v>1443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1716</v>
      </c>
      <c r="B7256" s="105" t="s">
        <v>13</v>
      </c>
      <c r="C7256" s="106" t="s">
        <v>1444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1716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1716</v>
      </c>
      <c r="B7258" s="105" t="s">
        <v>16</v>
      </c>
      <c r="C7258" s="106" t="s">
        <v>1445</v>
      </c>
      <c r="D7258" s="21">
        <f t="shared" si="114"/>
        <v>63525</v>
      </c>
      <c r="E7258" s="24">
        <f t="shared" si="114"/>
        <v>63525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/>
      <c r="M7258" s="99"/>
      <c r="N7258" s="100"/>
      <c r="O7258" s="101"/>
      <c r="P7258" s="107"/>
      <c r="Q7258" s="107"/>
      <c r="R7258" s="100"/>
      <c r="S7258" s="101"/>
      <c r="T7258" s="99"/>
      <c r="U7258" s="99"/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1716</v>
      </c>
      <c r="B7259" s="105" t="s">
        <v>17</v>
      </c>
      <c r="C7259" s="106" t="s">
        <v>1446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1716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1716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1716</v>
      </c>
      <c r="B7262" s="105" t="s">
        <v>22</v>
      </c>
      <c r="C7262" s="106" t="s">
        <v>1447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1716</v>
      </c>
      <c r="B7263" s="105" t="s">
        <v>23</v>
      </c>
      <c r="C7263" s="106" t="s">
        <v>1699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1716</v>
      </c>
      <c r="B7264" s="105" t="s">
        <v>24</v>
      </c>
      <c r="C7264" s="106" t="s">
        <v>1448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1716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1716</v>
      </c>
      <c r="B7266" s="105" t="s">
        <v>27</v>
      </c>
      <c r="C7266" s="106" t="s">
        <v>1449</v>
      </c>
      <c r="D7266" s="21">
        <f t="shared" si="114"/>
        <v>36500560.310000002</v>
      </c>
      <c r="E7266" s="24">
        <f t="shared" si="114"/>
        <v>28916369.890000001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/>
      <c r="K7266" s="101"/>
      <c r="L7266" s="99"/>
      <c r="M7266" s="99"/>
      <c r="N7266" s="100"/>
      <c r="O7266" s="101"/>
      <c r="P7266" s="107"/>
      <c r="Q7266" s="107"/>
      <c r="R7266" s="100"/>
      <c r="S7266" s="101"/>
      <c r="T7266" s="99"/>
      <c r="U7266" s="99"/>
      <c r="V7266" s="100"/>
      <c r="W7266" s="101"/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1716</v>
      </c>
      <c r="B7267" s="105" t="s">
        <v>28</v>
      </c>
      <c r="C7267" s="106" t="s">
        <v>1450</v>
      </c>
      <c r="D7267" s="21">
        <f t="shared" si="114"/>
        <v>7141425.9100000001</v>
      </c>
      <c r="E7267" s="24">
        <f t="shared" si="114"/>
        <v>3336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/>
      <c r="K7267" s="101"/>
      <c r="L7267" s="99"/>
      <c r="M7267" s="99"/>
      <c r="N7267" s="100"/>
      <c r="O7267" s="101"/>
      <c r="P7267" s="99"/>
      <c r="Q7267" s="99"/>
      <c r="R7267" s="100"/>
      <c r="S7267" s="101"/>
      <c r="T7267" s="99"/>
      <c r="U7267" s="99"/>
      <c r="V7267" s="100"/>
      <c r="W7267" s="101"/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1716</v>
      </c>
      <c r="B7268" s="105" t="s">
        <v>29</v>
      </c>
      <c r="C7268" s="106" t="s">
        <v>1451</v>
      </c>
      <c r="D7268" s="21">
        <f t="shared" si="114"/>
        <v>0</v>
      </c>
      <c r="E7268" s="24">
        <f t="shared" si="114"/>
        <v>0</v>
      </c>
      <c r="F7268" s="98">
        <v>0</v>
      </c>
      <c r="G7268" s="98">
        <v>0</v>
      </c>
      <c r="H7268" s="107">
        <v>0</v>
      </c>
      <c r="I7268" s="107">
        <v>0</v>
      </c>
      <c r="J7268" s="25"/>
      <c r="K7268" s="26"/>
      <c r="L7268" s="107"/>
      <c r="M7268" s="107"/>
      <c r="N7268" s="25"/>
      <c r="O7268" s="26"/>
      <c r="P7268" s="99"/>
      <c r="Q7268" s="99"/>
      <c r="R7268" s="25"/>
      <c r="S7268" s="26"/>
      <c r="T7268" s="107"/>
      <c r="U7268" s="107"/>
      <c r="V7268" s="25"/>
      <c r="W7268" s="26"/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1716</v>
      </c>
      <c r="B7269" s="105" t="s">
        <v>30</v>
      </c>
      <c r="C7269" s="106" t="s">
        <v>1452</v>
      </c>
      <c r="D7269" s="21">
        <f t="shared" ref="D7269:E7332" si="115">F7269+H7269+J7269+L7269+N7269+P7269+R7269+T7269+V7269+X7269+Z7269+AB7269</f>
        <v>0</v>
      </c>
      <c r="E7269" s="24">
        <f t="shared" si="115"/>
        <v>12121.5</v>
      </c>
      <c r="F7269" s="98">
        <v>0</v>
      </c>
      <c r="G7269" s="98">
        <v>12121.5</v>
      </c>
      <c r="H7269" s="99">
        <v>0</v>
      </c>
      <c r="I7269" s="99">
        <v>0</v>
      </c>
      <c r="J7269" s="100"/>
      <c r="K7269" s="101"/>
      <c r="L7269" s="99"/>
      <c r="M7269" s="99"/>
      <c r="N7269" s="100"/>
      <c r="O7269" s="101"/>
      <c r="P7269" s="107"/>
      <c r="Q7269" s="107"/>
      <c r="R7269" s="100"/>
      <c r="S7269" s="101"/>
      <c r="T7269" s="99"/>
      <c r="U7269" s="99"/>
      <c r="V7269" s="100"/>
      <c r="W7269" s="101"/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1716</v>
      </c>
      <c r="B7270" s="105" t="s">
        <v>31</v>
      </c>
      <c r="C7270" s="106" t="s">
        <v>1664</v>
      </c>
      <c r="D7270" s="21">
        <f t="shared" si="115"/>
        <v>25675</v>
      </c>
      <c r="E7270" s="24">
        <f t="shared" si="115"/>
        <v>4672.8999999999996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/>
      <c r="K7270" s="26"/>
      <c r="L7270" s="107"/>
      <c r="M7270" s="107"/>
      <c r="N7270" s="25"/>
      <c r="O7270" s="26"/>
      <c r="P7270" s="99"/>
      <c r="Q7270" s="99"/>
      <c r="R7270" s="25"/>
      <c r="S7270" s="26"/>
      <c r="T7270" s="107"/>
      <c r="U7270" s="107"/>
      <c r="V7270" s="25"/>
      <c r="W7270" s="26"/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1716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1716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1716</v>
      </c>
      <c r="B7273" s="105" t="s">
        <v>36</v>
      </c>
      <c r="C7273" s="106" t="s">
        <v>1453</v>
      </c>
      <c r="D7273" s="21">
        <f t="shared" si="115"/>
        <v>34304</v>
      </c>
      <c r="E7273" s="24">
        <f t="shared" si="115"/>
        <v>178804</v>
      </c>
      <c r="F7273" s="98">
        <v>0</v>
      </c>
      <c r="G7273" s="98">
        <v>170400</v>
      </c>
      <c r="H7273" s="107">
        <v>34304</v>
      </c>
      <c r="I7273" s="107">
        <v>8404</v>
      </c>
      <c r="J7273" s="25"/>
      <c r="K7273" s="26"/>
      <c r="L7273" s="107"/>
      <c r="M7273" s="107"/>
      <c r="N7273" s="25"/>
      <c r="O7273" s="26"/>
      <c r="P7273" s="107"/>
      <c r="Q7273" s="107"/>
      <c r="R7273" s="25"/>
      <c r="S7273" s="26"/>
      <c r="T7273" s="107"/>
      <c r="U7273" s="107"/>
      <c r="V7273" s="25"/>
      <c r="W7273" s="26"/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1716</v>
      </c>
      <c r="B7274" s="105" t="s">
        <v>37</v>
      </c>
      <c r="C7274" s="106" t="s">
        <v>1454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1716</v>
      </c>
      <c r="B7275" s="105" t="s">
        <v>38</v>
      </c>
      <c r="C7275" s="106" t="s">
        <v>1455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1716</v>
      </c>
      <c r="B7276" s="105" t="s">
        <v>39</v>
      </c>
      <c r="C7276" s="106" t="s">
        <v>1456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1716</v>
      </c>
      <c r="B7277" s="105" t="s">
        <v>40</v>
      </c>
      <c r="C7277" s="106" t="s">
        <v>1457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1716</v>
      </c>
      <c r="B7278" s="105" t="s">
        <v>1458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1716</v>
      </c>
      <c r="B7279" s="105" t="s">
        <v>1459</v>
      </c>
      <c r="C7279" s="106" t="s">
        <v>58</v>
      </c>
      <c r="D7279" s="21">
        <f t="shared" si="115"/>
        <v>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/>
      <c r="Q7279" s="99"/>
      <c r="R7279" s="100"/>
      <c r="S7279" s="101"/>
      <c r="T7279" s="99"/>
      <c r="U7279" s="99"/>
      <c r="V7279" s="100"/>
      <c r="W7279" s="101"/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1716</v>
      </c>
      <c r="B7280" s="105" t="s">
        <v>1460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1716</v>
      </c>
      <c r="B7281" s="105" t="s">
        <v>1461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1716</v>
      </c>
      <c r="B7282" s="105" t="s">
        <v>1462</v>
      </c>
      <c r="C7282" s="106" t="s">
        <v>1463</v>
      </c>
      <c r="D7282" s="21">
        <f t="shared" si="115"/>
        <v>27300</v>
      </c>
      <c r="E7282" s="24">
        <f t="shared" si="115"/>
        <v>27300</v>
      </c>
      <c r="F7282" s="98"/>
      <c r="G7282" s="98"/>
      <c r="H7282" s="107">
        <v>27300</v>
      </c>
      <c r="I7282" s="107">
        <v>27300</v>
      </c>
      <c r="J7282" s="25"/>
      <c r="K7282" s="26"/>
      <c r="L7282" s="107"/>
      <c r="M7282" s="107"/>
      <c r="N7282" s="25"/>
      <c r="O7282" s="26"/>
      <c r="P7282" s="99"/>
      <c r="Q7282" s="99"/>
      <c r="R7282" s="25"/>
      <c r="S7282" s="26"/>
      <c r="T7282" s="107"/>
      <c r="U7282" s="107"/>
      <c r="V7282" s="25"/>
      <c r="W7282" s="26"/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1716</v>
      </c>
      <c r="B7283" s="105" t="s">
        <v>1464</v>
      </c>
      <c r="C7283" s="106" t="s">
        <v>67</v>
      </c>
      <c r="D7283" s="21">
        <f t="shared" si="115"/>
        <v>6523358</v>
      </c>
      <c r="E7283" s="24">
        <f t="shared" si="115"/>
        <v>6523358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/>
      <c r="K7283" s="26"/>
      <c r="L7283" s="107"/>
      <c r="M7283" s="107"/>
      <c r="N7283" s="25"/>
      <c r="O7283" s="26"/>
      <c r="P7283" s="107"/>
      <c r="Q7283" s="107"/>
      <c r="R7283" s="25"/>
      <c r="S7283" s="26"/>
      <c r="T7283" s="107"/>
      <c r="U7283" s="107"/>
      <c r="V7283" s="25"/>
      <c r="W7283" s="26"/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1716</v>
      </c>
      <c r="B7284" s="105" t="s">
        <v>1465</v>
      </c>
      <c r="C7284" s="106" t="s">
        <v>1466</v>
      </c>
      <c r="D7284" s="21">
        <f t="shared" si="115"/>
        <v>2741924.5</v>
      </c>
      <c r="E7284" s="24">
        <f t="shared" si="115"/>
        <v>1154744.5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/>
      <c r="K7284" s="26"/>
      <c r="L7284" s="107"/>
      <c r="M7284" s="107"/>
      <c r="N7284" s="25"/>
      <c r="O7284" s="26"/>
      <c r="P7284" s="107"/>
      <c r="Q7284" s="107"/>
      <c r="R7284" s="25"/>
      <c r="S7284" s="26"/>
      <c r="T7284" s="107"/>
      <c r="U7284" s="107"/>
      <c r="V7284" s="25"/>
      <c r="W7284" s="26"/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1716</v>
      </c>
      <c r="B7285" s="105" t="s">
        <v>1467</v>
      </c>
      <c r="C7285" s="106" t="s">
        <v>1468</v>
      </c>
      <c r="D7285" s="21">
        <f t="shared" si="115"/>
        <v>99487</v>
      </c>
      <c r="E7285" s="24">
        <f t="shared" si="115"/>
        <v>457</v>
      </c>
      <c r="F7285" s="98">
        <v>50784</v>
      </c>
      <c r="G7285" s="98">
        <v>0</v>
      </c>
      <c r="H7285" s="99">
        <v>48703</v>
      </c>
      <c r="I7285" s="99">
        <v>457</v>
      </c>
      <c r="J7285" s="100"/>
      <c r="K7285" s="101"/>
      <c r="L7285" s="99"/>
      <c r="M7285" s="99"/>
      <c r="N7285" s="100"/>
      <c r="O7285" s="101"/>
      <c r="P7285" s="107"/>
      <c r="Q7285" s="107"/>
      <c r="R7285" s="100"/>
      <c r="S7285" s="101"/>
      <c r="T7285" s="99"/>
      <c r="U7285" s="99"/>
      <c r="V7285" s="100"/>
      <c r="W7285" s="101"/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1716</v>
      </c>
      <c r="B7286" s="105" t="s">
        <v>1469</v>
      </c>
      <c r="C7286" s="106" t="s">
        <v>1470</v>
      </c>
      <c r="D7286" s="21">
        <f t="shared" si="115"/>
        <v>94432</v>
      </c>
      <c r="E7286" s="24">
        <f t="shared" si="115"/>
        <v>0</v>
      </c>
      <c r="F7286" s="98">
        <v>48667</v>
      </c>
      <c r="G7286" s="98">
        <v>0</v>
      </c>
      <c r="H7286" s="107">
        <v>45765</v>
      </c>
      <c r="I7286" s="107">
        <v>0</v>
      </c>
      <c r="J7286" s="25"/>
      <c r="K7286" s="26"/>
      <c r="L7286" s="107"/>
      <c r="M7286" s="107"/>
      <c r="N7286" s="25"/>
      <c r="O7286" s="26"/>
      <c r="P7286" s="99"/>
      <c r="Q7286" s="99"/>
      <c r="R7286" s="25"/>
      <c r="S7286" s="26"/>
      <c r="T7286" s="107"/>
      <c r="U7286" s="107"/>
      <c r="V7286" s="25"/>
      <c r="W7286" s="26"/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1716</v>
      </c>
      <c r="B7287" s="105" t="s">
        <v>1471</v>
      </c>
      <c r="C7287" s="106" t="s">
        <v>68</v>
      </c>
      <c r="D7287" s="21">
        <f t="shared" si="115"/>
        <v>394308</v>
      </c>
      <c r="E7287" s="24">
        <f t="shared" si="115"/>
        <v>394308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/>
      <c r="K7287" s="101"/>
      <c r="L7287" s="99"/>
      <c r="M7287" s="99"/>
      <c r="N7287" s="100"/>
      <c r="O7287" s="101"/>
      <c r="P7287" s="107"/>
      <c r="Q7287" s="107"/>
      <c r="R7287" s="100"/>
      <c r="S7287" s="101"/>
      <c r="T7287" s="99"/>
      <c r="U7287" s="99"/>
      <c r="V7287" s="100"/>
      <c r="W7287" s="101"/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1716</v>
      </c>
      <c r="B7288" s="105" t="s">
        <v>1472</v>
      </c>
      <c r="C7288" s="106" t="s">
        <v>1473</v>
      </c>
      <c r="D7288" s="21">
        <f t="shared" si="115"/>
        <v>1099440.69</v>
      </c>
      <c r="E7288" s="24">
        <f t="shared" si="115"/>
        <v>1083898.69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/>
      <c r="K7288" s="26"/>
      <c r="L7288" s="107"/>
      <c r="M7288" s="107"/>
      <c r="N7288" s="25"/>
      <c r="O7288" s="26"/>
      <c r="P7288" s="99"/>
      <c r="Q7288" s="99"/>
      <c r="R7288" s="25"/>
      <c r="S7288" s="26"/>
      <c r="T7288" s="107"/>
      <c r="U7288" s="107"/>
      <c r="V7288" s="25"/>
      <c r="W7288" s="26"/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1716</v>
      </c>
      <c r="B7289" s="105" t="s">
        <v>1474</v>
      </c>
      <c r="C7289" s="106" t="s">
        <v>1475</v>
      </c>
      <c r="D7289" s="21">
        <f t="shared" si="115"/>
        <v>75007.95</v>
      </c>
      <c r="E7289" s="24">
        <f t="shared" si="115"/>
        <v>33858.949999999997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/>
      <c r="K7289" s="26"/>
      <c r="L7289" s="107"/>
      <c r="M7289" s="107"/>
      <c r="N7289" s="25"/>
      <c r="O7289" s="26"/>
      <c r="P7289" s="107"/>
      <c r="Q7289" s="107"/>
      <c r="R7289" s="25"/>
      <c r="S7289" s="26"/>
      <c r="T7289" s="107"/>
      <c r="U7289" s="107"/>
      <c r="V7289" s="25"/>
      <c r="W7289" s="26"/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1716</v>
      </c>
      <c r="B7290" s="105" t="s">
        <v>1476</v>
      </c>
      <c r="C7290" s="106" t="s">
        <v>1477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1716</v>
      </c>
      <c r="B7291" s="105" t="s">
        <v>1478</v>
      </c>
      <c r="C7291" s="106" t="s">
        <v>1479</v>
      </c>
      <c r="D7291" s="21">
        <f t="shared" si="115"/>
        <v>0</v>
      </c>
      <c r="E7291" s="24">
        <f t="shared" si="115"/>
        <v>0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/>
      <c r="S7291" s="26"/>
      <c r="T7291" s="107"/>
      <c r="U7291" s="107"/>
      <c r="V7291" s="25"/>
      <c r="W7291" s="26"/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1716</v>
      </c>
      <c r="B7292" s="105" t="s">
        <v>1480</v>
      </c>
      <c r="C7292" s="106" t="s">
        <v>1481</v>
      </c>
      <c r="D7292" s="21">
        <f t="shared" si="115"/>
        <v>0</v>
      </c>
      <c r="E7292" s="24">
        <f t="shared" si="115"/>
        <v>0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/>
      <c r="U7292" s="107"/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1716</v>
      </c>
      <c r="B7293" s="105" t="s">
        <v>1482</v>
      </c>
      <c r="C7293" s="106" t="s">
        <v>1483</v>
      </c>
      <c r="D7293" s="21">
        <f t="shared" si="115"/>
        <v>175627.5</v>
      </c>
      <c r="E7293" s="24">
        <f t="shared" si="115"/>
        <v>82887.22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/>
      <c r="K7293" s="26"/>
      <c r="L7293" s="107"/>
      <c r="M7293" s="107"/>
      <c r="N7293" s="25"/>
      <c r="O7293" s="26"/>
      <c r="P7293" s="107"/>
      <c r="Q7293" s="107"/>
      <c r="R7293" s="25"/>
      <c r="S7293" s="26"/>
      <c r="T7293" s="107"/>
      <c r="U7293" s="107"/>
      <c r="V7293" s="25"/>
      <c r="W7293" s="26"/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1716</v>
      </c>
      <c r="B7294" s="105" t="s">
        <v>1484</v>
      </c>
      <c r="C7294" s="106" t="s">
        <v>1485</v>
      </c>
      <c r="D7294" s="21">
        <f t="shared" si="115"/>
        <v>55176.5</v>
      </c>
      <c r="E7294" s="24">
        <f t="shared" si="115"/>
        <v>31766.78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/>
      <c r="K7294" s="26"/>
      <c r="L7294" s="107"/>
      <c r="M7294" s="107"/>
      <c r="N7294" s="25"/>
      <c r="O7294" s="26"/>
      <c r="P7294" s="107"/>
      <c r="Q7294" s="107"/>
      <c r="R7294" s="25"/>
      <c r="S7294" s="26"/>
      <c r="T7294" s="107"/>
      <c r="U7294" s="107"/>
      <c r="V7294" s="25"/>
      <c r="W7294" s="26"/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1716</v>
      </c>
      <c r="B7295" s="105" t="s">
        <v>1486</v>
      </c>
      <c r="C7295" s="106" t="s">
        <v>1487</v>
      </c>
      <c r="D7295" s="21">
        <f t="shared" si="115"/>
        <v>1322</v>
      </c>
      <c r="E7295" s="24">
        <f t="shared" si="115"/>
        <v>0</v>
      </c>
      <c r="F7295" s="98">
        <v>777</v>
      </c>
      <c r="G7295" s="98">
        <v>0</v>
      </c>
      <c r="H7295" s="107">
        <v>545</v>
      </c>
      <c r="I7295" s="107">
        <v>0</v>
      </c>
      <c r="J7295" s="25"/>
      <c r="K7295" s="26"/>
      <c r="L7295" s="107"/>
      <c r="M7295" s="107"/>
      <c r="N7295" s="25"/>
      <c r="O7295" s="26"/>
      <c r="P7295" s="107"/>
      <c r="Q7295" s="107"/>
      <c r="R7295" s="25"/>
      <c r="S7295" s="26"/>
      <c r="T7295" s="107"/>
      <c r="U7295" s="107"/>
      <c r="V7295" s="25"/>
      <c r="W7295" s="26"/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1716</v>
      </c>
      <c r="B7296" s="105" t="s">
        <v>1488</v>
      </c>
      <c r="C7296" s="106" t="s">
        <v>1489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1716</v>
      </c>
      <c r="B7297" s="105" t="s">
        <v>1490</v>
      </c>
      <c r="C7297" s="106" t="s">
        <v>1491</v>
      </c>
      <c r="D7297" s="21">
        <f t="shared" si="115"/>
        <v>20342.75</v>
      </c>
      <c r="E7297" s="24">
        <f t="shared" si="115"/>
        <v>29678.5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/>
      <c r="K7297" s="101"/>
      <c r="L7297" s="99"/>
      <c r="M7297" s="99"/>
      <c r="N7297" s="100"/>
      <c r="O7297" s="101"/>
      <c r="P7297" s="107"/>
      <c r="Q7297" s="107"/>
      <c r="R7297" s="100"/>
      <c r="S7297" s="101"/>
      <c r="T7297" s="99"/>
      <c r="U7297" s="99"/>
      <c r="V7297" s="100"/>
      <c r="W7297" s="101"/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1716</v>
      </c>
      <c r="B7298" s="105" t="s">
        <v>1492</v>
      </c>
      <c r="C7298" s="106" t="s">
        <v>70</v>
      </c>
      <c r="D7298" s="21">
        <f t="shared" si="115"/>
        <v>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/>
      <c r="Q7298" s="99"/>
      <c r="R7298" s="25"/>
      <c r="S7298" s="26"/>
      <c r="T7298" s="107"/>
      <c r="U7298" s="107"/>
      <c r="V7298" s="25"/>
      <c r="W7298" s="26"/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1716</v>
      </c>
      <c r="B7299" s="105" t="s">
        <v>1493</v>
      </c>
      <c r="C7299" s="106" t="s">
        <v>1494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1716</v>
      </c>
      <c r="B7300" s="105" t="s">
        <v>1495</v>
      </c>
      <c r="C7300" s="106" t="s">
        <v>1496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1716</v>
      </c>
      <c r="B7301" s="105" t="s">
        <v>1497</v>
      </c>
      <c r="C7301" s="106" t="s">
        <v>71</v>
      </c>
      <c r="D7301" s="21">
        <f t="shared" si="115"/>
        <v>946353.25</v>
      </c>
      <c r="E7301" s="24">
        <f t="shared" si="115"/>
        <v>937157.25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/>
      <c r="K7301" s="101"/>
      <c r="L7301" s="99"/>
      <c r="M7301" s="99"/>
      <c r="N7301" s="100"/>
      <c r="O7301" s="101"/>
      <c r="P7301" s="99"/>
      <c r="Q7301" s="99"/>
      <c r="R7301" s="100"/>
      <c r="S7301" s="101"/>
      <c r="T7301" s="99"/>
      <c r="U7301" s="99"/>
      <c r="V7301" s="100"/>
      <c r="W7301" s="101"/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1716</v>
      </c>
      <c r="B7302" s="105" t="s">
        <v>1498</v>
      </c>
      <c r="C7302" s="106" t="s">
        <v>1499</v>
      </c>
      <c r="D7302" s="21">
        <f t="shared" si="115"/>
        <v>232402.5</v>
      </c>
      <c r="E7302" s="24">
        <f t="shared" si="115"/>
        <v>95656.57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/>
      <c r="K7302" s="101"/>
      <c r="L7302" s="99"/>
      <c r="M7302" s="99"/>
      <c r="N7302" s="100"/>
      <c r="O7302" s="101"/>
      <c r="P7302" s="99"/>
      <c r="Q7302" s="99"/>
      <c r="R7302" s="100"/>
      <c r="S7302" s="101"/>
      <c r="T7302" s="99"/>
      <c r="U7302" s="99"/>
      <c r="V7302" s="100"/>
      <c r="W7302" s="101"/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1716</v>
      </c>
      <c r="B7303" s="105" t="s">
        <v>1500</v>
      </c>
      <c r="C7303" s="106" t="s">
        <v>1501</v>
      </c>
      <c r="D7303" s="21">
        <f t="shared" si="115"/>
        <v>5693</v>
      </c>
      <c r="E7303" s="24">
        <f t="shared" si="115"/>
        <v>5693</v>
      </c>
      <c r="F7303" s="98">
        <v>3871</v>
      </c>
      <c r="G7303" s="98">
        <v>3871</v>
      </c>
      <c r="H7303" s="99">
        <v>1822</v>
      </c>
      <c r="I7303" s="99">
        <v>1822</v>
      </c>
      <c r="J7303" s="100"/>
      <c r="K7303" s="101"/>
      <c r="L7303" s="99"/>
      <c r="M7303" s="99"/>
      <c r="N7303" s="100"/>
      <c r="O7303" s="101"/>
      <c r="P7303" s="99"/>
      <c r="Q7303" s="99"/>
      <c r="R7303" s="100"/>
      <c r="S7303" s="101"/>
      <c r="T7303" s="99"/>
      <c r="U7303" s="99"/>
      <c r="V7303" s="100"/>
      <c r="W7303" s="101"/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1716</v>
      </c>
      <c r="B7304" s="105" t="s">
        <v>1502</v>
      </c>
      <c r="C7304" s="106" t="s">
        <v>1503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1716</v>
      </c>
      <c r="B7305" s="105" t="s">
        <v>1504</v>
      </c>
      <c r="C7305" s="106" t="s">
        <v>1505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1716</v>
      </c>
      <c r="B7306" s="105" t="s">
        <v>1506</v>
      </c>
      <c r="C7306" s="106" t="s">
        <v>1507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1716</v>
      </c>
      <c r="B7307" s="105" t="s">
        <v>1508</v>
      </c>
      <c r="C7307" s="106" t="s">
        <v>1665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1716</v>
      </c>
      <c r="B7308" s="105" t="s">
        <v>1509</v>
      </c>
      <c r="C7308" s="106" t="s">
        <v>1510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1716</v>
      </c>
      <c r="B7309" s="105" t="s">
        <v>1511</v>
      </c>
      <c r="C7309" s="106" t="s">
        <v>1512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1716</v>
      </c>
      <c r="B7310" s="105" t="s">
        <v>1513</v>
      </c>
      <c r="C7310" s="106" t="s">
        <v>1514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1716</v>
      </c>
      <c r="B7311" s="105" t="s">
        <v>1515</v>
      </c>
      <c r="C7311" s="106" t="s">
        <v>1516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1716</v>
      </c>
      <c r="B7312" s="105" t="s">
        <v>1517</v>
      </c>
      <c r="C7312" s="106" t="s">
        <v>1518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1716</v>
      </c>
      <c r="B7313" s="105" t="s">
        <v>1519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1716</v>
      </c>
      <c r="B7314" s="105" t="s">
        <v>1520</v>
      </c>
      <c r="C7314" s="106" t="s">
        <v>1521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1716</v>
      </c>
      <c r="B7315" s="105" t="s">
        <v>1522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1716</v>
      </c>
      <c r="B7316" s="105" t="s">
        <v>1523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1716</v>
      </c>
      <c r="B7317" s="105" t="s">
        <v>1524</v>
      </c>
      <c r="C7317" s="106" t="s">
        <v>1525</v>
      </c>
      <c r="D7317" s="21">
        <f t="shared" si="115"/>
        <v>184940.5</v>
      </c>
      <c r="E7317" s="24">
        <f t="shared" si="115"/>
        <v>4749</v>
      </c>
      <c r="F7317" s="98">
        <v>55477.5</v>
      </c>
      <c r="G7317" s="98">
        <v>3261</v>
      </c>
      <c r="H7317" s="99">
        <v>129463</v>
      </c>
      <c r="I7317" s="99">
        <v>1488</v>
      </c>
      <c r="J7317" s="100"/>
      <c r="K7317" s="101"/>
      <c r="L7317" s="99"/>
      <c r="M7317" s="99"/>
      <c r="N7317" s="100"/>
      <c r="O7317" s="101"/>
      <c r="P7317" s="99"/>
      <c r="Q7317" s="99"/>
      <c r="R7317" s="100"/>
      <c r="S7317" s="101"/>
      <c r="T7317" s="99"/>
      <c r="U7317" s="99"/>
      <c r="V7317" s="100"/>
      <c r="W7317" s="101"/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1716</v>
      </c>
      <c r="B7318" s="105" t="s">
        <v>1526</v>
      </c>
      <c r="C7318" s="106" t="s">
        <v>1527</v>
      </c>
      <c r="D7318" s="21">
        <f t="shared" si="115"/>
        <v>16500</v>
      </c>
      <c r="E7318" s="24">
        <f t="shared" si="115"/>
        <v>0</v>
      </c>
      <c r="F7318" s="98">
        <v>10247</v>
      </c>
      <c r="G7318" s="98">
        <v>0</v>
      </c>
      <c r="H7318" s="99">
        <v>6253</v>
      </c>
      <c r="I7318" s="99">
        <v>0</v>
      </c>
      <c r="J7318" s="100"/>
      <c r="K7318" s="101"/>
      <c r="L7318" s="99"/>
      <c r="M7318" s="99"/>
      <c r="N7318" s="100"/>
      <c r="O7318" s="101"/>
      <c r="P7318" s="99"/>
      <c r="Q7318" s="99"/>
      <c r="R7318" s="100"/>
      <c r="S7318" s="101"/>
      <c r="T7318" s="99"/>
      <c r="U7318" s="99"/>
      <c r="V7318" s="100"/>
      <c r="W7318" s="101"/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1716</v>
      </c>
      <c r="B7319" s="105" t="s">
        <v>1528</v>
      </c>
      <c r="C7319" s="106" t="s">
        <v>1529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1716</v>
      </c>
      <c r="B7320" s="105" t="s">
        <v>1530</v>
      </c>
      <c r="C7320" s="106" t="s">
        <v>1531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/>
      <c r="K7320" s="26"/>
      <c r="L7320" s="107"/>
      <c r="M7320" s="107"/>
      <c r="N7320" s="25"/>
      <c r="O7320" s="26"/>
      <c r="P7320" s="99"/>
      <c r="Q7320" s="99"/>
      <c r="R7320" s="25"/>
      <c r="S7320" s="26"/>
      <c r="T7320" s="107"/>
      <c r="U7320" s="107"/>
      <c r="V7320" s="25"/>
      <c r="W7320" s="26"/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1716</v>
      </c>
      <c r="B7321" s="105" t="s">
        <v>1532</v>
      </c>
      <c r="C7321" s="106" t="s">
        <v>1533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1716</v>
      </c>
      <c r="B7322" s="105" t="s">
        <v>1534</v>
      </c>
      <c r="C7322" s="106" t="s">
        <v>1535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1716</v>
      </c>
      <c r="B7323" s="105" t="s">
        <v>1536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1716</v>
      </c>
      <c r="B7324" s="105" t="s">
        <v>1537</v>
      </c>
      <c r="C7324" s="106" t="s">
        <v>1538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1716</v>
      </c>
      <c r="B7325" s="105" t="s">
        <v>1539</v>
      </c>
      <c r="C7325" s="106" t="s">
        <v>1540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1716</v>
      </c>
      <c r="B7326" s="105" t="s">
        <v>1541</v>
      </c>
      <c r="C7326" s="106" t="s">
        <v>1542</v>
      </c>
      <c r="D7326" s="21">
        <f t="shared" si="115"/>
        <v>31529</v>
      </c>
      <c r="E7326" s="24">
        <f t="shared" si="115"/>
        <v>33863</v>
      </c>
      <c r="F7326" s="98">
        <v>13599</v>
      </c>
      <c r="G7326" s="98">
        <v>13943</v>
      </c>
      <c r="H7326" s="107">
        <v>17930</v>
      </c>
      <c r="I7326" s="107">
        <v>19920</v>
      </c>
      <c r="J7326" s="25"/>
      <c r="K7326" s="26"/>
      <c r="L7326" s="107"/>
      <c r="M7326" s="107"/>
      <c r="N7326" s="25"/>
      <c r="O7326" s="26"/>
      <c r="P7326" s="99"/>
      <c r="Q7326" s="99"/>
      <c r="R7326" s="25"/>
      <c r="S7326" s="26"/>
      <c r="T7326" s="107"/>
      <c r="U7326" s="107"/>
      <c r="V7326" s="25"/>
      <c r="W7326" s="26"/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1716</v>
      </c>
      <c r="B7327" s="105" t="s">
        <v>1543</v>
      </c>
      <c r="C7327" s="106" t="s">
        <v>1544</v>
      </c>
      <c r="D7327" s="21">
        <f t="shared" si="115"/>
        <v>39524</v>
      </c>
      <c r="E7327" s="24">
        <f t="shared" si="115"/>
        <v>10306</v>
      </c>
      <c r="F7327" s="98">
        <v>25899</v>
      </c>
      <c r="G7327" s="98">
        <v>7089</v>
      </c>
      <c r="H7327" s="99">
        <v>13625</v>
      </c>
      <c r="I7327" s="99">
        <v>3217</v>
      </c>
      <c r="J7327" s="100"/>
      <c r="K7327" s="101"/>
      <c r="L7327" s="99"/>
      <c r="M7327" s="99"/>
      <c r="N7327" s="100"/>
      <c r="O7327" s="101"/>
      <c r="P7327" s="107"/>
      <c r="Q7327" s="107"/>
      <c r="R7327" s="100"/>
      <c r="S7327" s="101"/>
      <c r="T7327" s="99"/>
      <c r="U7327" s="99"/>
      <c r="V7327" s="100"/>
      <c r="W7327" s="101"/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1716</v>
      </c>
      <c r="B7328" s="105" t="s">
        <v>1545</v>
      </c>
      <c r="C7328" s="106" t="s">
        <v>1546</v>
      </c>
      <c r="D7328" s="21">
        <f t="shared" si="115"/>
        <v>178826.5</v>
      </c>
      <c r="E7328" s="24">
        <f t="shared" si="115"/>
        <v>3897.25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/>
      <c r="K7328" s="26"/>
      <c r="L7328" s="107"/>
      <c r="M7328" s="107"/>
      <c r="N7328" s="25"/>
      <c r="O7328" s="26"/>
      <c r="P7328" s="99"/>
      <c r="Q7328" s="99"/>
      <c r="R7328" s="25"/>
      <c r="S7328" s="26"/>
      <c r="T7328" s="107"/>
      <c r="U7328" s="107"/>
      <c r="V7328" s="25"/>
      <c r="W7328" s="26"/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1716</v>
      </c>
      <c r="B7329" s="105" t="s">
        <v>1547</v>
      </c>
      <c r="C7329" s="106" t="s">
        <v>1548</v>
      </c>
      <c r="D7329" s="21">
        <f t="shared" si="115"/>
        <v>30356</v>
      </c>
      <c r="E7329" s="24">
        <f t="shared" si="115"/>
        <v>2273.15</v>
      </c>
      <c r="F7329" s="98">
        <v>12139</v>
      </c>
      <c r="G7329" s="98">
        <v>5.5</v>
      </c>
      <c r="H7329" s="107">
        <v>18217</v>
      </c>
      <c r="I7329" s="107">
        <v>2267.65</v>
      </c>
      <c r="J7329" s="25"/>
      <c r="K7329" s="26"/>
      <c r="L7329" s="107"/>
      <c r="M7329" s="107"/>
      <c r="N7329" s="25"/>
      <c r="O7329" s="26"/>
      <c r="P7329" s="107"/>
      <c r="Q7329" s="107"/>
      <c r="R7329" s="25"/>
      <c r="S7329" s="26"/>
      <c r="T7329" s="107"/>
      <c r="U7329" s="107"/>
      <c r="V7329" s="25"/>
      <c r="W7329" s="26"/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1716</v>
      </c>
      <c r="B7330" s="105" t="s">
        <v>1549</v>
      </c>
      <c r="C7330" s="106" t="s">
        <v>1550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1716</v>
      </c>
      <c r="B7331" s="105" t="s">
        <v>1551</v>
      </c>
      <c r="C7331" s="106" t="s">
        <v>1552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1716</v>
      </c>
      <c r="B7332" s="105" t="s">
        <v>41</v>
      </c>
      <c r="C7332" s="106" t="s">
        <v>1553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1716</v>
      </c>
      <c r="B7333" s="105" t="s">
        <v>42</v>
      </c>
      <c r="C7333" s="106" t="s">
        <v>1554</v>
      </c>
      <c r="D7333" s="21">
        <f t="shared" ref="D7333:E7396" si="116">F7333+H7333+J7333+L7333+N7333+P7333+R7333+T7333+V7333+X7333+Z7333+AB7333</f>
        <v>0</v>
      </c>
      <c r="E7333" s="24">
        <f t="shared" si="116"/>
        <v>705042.98</v>
      </c>
      <c r="F7333" s="98">
        <v>0</v>
      </c>
      <c r="G7333" s="98">
        <v>705042.98</v>
      </c>
      <c r="H7333" s="107">
        <v>0</v>
      </c>
      <c r="I7333" s="107">
        <v>0</v>
      </c>
      <c r="J7333" s="25"/>
      <c r="K7333" s="26"/>
      <c r="L7333" s="107"/>
      <c r="M7333" s="107"/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1716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1716</v>
      </c>
      <c r="B7335" s="105" t="s">
        <v>45</v>
      </c>
      <c r="C7335" s="106" t="s">
        <v>1555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>
        <v>0</v>
      </c>
      <c r="I7335" s="107">
        <v>0</v>
      </c>
      <c r="J7335" s="25"/>
      <c r="K7335" s="26"/>
      <c r="L7335" s="107"/>
      <c r="M7335" s="107"/>
      <c r="N7335" s="25"/>
      <c r="O7335" s="26"/>
      <c r="P7335" s="107"/>
      <c r="Q7335" s="107"/>
      <c r="R7335" s="25"/>
      <c r="S7335" s="26"/>
      <c r="T7335" s="107"/>
      <c r="U7335" s="107"/>
      <c r="V7335" s="25"/>
      <c r="W7335" s="26"/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1716</v>
      </c>
      <c r="B7336" s="105" t="s">
        <v>46</v>
      </c>
      <c r="C7336" s="106" t="s">
        <v>1556</v>
      </c>
      <c r="D7336" s="21">
        <f t="shared" si="116"/>
        <v>17378.79</v>
      </c>
      <c r="E7336" s="24">
        <f t="shared" si="116"/>
        <v>17502.55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/>
      <c r="K7336" s="26"/>
      <c r="L7336" s="107"/>
      <c r="M7336" s="107"/>
      <c r="N7336" s="25"/>
      <c r="O7336" s="26"/>
      <c r="P7336" s="107"/>
      <c r="Q7336" s="107"/>
      <c r="R7336" s="25"/>
      <c r="S7336" s="26"/>
      <c r="T7336" s="107"/>
      <c r="U7336" s="107"/>
      <c r="V7336" s="25"/>
      <c r="W7336" s="26"/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1716</v>
      </c>
      <c r="B7337" s="105" t="s">
        <v>47</v>
      </c>
      <c r="C7337" s="106" t="s">
        <v>1557</v>
      </c>
      <c r="D7337" s="21">
        <f t="shared" si="116"/>
        <v>3900000</v>
      </c>
      <c r="E7337" s="24">
        <f t="shared" si="116"/>
        <v>0</v>
      </c>
      <c r="F7337" s="98">
        <v>3900000</v>
      </c>
      <c r="G7337" s="98">
        <v>0</v>
      </c>
      <c r="H7337" s="107">
        <v>0</v>
      </c>
      <c r="I7337" s="107">
        <v>0</v>
      </c>
      <c r="J7337" s="25"/>
      <c r="K7337" s="26"/>
      <c r="L7337" s="107"/>
      <c r="M7337" s="107"/>
      <c r="N7337" s="25"/>
      <c r="O7337" s="26"/>
      <c r="P7337" s="107"/>
      <c r="Q7337" s="107"/>
      <c r="R7337" s="25"/>
      <c r="S7337" s="26"/>
      <c r="T7337" s="107"/>
      <c r="U7337" s="107"/>
      <c r="V7337" s="25"/>
      <c r="W7337" s="26"/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1716</v>
      </c>
      <c r="B7338" s="105" t="s">
        <v>48</v>
      </c>
      <c r="C7338" s="106" t="s">
        <v>1558</v>
      </c>
      <c r="D7338" s="21">
        <f t="shared" si="116"/>
        <v>1270876.32</v>
      </c>
      <c r="E7338" s="24">
        <f t="shared" si="116"/>
        <v>1277873.46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/>
      <c r="K7338" s="26"/>
      <c r="L7338" s="107"/>
      <c r="M7338" s="107"/>
      <c r="N7338" s="25"/>
      <c r="O7338" s="26"/>
      <c r="P7338" s="107"/>
      <c r="Q7338" s="107"/>
      <c r="R7338" s="25"/>
      <c r="S7338" s="26"/>
      <c r="T7338" s="107"/>
      <c r="U7338" s="107"/>
      <c r="V7338" s="25"/>
      <c r="W7338" s="26"/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1716</v>
      </c>
      <c r="B7339" s="105" t="s">
        <v>49</v>
      </c>
      <c r="C7339" s="106" t="s">
        <v>1559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1716</v>
      </c>
      <c r="B7340" s="105" t="s">
        <v>50</v>
      </c>
      <c r="C7340" s="106" t="s">
        <v>1560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1716</v>
      </c>
      <c r="B7341" s="105" t="s">
        <v>1561</v>
      </c>
      <c r="C7341" s="106" t="s">
        <v>1562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1716</v>
      </c>
      <c r="B7342" s="105" t="s">
        <v>51</v>
      </c>
      <c r="C7342" s="106" t="s">
        <v>1563</v>
      </c>
      <c r="D7342" s="21">
        <f t="shared" si="116"/>
        <v>2335747.9000000004</v>
      </c>
      <c r="E7342" s="24">
        <f t="shared" si="116"/>
        <v>2506929.83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/>
      <c r="K7342" s="26"/>
      <c r="L7342" s="107"/>
      <c r="M7342" s="107"/>
      <c r="N7342" s="25"/>
      <c r="O7342" s="26"/>
      <c r="P7342" s="107"/>
      <c r="Q7342" s="107"/>
      <c r="R7342" s="25"/>
      <c r="S7342" s="26"/>
      <c r="T7342" s="107"/>
      <c r="U7342" s="107"/>
      <c r="V7342" s="25"/>
      <c r="W7342" s="26"/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1716</v>
      </c>
      <c r="B7343" s="105" t="s">
        <v>52</v>
      </c>
      <c r="C7343" s="106" t="s">
        <v>1564</v>
      </c>
      <c r="D7343" s="21">
        <f t="shared" si="116"/>
        <v>465116.67000000004</v>
      </c>
      <c r="E7343" s="24">
        <f t="shared" si="116"/>
        <v>480791.67000000004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/>
      <c r="K7343" s="26"/>
      <c r="L7343" s="107"/>
      <c r="M7343" s="107"/>
      <c r="N7343" s="25"/>
      <c r="O7343" s="26"/>
      <c r="P7343" s="107"/>
      <c r="Q7343" s="107"/>
      <c r="R7343" s="25"/>
      <c r="S7343" s="26"/>
      <c r="T7343" s="107"/>
      <c r="U7343" s="107"/>
      <c r="V7343" s="25"/>
      <c r="W7343" s="26"/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1716</v>
      </c>
      <c r="B7344" s="105" t="s">
        <v>1700</v>
      </c>
      <c r="C7344" s="106" t="s">
        <v>1565</v>
      </c>
      <c r="D7344" s="21">
        <f t="shared" si="116"/>
        <v>0</v>
      </c>
      <c r="E7344" s="24">
        <f t="shared" si="116"/>
        <v>0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/>
      <c r="U7344" s="107"/>
      <c r="V7344" s="25"/>
      <c r="W7344" s="26"/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1716</v>
      </c>
      <c r="B7345" s="105" t="s">
        <v>1701</v>
      </c>
      <c r="C7345" s="106" t="s">
        <v>1666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1716</v>
      </c>
      <c r="B7346" s="105" t="s">
        <v>53</v>
      </c>
      <c r="C7346" s="106" t="s">
        <v>1566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1716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1716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1716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1716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1716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1716</v>
      </c>
      <c r="B7352" s="105" t="s">
        <v>76</v>
      </c>
      <c r="C7352" s="106" t="s">
        <v>77</v>
      </c>
      <c r="D7352" s="21">
        <f t="shared" si="116"/>
        <v>0</v>
      </c>
      <c r="E7352" s="24">
        <f t="shared" si="116"/>
        <v>0</v>
      </c>
      <c r="F7352" s="98"/>
      <c r="G7352" s="98"/>
      <c r="H7352" s="99"/>
      <c r="I7352" s="99"/>
      <c r="J7352" s="100"/>
      <c r="K7352" s="101"/>
      <c r="L7352" s="99"/>
      <c r="M7352" s="99"/>
      <c r="N7352" s="100"/>
      <c r="O7352" s="101"/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1716</v>
      </c>
      <c r="B7353" s="105" t="s">
        <v>78</v>
      </c>
      <c r="C7353" s="106" t="s">
        <v>79</v>
      </c>
      <c r="D7353" s="21">
        <f t="shared" si="116"/>
        <v>0</v>
      </c>
      <c r="E7353" s="24">
        <f t="shared" si="116"/>
        <v>0</v>
      </c>
      <c r="F7353" s="98"/>
      <c r="G7353" s="98"/>
      <c r="H7353" s="99"/>
      <c r="I7353" s="99"/>
      <c r="J7353" s="100"/>
      <c r="K7353" s="101"/>
      <c r="L7353" s="99"/>
      <c r="M7353" s="99"/>
      <c r="N7353" s="100"/>
      <c r="O7353" s="101"/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1716</v>
      </c>
      <c r="B7354" s="105" t="s">
        <v>80</v>
      </c>
      <c r="C7354" s="106" t="s">
        <v>81</v>
      </c>
      <c r="D7354" s="21">
        <f t="shared" si="116"/>
        <v>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/>
      <c r="O7354" s="101"/>
      <c r="P7354" s="99"/>
      <c r="Q7354" s="99"/>
      <c r="R7354" s="100"/>
      <c r="S7354" s="101"/>
      <c r="T7354" s="99"/>
      <c r="U7354" s="99"/>
      <c r="V7354" s="100"/>
      <c r="W7354" s="101"/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1716</v>
      </c>
      <c r="B7355" s="105" t="s">
        <v>82</v>
      </c>
      <c r="C7355" s="106" t="s">
        <v>83</v>
      </c>
      <c r="D7355" s="21">
        <f t="shared" si="116"/>
        <v>2902554.11</v>
      </c>
      <c r="E7355" s="24">
        <f t="shared" si="116"/>
        <v>2267518.5300000003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/>
      <c r="K7355" s="101"/>
      <c r="L7355" s="99"/>
      <c r="M7355" s="99"/>
      <c r="N7355" s="100"/>
      <c r="O7355" s="101"/>
      <c r="P7355" s="99"/>
      <c r="Q7355" s="99"/>
      <c r="R7355" s="100"/>
      <c r="S7355" s="101"/>
      <c r="T7355" s="99"/>
      <c r="U7355" s="99"/>
      <c r="V7355" s="100"/>
      <c r="W7355" s="101"/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1716</v>
      </c>
      <c r="B7356" s="105" t="s">
        <v>84</v>
      </c>
      <c r="C7356" s="106" t="s">
        <v>85</v>
      </c>
      <c r="D7356" s="21">
        <f t="shared" si="116"/>
        <v>69800</v>
      </c>
      <c r="E7356" s="24">
        <f t="shared" si="116"/>
        <v>29855</v>
      </c>
      <c r="F7356" s="98">
        <v>15800</v>
      </c>
      <c r="G7356" s="98">
        <v>13595</v>
      </c>
      <c r="H7356" s="99">
        <v>54000</v>
      </c>
      <c r="I7356" s="99">
        <v>16260</v>
      </c>
      <c r="J7356" s="100"/>
      <c r="K7356" s="101"/>
      <c r="L7356" s="99"/>
      <c r="M7356" s="99"/>
      <c r="N7356" s="100"/>
      <c r="O7356" s="101"/>
      <c r="P7356" s="99"/>
      <c r="Q7356" s="99"/>
      <c r="R7356" s="100"/>
      <c r="S7356" s="101"/>
      <c r="T7356" s="99"/>
      <c r="U7356" s="99"/>
      <c r="V7356" s="100"/>
      <c r="W7356" s="101"/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1716</v>
      </c>
      <c r="B7357" s="105" t="s">
        <v>86</v>
      </c>
      <c r="C7357" s="106" t="s">
        <v>87</v>
      </c>
      <c r="D7357" s="21">
        <f t="shared" si="116"/>
        <v>827093.66</v>
      </c>
      <c r="E7357" s="24">
        <f t="shared" si="116"/>
        <v>406184.21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/>
      <c r="K7357" s="101"/>
      <c r="L7357" s="99"/>
      <c r="M7357" s="99"/>
      <c r="N7357" s="100"/>
      <c r="O7357" s="101"/>
      <c r="P7357" s="99"/>
      <c r="Q7357" s="99"/>
      <c r="R7357" s="100"/>
      <c r="S7357" s="101"/>
      <c r="T7357" s="99"/>
      <c r="U7357" s="99"/>
      <c r="V7357" s="100"/>
      <c r="W7357" s="101"/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1716</v>
      </c>
      <c r="B7358" s="105" t="s">
        <v>88</v>
      </c>
      <c r="C7358" s="106" t="s">
        <v>89</v>
      </c>
      <c r="D7358" s="21">
        <f t="shared" si="116"/>
        <v>1576510</v>
      </c>
      <c r="E7358" s="24">
        <f t="shared" si="116"/>
        <v>1183105.5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/>
      <c r="K7358" s="26"/>
      <c r="L7358" s="107"/>
      <c r="M7358" s="107"/>
      <c r="N7358" s="25"/>
      <c r="O7358" s="26"/>
      <c r="P7358" s="99"/>
      <c r="Q7358" s="99"/>
      <c r="R7358" s="25"/>
      <c r="S7358" s="26"/>
      <c r="T7358" s="107"/>
      <c r="U7358" s="107"/>
      <c r="V7358" s="25"/>
      <c r="W7358" s="26"/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1716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1716</v>
      </c>
      <c r="B7360" s="105" t="s">
        <v>92</v>
      </c>
      <c r="C7360" s="106" t="s">
        <v>93</v>
      </c>
      <c r="D7360" s="21">
        <f t="shared" si="116"/>
        <v>53652</v>
      </c>
      <c r="E7360" s="24">
        <f t="shared" si="116"/>
        <v>32612.5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/>
      <c r="K7360" s="26"/>
      <c r="L7360" s="107"/>
      <c r="M7360" s="107"/>
      <c r="N7360" s="25"/>
      <c r="O7360" s="26"/>
      <c r="P7360" s="107"/>
      <c r="Q7360" s="107"/>
      <c r="R7360" s="25"/>
      <c r="S7360" s="26"/>
      <c r="T7360" s="107"/>
      <c r="U7360" s="107"/>
      <c r="V7360" s="25"/>
      <c r="W7360" s="26"/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1716</v>
      </c>
      <c r="B7361" s="105" t="s">
        <v>94</v>
      </c>
      <c r="C7361" s="106" t="s">
        <v>95</v>
      </c>
      <c r="D7361" s="21">
        <f t="shared" si="116"/>
        <v>136810</v>
      </c>
      <c r="E7361" s="24">
        <f t="shared" si="116"/>
        <v>136810</v>
      </c>
      <c r="F7361" s="98">
        <v>66642</v>
      </c>
      <c r="G7361" s="98">
        <v>66642</v>
      </c>
      <c r="H7361" s="99">
        <v>70168</v>
      </c>
      <c r="I7361" s="99">
        <v>70168</v>
      </c>
      <c r="J7361" s="100"/>
      <c r="K7361" s="101"/>
      <c r="L7361" s="99"/>
      <c r="M7361" s="99"/>
      <c r="N7361" s="100"/>
      <c r="O7361" s="101"/>
      <c r="P7361" s="107"/>
      <c r="Q7361" s="107"/>
      <c r="R7361" s="100"/>
      <c r="S7361" s="101"/>
      <c r="T7361" s="99"/>
      <c r="U7361" s="99"/>
      <c r="V7361" s="100"/>
      <c r="W7361" s="101"/>
      <c r="X7361" s="99"/>
      <c r="Y7361" s="99"/>
      <c r="Z7361" s="100"/>
      <c r="AA7361" s="101"/>
      <c r="AB7361" s="99"/>
      <c r="AC7361" s="99"/>
      <c r="AD7361" s="27" t="s">
        <v>1390</v>
      </c>
      <c r="AE7361" s="19" t="s">
        <v>1413</v>
      </c>
      <c r="AG7361" s="28"/>
    </row>
    <row r="7362" spans="1:52" ht="14.4" customHeight="1" x14ac:dyDescent="0.3">
      <c r="A7362" s="104" t="s">
        <v>1716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89050</v>
      </c>
      <c r="F7362" s="98">
        <v>86200</v>
      </c>
      <c r="G7362" s="98">
        <v>89050</v>
      </c>
      <c r="H7362" s="99">
        <v>0</v>
      </c>
      <c r="I7362" s="99">
        <v>0</v>
      </c>
      <c r="J7362" s="100"/>
      <c r="K7362" s="101"/>
      <c r="L7362" s="99"/>
      <c r="M7362" s="99"/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1391</v>
      </c>
      <c r="AE7362" s="19" t="s">
        <v>1413</v>
      </c>
      <c r="AG7362" s="28"/>
    </row>
    <row r="7363" spans="1:52" ht="14.4" customHeight="1" x14ac:dyDescent="0.3">
      <c r="A7363" s="104" t="s">
        <v>1716</v>
      </c>
      <c r="B7363" s="105" t="s">
        <v>98</v>
      </c>
      <c r="C7363" s="106" t="s">
        <v>99</v>
      </c>
      <c r="D7363" s="21">
        <f t="shared" si="116"/>
        <v>142097</v>
      </c>
      <c r="E7363" s="24">
        <f t="shared" si="116"/>
        <v>170953.97999999998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/>
      <c r="K7363" s="101"/>
      <c r="L7363" s="99"/>
      <c r="M7363" s="99"/>
      <c r="N7363" s="100"/>
      <c r="O7363" s="101"/>
      <c r="P7363" s="99"/>
      <c r="Q7363" s="99"/>
      <c r="R7363" s="100"/>
      <c r="S7363" s="101"/>
      <c r="T7363" s="99"/>
      <c r="U7363" s="99"/>
      <c r="V7363" s="100"/>
      <c r="W7363" s="101"/>
      <c r="X7363" s="99"/>
      <c r="Y7363" s="99"/>
      <c r="Z7363" s="100"/>
      <c r="AA7363" s="101"/>
      <c r="AB7363" s="99"/>
      <c r="AC7363" s="99"/>
      <c r="AD7363" s="27" t="s">
        <v>1392</v>
      </c>
      <c r="AE7363" s="19" t="s">
        <v>1413</v>
      </c>
      <c r="AG7363" s="28"/>
    </row>
    <row r="7364" spans="1:52" ht="14.4" customHeight="1" x14ac:dyDescent="0.3">
      <c r="A7364" s="104" t="s">
        <v>1716</v>
      </c>
      <c r="B7364" s="105" t="s">
        <v>100</v>
      </c>
      <c r="C7364" s="106" t="s">
        <v>101</v>
      </c>
      <c r="D7364" s="21">
        <f t="shared" si="116"/>
        <v>0</v>
      </c>
      <c r="E7364" s="24">
        <f t="shared" si="116"/>
        <v>0</v>
      </c>
      <c r="F7364" s="98"/>
      <c r="G7364" s="98"/>
      <c r="H7364" s="107"/>
      <c r="I7364" s="107"/>
      <c r="J7364" s="25"/>
      <c r="K7364" s="26"/>
      <c r="L7364" s="107"/>
      <c r="M7364" s="107"/>
      <c r="N7364" s="25"/>
      <c r="O7364" s="26"/>
      <c r="P7364" s="99"/>
      <c r="Q7364" s="99"/>
      <c r="R7364" s="25"/>
      <c r="S7364" s="26"/>
      <c r="T7364" s="107"/>
      <c r="U7364" s="107"/>
      <c r="V7364" s="25"/>
      <c r="W7364" s="26"/>
      <c r="X7364" s="107"/>
      <c r="Y7364" s="107"/>
      <c r="Z7364" s="25"/>
      <c r="AA7364" s="26"/>
      <c r="AB7364" s="107"/>
      <c r="AC7364" s="107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1716</v>
      </c>
      <c r="B7365" s="105" t="s">
        <v>102</v>
      </c>
      <c r="C7365" s="106" t="s">
        <v>103</v>
      </c>
      <c r="D7365" s="21">
        <f t="shared" si="116"/>
        <v>3600</v>
      </c>
      <c r="E7365" s="24">
        <f t="shared" si="116"/>
        <v>4180</v>
      </c>
      <c r="F7365" s="98">
        <v>2400</v>
      </c>
      <c r="G7365" s="98">
        <v>2690</v>
      </c>
      <c r="H7365" s="99">
        <v>1200</v>
      </c>
      <c r="I7365" s="99">
        <v>1490</v>
      </c>
      <c r="J7365" s="100"/>
      <c r="K7365" s="101"/>
      <c r="L7365" s="99"/>
      <c r="M7365" s="99"/>
      <c r="N7365" s="100"/>
      <c r="O7365" s="101"/>
      <c r="P7365" s="107"/>
      <c r="Q7365" s="107"/>
      <c r="R7365" s="100"/>
      <c r="S7365" s="101"/>
      <c r="T7365" s="99"/>
      <c r="U7365" s="99"/>
      <c r="V7365" s="100"/>
      <c r="W7365" s="101"/>
      <c r="X7365" s="99"/>
      <c r="Y7365" s="99"/>
      <c r="Z7365" s="100"/>
      <c r="AA7365" s="101"/>
      <c r="AB7365" s="99"/>
      <c r="AC7365" s="99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1716</v>
      </c>
      <c r="B7366" s="105" t="s">
        <v>104</v>
      </c>
      <c r="C7366" s="106" t="s">
        <v>105</v>
      </c>
      <c r="D7366" s="21">
        <f t="shared" si="116"/>
        <v>12275</v>
      </c>
      <c r="E7366" s="24">
        <f t="shared" si="116"/>
        <v>4425</v>
      </c>
      <c r="F7366" s="98">
        <v>890</v>
      </c>
      <c r="G7366" s="98">
        <v>1848</v>
      </c>
      <c r="H7366" s="107">
        <v>11385</v>
      </c>
      <c r="I7366" s="107">
        <v>2577</v>
      </c>
      <c r="J7366" s="25"/>
      <c r="K7366" s="26"/>
      <c r="L7366" s="107"/>
      <c r="M7366" s="107"/>
      <c r="N7366" s="25"/>
      <c r="O7366" s="26"/>
      <c r="P7366" s="99"/>
      <c r="Q7366" s="99"/>
      <c r="R7366" s="25"/>
      <c r="S7366" s="26"/>
      <c r="T7366" s="107"/>
      <c r="U7366" s="107"/>
      <c r="V7366" s="25"/>
      <c r="W7366" s="26"/>
      <c r="X7366" s="107"/>
      <c r="Y7366" s="107"/>
      <c r="Z7366" s="25"/>
      <c r="AA7366" s="26"/>
      <c r="AB7366" s="107"/>
      <c r="AC7366" s="107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1716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1716</v>
      </c>
      <c r="B7368" s="105" t="s">
        <v>108</v>
      </c>
      <c r="C7368" s="106" t="s">
        <v>109</v>
      </c>
      <c r="D7368" s="21">
        <f t="shared" si="116"/>
        <v>12900</v>
      </c>
      <c r="E7368" s="24">
        <f t="shared" si="116"/>
        <v>9990</v>
      </c>
      <c r="F7368" s="98">
        <v>6100</v>
      </c>
      <c r="G7368" s="98">
        <v>1130</v>
      </c>
      <c r="H7368" s="107">
        <v>6800</v>
      </c>
      <c r="I7368" s="107">
        <v>8860</v>
      </c>
      <c r="J7368" s="25"/>
      <c r="K7368" s="26"/>
      <c r="L7368" s="107"/>
      <c r="M7368" s="107"/>
      <c r="N7368" s="25"/>
      <c r="O7368" s="26"/>
      <c r="P7368" s="107"/>
      <c r="Q7368" s="107"/>
      <c r="R7368" s="25"/>
      <c r="S7368" s="26"/>
      <c r="T7368" s="107"/>
      <c r="U7368" s="107"/>
      <c r="V7368" s="25"/>
      <c r="W7368" s="26"/>
      <c r="X7368" s="107"/>
      <c r="Y7368" s="107"/>
      <c r="Z7368" s="25"/>
      <c r="AA7368" s="26"/>
      <c r="AB7368" s="107"/>
      <c r="AC7368" s="107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1716</v>
      </c>
      <c r="B7369" s="105" t="s">
        <v>110</v>
      </c>
      <c r="C7369" s="106" t="s">
        <v>111</v>
      </c>
      <c r="D7369" s="21">
        <f t="shared" si="116"/>
        <v>125514</v>
      </c>
      <c r="E7369" s="24">
        <f t="shared" si="116"/>
        <v>138119.83000000002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/>
      <c r="K7369" s="26"/>
      <c r="L7369" s="107"/>
      <c r="M7369" s="107"/>
      <c r="N7369" s="25"/>
      <c r="O7369" s="26"/>
      <c r="P7369" s="107"/>
      <c r="Q7369" s="107"/>
      <c r="R7369" s="25"/>
      <c r="S7369" s="26"/>
      <c r="T7369" s="107"/>
      <c r="U7369" s="107"/>
      <c r="V7369" s="25"/>
      <c r="W7369" s="26"/>
      <c r="X7369" s="107"/>
      <c r="Y7369" s="107"/>
      <c r="Z7369" s="25"/>
      <c r="AA7369" s="26"/>
      <c r="AB7369" s="107"/>
      <c r="AC7369" s="107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1716</v>
      </c>
      <c r="B7370" s="105" t="s">
        <v>112</v>
      </c>
      <c r="C7370" s="106" t="s">
        <v>113</v>
      </c>
      <c r="D7370" s="21">
        <f t="shared" si="116"/>
        <v>15</v>
      </c>
      <c r="E7370" s="24">
        <f t="shared" si="116"/>
        <v>15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/>
      <c r="Q7370" s="107"/>
      <c r="R7370" s="100"/>
      <c r="S7370" s="101"/>
      <c r="T7370" s="99"/>
      <c r="U7370" s="99"/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1716</v>
      </c>
      <c r="B7371" s="105" t="s">
        <v>114</v>
      </c>
      <c r="C7371" s="106" t="s">
        <v>115</v>
      </c>
      <c r="D7371" s="21">
        <f t="shared" si="116"/>
        <v>215738.5</v>
      </c>
      <c r="E7371" s="24">
        <f t="shared" si="116"/>
        <v>207682.44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/>
      <c r="K7371" s="101"/>
      <c r="L7371" s="99"/>
      <c r="M7371" s="99"/>
      <c r="N7371" s="100"/>
      <c r="O7371" s="101"/>
      <c r="P7371" s="99"/>
      <c r="Q7371" s="99"/>
      <c r="R7371" s="100"/>
      <c r="S7371" s="101"/>
      <c r="T7371" s="99"/>
      <c r="U7371" s="99"/>
      <c r="V7371" s="100"/>
      <c r="W7371" s="101"/>
      <c r="X7371" s="99"/>
      <c r="Y7371" s="99"/>
      <c r="Z7371" s="100"/>
      <c r="AA7371" s="101"/>
      <c r="AB7371" s="99"/>
      <c r="AC7371" s="99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1716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0</v>
      </c>
      <c r="F7372" s="98">
        <v>0</v>
      </c>
      <c r="G7372" s="98">
        <v>0</v>
      </c>
      <c r="H7372" s="99">
        <v>0</v>
      </c>
      <c r="I7372" s="99">
        <v>0</v>
      </c>
      <c r="J7372" s="100"/>
      <c r="K7372" s="101"/>
      <c r="L7372" s="99"/>
      <c r="M7372" s="99"/>
      <c r="N7372" s="100"/>
      <c r="O7372" s="101"/>
      <c r="P7372" s="99"/>
      <c r="Q7372" s="99"/>
      <c r="R7372" s="100"/>
      <c r="S7372" s="101"/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1716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1716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1716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1716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1716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1716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1716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/>
      <c r="K7379" s="26"/>
      <c r="L7379" s="107"/>
      <c r="M7379" s="107"/>
      <c r="N7379" s="25"/>
      <c r="O7379" s="26"/>
      <c r="P7379" s="107"/>
      <c r="Q7379" s="107"/>
      <c r="R7379" s="25"/>
      <c r="S7379" s="26"/>
      <c r="T7379" s="107"/>
      <c r="U7379" s="107"/>
      <c r="V7379" s="25"/>
      <c r="W7379" s="26"/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1716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1716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/>
      <c r="K7381" s="26"/>
      <c r="L7381" s="107"/>
      <c r="M7381" s="107"/>
      <c r="N7381" s="25"/>
      <c r="O7381" s="26"/>
      <c r="P7381" s="107"/>
      <c r="Q7381" s="107"/>
      <c r="R7381" s="25"/>
      <c r="S7381" s="26"/>
      <c r="T7381" s="107"/>
      <c r="U7381" s="107"/>
      <c r="V7381" s="25"/>
      <c r="W7381" s="26"/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1716</v>
      </c>
      <c r="B7382" s="105" t="s">
        <v>136</v>
      </c>
      <c r="C7382" s="106" t="s">
        <v>137</v>
      </c>
      <c r="D7382" s="21">
        <f t="shared" si="116"/>
        <v>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/>
      <c r="K7382" s="26"/>
      <c r="L7382" s="107"/>
      <c r="M7382" s="107"/>
      <c r="N7382" s="25"/>
      <c r="O7382" s="26"/>
      <c r="P7382" s="107"/>
      <c r="Q7382" s="107"/>
      <c r="R7382" s="25"/>
      <c r="S7382" s="26"/>
      <c r="T7382" s="107"/>
      <c r="U7382" s="107"/>
      <c r="V7382" s="25"/>
      <c r="W7382" s="26"/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1716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1716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0</v>
      </c>
      <c r="F7384" s="98">
        <v>0</v>
      </c>
      <c r="G7384" s="98">
        <v>0</v>
      </c>
      <c r="H7384" s="107">
        <v>0</v>
      </c>
      <c r="I7384" s="107">
        <v>0</v>
      </c>
      <c r="J7384" s="25"/>
      <c r="K7384" s="26"/>
      <c r="L7384" s="107"/>
      <c r="M7384" s="107"/>
      <c r="N7384" s="25"/>
      <c r="O7384" s="26"/>
      <c r="P7384" s="99"/>
      <c r="Q7384" s="99"/>
      <c r="R7384" s="25"/>
      <c r="S7384" s="26"/>
      <c r="T7384" s="107"/>
      <c r="U7384" s="107"/>
      <c r="V7384" s="25"/>
      <c r="W7384" s="26"/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1716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/>
      <c r="K7385" s="101"/>
      <c r="L7385" s="99"/>
      <c r="M7385" s="99"/>
      <c r="N7385" s="100"/>
      <c r="O7385" s="101"/>
      <c r="P7385" s="107"/>
      <c r="Q7385" s="107"/>
      <c r="R7385" s="100"/>
      <c r="S7385" s="101"/>
      <c r="T7385" s="99"/>
      <c r="U7385" s="99"/>
      <c r="V7385" s="100"/>
      <c r="W7385" s="101"/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1716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1716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/>
      <c r="K7387" s="26"/>
      <c r="L7387" s="107"/>
      <c r="M7387" s="107"/>
      <c r="N7387" s="25"/>
      <c r="O7387" s="26"/>
      <c r="P7387" s="107"/>
      <c r="Q7387" s="107"/>
      <c r="R7387" s="25"/>
      <c r="S7387" s="26"/>
      <c r="T7387" s="107"/>
      <c r="U7387" s="107"/>
      <c r="V7387" s="25"/>
      <c r="W7387" s="26"/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1716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1716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1716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1716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1716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/>
      <c r="K7392" s="101"/>
      <c r="L7392" s="99"/>
      <c r="M7392" s="99"/>
      <c r="N7392" s="100"/>
      <c r="O7392" s="101"/>
      <c r="P7392" s="99"/>
      <c r="Q7392" s="99"/>
      <c r="R7392" s="100"/>
      <c r="S7392" s="101"/>
      <c r="T7392" s="99"/>
      <c r="U7392" s="99"/>
      <c r="V7392" s="100"/>
      <c r="W7392" s="101"/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1716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/>
      <c r="K7393" s="26"/>
      <c r="L7393" s="107"/>
      <c r="M7393" s="107"/>
      <c r="N7393" s="25"/>
      <c r="O7393" s="26"/>
      <c r="P7393" s="99"/>
      <c r="Q7393" s="99"/>
      <c r="R7393" s="25"/>
      <c r="S7393" s="26"/>
      <c r="T7393" s="107"/>
      <c r="U7393" s="107"/>
      <c r="V7393" s="25"/>
      <c r="W7393" s="26"/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1716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/>
      <c r="K7394" s="101"/>
      <c r="L7394" s="99"/>
      <c r="M7394" s="99"/>
      <c r="N7394" s="100"/>
      <c r="O7394" s="101"/>
      <c r="P7394" s="107"/>
      <c r="Q7394" s="107"/>
      <c r="R7394" s="100"/>
      <c r="S7394" s="101"/>
      <c r="T7394" s="99"/>
      <c r="U7394" s="99"/>
      <c r="V7394" s="100"/>
      <c r="W7394" s="101"/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1716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1716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1716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1716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1716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1716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1716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1716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1716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1716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/>
      <c r="K7404" s="26"/>
      <c r="L7404" s="107"/>
      <c r="M7404" s="107"/>
      <c r="N7404" s="25"/>
      <c r="O7404" s="26"/>
      <c r="P7404" s="99"/>
      <c r="Q7404" s="99"/>
      <c r="R7404" s="25"/>
      <c r="S7404" s="26"/>
      <c r="T7404" s="107"/>
      <c r="U7404" s="107"/>
      <c r="V7404" s="25"/>
      <c r="W7404" s="26"/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1716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/>
      <c r="K7405" s="101"/>
      <c r="L7405" s="99"/>
      <c r="M7405" s="99"/>
      <c r="N7405" s="100"/>
      <c r="O7405" s="101"/>
      <c r="P7405" s="107"/>
      <c r="Q7405" s="107"/>
      <c r="R7405" s="100"/>
      <c r="S7405" s="101"/>
      <c r="T7405" s="99"/>
      <c r="U7405" s="99"/>
      <c r="V7405" s="100"/>
      <c r="W7405" s="101"/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1716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/>
      <c r="K7406" s="101"/>
      <c r="L7406" s="99"/>
      <c r="M7406" s="99"/>
      <c r="N7406" s="100"/>
      <c r="O7406" s="101"/>
      <c r="P7406" s="99"/>
      <c r="Q7406" s="99"/>
      <c r="R7406" s="100"/>
      <c r="S7406" s="101"/>
      <c r="T7406" s="99"/>
      <c r="U7406" s="99"/>
      <c r="V7406" s="100"/>
      <c r="W7406" s="101"/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1716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1716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1716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/>
      <c r="K7409" s="26"/>
      <c r="L7409" s="107"/>
      <c r="M7409" s="107"/>
      <c r="N7409" s="25"/>
      <c r="O7409" s="26"/>
      <c r="P7409" s="99"/>
      <c r="Q7409" s="99"/>
      <c r="R7409" s="25"/>
      <c r="S7409" s="26"/>
      <c r="T7409" s="107"/>
      <c r="U7409" s="107"/>
      <c r="V7409" s="25"/>
      <c r="W7409" s="26"/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1716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0</v>
      </c>
      <c r="F7410" s="98">
        <v>0</v>
      </c>
      <c r="G7410" s="98">
        <v>0</v>
      </c>
      <c r="H7410" s="99">
        <v>0</v>
      </c>
      <c r="I7410" s="99">
        <v>0</v>
      </c>
      <c r="J7410" s="100"/>
      <c r="K7410" s="101"/>
      <c r="L7410" s="99"/>
      <c r="M7410" s="99"/>
      <c r="N7410" s="100"/>
      <c r="O7410" s="101"/>
      <c r="P7410" s="107"/>
      <c r="Q7410" s="107"/>
      <c r="R7410" s="100"/>
      <c r="S7410" s="101"/>
      <c r="T7410" s="99"/>
      <c r="U7410" s="99"/>
      <c r="V7410" s="100"/>
      <c r="W7410" s="101"/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1716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/>
      <c r="K7411" s="101"/>
      <c r="L7411" s="99"/>
      <c r="M7411" s="99"/>
      <c r="N7411" s="100"/>
      <c r="O7411" s="101"/>
      <c r="P7411" s="99"/>
      <c r="Q7411" s="99"/>
      <c r="R7411" s="100"/>
      <c r="S7411" s="101"/>
      <c r="T7411" s="99"/>
      <c r="U7411" s="99"/>
      <c r="V7411" s="100"/>
      <c r="W7411" s="101"/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1716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/>
      <c r="K7412" s="26"/>
      <c r="L7412" s="107"/>
      <c r="M7412" s="107"/>
      <c r="N7412" s="25"/>
      <c r="O7412" s="26"/>
      <c r="P7412" s="99"/>
      <c r="Q7412" s="99"/>
      <c r="R7412" s="25"/>
      <c r="S7412" s="26"/>
      <c r="T7412" s="107"/>
      <c r="U7412" s="107"/>
      <c r="V7412" s="25"/>
      <c r="W7412" s="26"/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1716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1716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1716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1716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1716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1716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62211.17</v>
      </c>
      <c r="F7418" s="98">
        <v>0</v>
      </c>
      <c r="G7418" s="98">
        <v>31615.51</v>
      </c>
      <c r="H7418" s="99">
        <v>0</v>
      </c>
      <c r="I7418" s="99">
        <v>30595.66</v>
      </c>
      <c r="J7418" s="100"/>
      <c r="K7418" s="101"/>
      <c r="L7418" s="99"/>
      <c r="M7418" s="99"/>
      <c r="N7418" s="100"/>
      <c r="O7418" s="101"/>
      <c r="P7418" s="107"/>
      <c r="Q7418" s="107"/>
      <c r="R7418" s="100"/>
      <c r="S7418" s="101"/>
      <c r="T7418" s="99"/>
      <c r="U7418" s="99"/>
      <c r="V7418" s="100"/>
      <c r="W7418" s="101"/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1716</v>
      </c>
      <c r="B7419" s="105" t="s">
        <v>210</v>
      </c>
      <c r="C7419" s="106" t="s">
        <v>211</v>
      </c>
      <c r="D7419" s="21">
        <f t="shared" si="117"/>
        <v>0</v>
      </c>
      <c r="E7419" s="24">
        <f t="shared" si="117"/>
        <v>398132.15</v>
      </c>
      <c r="F7419" s="98">
        <v>0</v>
      </c>
      <c r="G7419" s="98">
        <v>202329.45</v>
      </c>
      <c r="H7419" s="99">
        <v>0</v>
      </c>
      <c r="I7419" s="99">
        <v>195802.7</v>
      </c>
      <c r="J7419" s="100"/>
      <c r="K7419" s="101"/>
      <c r="L7419" s="99"/>
      <c r="M7419" s="99"/>
      <c r="N7419" s="100"/>
      <c r="O7419" s="101"/>
      <c r="P7419" s="99"/>
      <c r="Q7419" s="99"/>
      <c r="R7419" s="100"/>
      <c r="S7419" s="101"/>
      <c r="T7419" s="99"/>
      <c r="U7419" s="99"/>
      <c r="V7419" s="100"/>
      <c r="W7419" s="101"/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1716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16363.29</v>
      </c>
      <c r="F7420" s="98">
        <v>0</v>
      </c>
      <c r="G7420" s="98">
        <v>8315.76</v>
      </c>
      <c r="H7420" s="99">
        <v>0</v>
      </c>
      <c r="I7420" s="99">
        <v>8047.53</v>
      </c>
      <c r="J7420" s="100"/>
      <c r="K7420" s="101"/>
      <c r="L7420" s="99"/>
      <c r="M7420" s="99"/>
      <c r="N7420" s="100"/>
      <c r="O7420" s="101"/>
      <c r="P7420" s="99"/>
      <c r="Q7420" s="99"/>
      <c r="R7420" s="100"/>
      <c r="S7420" s="101"/>
      <c r="T7420" s="99"/>
      <c r="U7420" s="99"/>
      <c r="V7420" s="100"/>
      <c r="W7420" s="101"/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1716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8892.880000000001</v>
      </c>
      <c r="F7421" s="98">
        <v>0</v>
      </c>
      <c r="G7421" s="98">
        <v>4519.33</v>
      </c>
      <c r="H7421" s="107">
        <v>0</v>
      </c>
      <c r="I7421" s="107">
        <v>4373.55</v>
      </c>
      <c r="J7421" s="25"/>
      <c r="K7421" s="26"/>
      <c r="L7421" s="107"/>
      <c r="M7421" s="107"/>
      <c r="N7421" s="25"/>
      <c r="O7421" s="26"/>
      <c r="P7421" s="99"/>
      <c r="Q7421" s="99"/>
      <c r="R7421" s="25"/>
      <c r="S7421" s="26"/>
      <c r="T7421" s="107"/>
      <c r="U7421" s="107"/>
      <c r="V7421" s="25"/>
      <c r="W7421" s="26"/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1716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1716</v>
      </c>
      <c r="B7423" s="105" t="s">
        <v>218</v>
      </c>
      <c r="C7423" s="106" t="s">
        <v>1567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1716</v>
      </c>
      <c r="B7424" s="105" t="s">
        <v>219</v>
      </c>
      <c r="C7424" s="106" t="s">
        <v>1568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1716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1716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1716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1716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1716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/>
      <c r="K7429" s="26"/>
      <c r="L7429" s="107"/>
      <c r="M7429" s="107"/>
      <c r="N7429" s="25"/>
      <c r="O7429" s="26"/>
      <c r="P7429" s="107"/>
      <c r="Q7429" s="107"/>
      <c r="R7429" s="25"/>
      <c r="S7429" s="26"/>
      <c r="T7429" s="107"/>
      <c r="U7429" s="107"/>
      <c r="V7429" s="25"/>
      <c r="W7429" s="26"/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1716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1716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/>
      <c r="K7431" s="26"/>
      <c r="L7431" s="107"/>
      <c r="M7431" s="107"/>
      <c r="N7431" s="25"/>
      <c r="O7431" s="26"/>
      <c r="P7431" s="107"/>
      <c r="Q7431" s="107"/>
      <c r="R7431" s="25"/>
      <c r="S7431" s="26"/>
      <c r="T7431" s="107"/>
      <c r="U7431" s="107"/>
      <c r="V7431" s="25"/>
      <c r="W7431" s="26"/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1716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/>
      <c r="K7432" s="26"/>
      <c r="L7432" s="107"/>
      <c r="M7432" s="107"/>
      <c r="N7432" s="25"/>
      <c r="O7432" s="26"/>
      <c r="P7432" s="107"/>
      <c r="Q7432" s="107"/>
      <c r="R7432" s="25"/>
      <c r="S7432" s="26"/>
      <c r="T7432" s="107"/>
      <c r="U7432" s="107"/>
      <c r="V7432" s="25"/>
      <c r="W7432" s="26"/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1716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1716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/>
      <c r="K7434" s="26"/>
      <c r="L7434" s="107"/>
      <c r="M7434" s="107"/>
      <c r="N7434" s="25"/>
      <c r="O7434" s="26"/>
      <c r="P7434" s="107"/>
      <c r="Q7434" s="107"/>
      <c r="R7434" s="25"/>
      <c r="S7434" s="26"/>
      <c r="T7434" s="107"/>
      <c r="U7434" s="107"/>
      <c r="V7434" s="25"/>
      <c r="W7434" s="26"/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1716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0</v>
      </c>
      <c r="F7435" s="98">
        <v>0</v>
      </c>
      <c r="G7435" s="98">
        <v>0</v>
      </c>
      <c r="H7435" s="107">
        <v>0</v>
      </c>
      <c r="I7435" s="107">
        <v>0</v>
      </c>
      <c r="J7435" s="25"/>
      <c r="K7435" s="26"/>
      <c r="L7435" s="107"/>
      <c r="M7435" s="107"/>
      <c r="N7435" s="25"/>
      <c r="O7435" s="26"/>
      <c r="P7435" s="107"/>
      <c r="Q7435" s="107"/>
      <c r="R7435" s="25"/>
      <c r="S7435" s="26"/>
      <c r="T7435" s="107"/>
      <c r="U7435" s="107"/>
      <c r="V7435" s="25"/>
      <c r="W7435" s="26"/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1716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1716</v>
      </c>
      <c r="B7437" s="105" t="s">
        <v>244</v>
      </c>
      <c r="C7437" s="106" t="s">
        <v>245</v>
      </c>
      <c r="D7437" s="21">
        <f t="shared" si="117"/>
        <v>0</v>
      </c>
      <c r="E7437" s="24">
        <f t="shared" si="117"/>
        <v>8561.58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/>
      <c r="K7437" s="26"/>
      <c r="L7437" s="107"/>
      <c r="M7437" s="107"/>
      <c r="N7437" s="25"/>
      <c r="O7437" s="26"/>
      <c r="P7437" s="107"/>
      <c r="Q7437" s="107"/>
      <c r="R7437" s="25"/>
      <c r="S7437" s="26"/>
      <c r="T7437" s="107"/>
      <c r="U7437" s="107"/>
      <c r="V7437" s="25"/>
      <c r="W7437" s="26"/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1716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/>
      <c r="K7438" s="101"/>
      <c r="L7438" s="99"/>
      <c r="M7438" s="99"/>
      <c r="N7438" s="100"/>
      <c r="O7438" s="101"/>
      <c r="P7438" s="107"/>
      <c r="Q7438" s="107"/>
      <c r="R7438" s="100"/>
      <c r="S7438" s="101"/>
      <c r="T7438" s="99"/>
      <c r="U7438" s="99"/>
      <c r="V7438" s="100"/>
      <c r="W7438" s="101"/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1716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1716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/>
      <c r="K7440" s="101"/>
      <c r="L7440" s="99"/>
      <c r="M7440" s="99"/>
      <c r="N7440" s="100"/>
      <c r="O7440" s="101"/>
      <c r="P7440" s="99"/>
      <c r="Q7440" s="99"/>
      <c r="R7440" s="100"/>
      <c r="S7440" s="101"/>
      <c r="T7440" s="99"/>
      <c r="U7440" s="99"/>
      <c r="V7440" s="100"/>
      <c r="W7440" s="101"/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1716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/>
      <c r="K7441" s="26"/>
      <c r="L7441" s="107"/>
      <c r="M7441" s="107"/>
      <c r="N7441" s="25"/>
      <c r="O7441" s="26"/>
      <c r="P7441" s="99"/>
      <c r="Q7441" s="99"/>
      <c r="R7441" s="25"/>
      <c r="S7441" s="26"/>
      <c r="T7441" s="107"/>
      <c r="U7441" s="107"/>
      <c r="V7441" s="25"/>
      <c r="W7441" s="26"/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1716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1716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/>
      <c r="K7443" s="26"/>
      <c r="L7443" s="107"/>
      <c r="M7443" s="107"/>
      <c r="N7443" s="25"/>
      <c r="O7443" s="26"/>
      <c r="P7443" s="99"/>
      <c r="Q7443" s="99"/>
      <c r="R7443" s="25"/>
      <c r="S7443" s="26"/>
      <c r="T7443" s="107"/>
      <c r="U7443" s="107"/>
      <c r="V7443" s="25"/>
      <c r="W7443" s="26"/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1716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1716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1716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1716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0</v>
      </c>
      <c r="F7447" s="98">
        <v>0</v>
      </c>
      <c r="G7447" s="98">
        <v>0</v>
      </c>
      <c r="H7447" s="107">
        <v>0</v>
      </c>
      <c r="I7447" s="107">
        <v>0</v>
      </c>
      <c r="J7447" s="25"/>
      <c r="K7447" s="26"/>
      <c r="L7447" s="107"/>
      <c r="M7447" s="107"/>
      <c r="N7447" s="25"/>
      <c r="O7447" s="26"/>
      <c r="P7447" s="107"/>
      <c r="Q7447" s="107"/>
      <c r="R7447" s="25"/>
      <c r="S7447" s="26"/>
      <c r="T7447" s="107"/>
      <c r="U7447" s="107"/>
      <c r="V7447" s="25"/>
      <c r="W7447" s="26"/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1716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1716</v>
      </c>
      <c r="B7449" s="105" t="s">
        <v>268</v>
      </c>
      <c r="C7449" s="106" t="s">
        <v>269</v>
      </c>
      <c r="D7449" s="21">
        <f t="shared" si="117"/>
        <v>0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/>
      <c r="K7449" s="26"/>
      <c r="L7449" s="107"/>
      <c r="M7449" s="107"/>
      <c r="N7449" s="25"/>
      <c r="O7449" s="26"/>
      <c r="P7449" s="107"/>
      <c r="Q7449" s="107"/>
      <c r="R7449" s="25"/>
      <c r="S7449" s="26"/>
      <c r="T7449" s="107"/>
      <c r="U7449" s="107"/>
      <c r="V7449" s="25"/>
      <c r="W7449" s="26"/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1716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0</v>
      </c>
      <c r="F7450" s="98">
        <v>0</v>
      </c>
      <c r="G7450" s="98">
        <v>0</v>
      </c>
      <c r="H7450" s="107">
        <v>0</v>
      </c>
      <c r="I7450" s="107">
        <v>0</v>
      </c>
      <c r="J7450" s="25"/>
      <c r="K7450" s="26"/>
      <c r="L7450" s="107"/>
      <c r="M7450" s="107"/>
      <c r="N7450" s="25"/>
      <c r="O7450" s="26"/>
      <c r="P7450" s="107"/>
      <c r="Q7450" s="107"/>
      <c r="R7450" s="25"/>
      <c r="S7450" s="26"/>
      <c r="T7450" s="107"/>
      <c r="U7450" s="107"/>
      <c r="V7450" s="25"/>
      <c r="W7450" s="26"/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1716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1716</v>
      </c>
      <c r="B7452" s="105" t="s">
        <v>274</v>
      </c>
      <c r="C7452" s="106" t="s">
        <v>275</v>
      </c>
      <c r="D7452" s="21">
        <f t="shared" si="117"/>
        <v>0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/>
      <c r="K7452" s="26"/>
      <c r="L7452" s="107"/>
      <c r="M7452" s="107"/>
      <c r="N7452" s="25"/>
      <c r="O7452" s="26"/>
      <c r="P7452" s="107"/>
      <c r="Q7452" s="107"/>
      <c r="R7452" s="25"/>
      <c r="S7452" s="26"/>
      <c r="T7452" s="107"/>
      <c r="U7452" s="107"/>
      <c r="V7452" s="25"/>
      <c r="W7452" s="26"/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1716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1716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1716</v>
      </c>
      <c r="B7455" s="105" t="s">
        <v>280</v>
      </c>
      <c r="C7455" s="106" t="s">
        <v>1569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1716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0</v>
      </c>
      <c r="F7456" s="98">
        <v>0</v>
      </c>
      <c r="G7456" s="98">
        <v>0</v>
      </c>
      <c r="H7456" s="107">
        <v>0</v>
      </c>
      <c r="I7456" s="107">
        <v>0</v>
      </c>
      <c r="J7456" s="25"/>
      <c r="K7456" s="26"/>
      <c r="L7456" s="107"/>
      <c r="M7456" s="107"/>
      <c r="N7456" s="25"/>
      <c r="O7456" s="26"/>
      <c r="P7456" s="107"/>
      <c r="Q7456" s="107"/>
      <c r="R7456" s="25"/>
      <c r="S7456" s="26"/>
      <c r="T7456" s="107"/>
      <c r="U7456" s="107"/>
      <c r="V7456" s="25"/>
      <c r="W7456" s="26"/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1716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1716</v>
      </c>
      <c r="B7458" s="105" t="s">
        <v>285</v>
      </c>
      <c r="C7458" s="106" t="s">
        <v>286</v>
      </c>
      <c r="D7458" s="21">
        <f t="shared" si="117"/>
        <v>0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/>
      <c r="K7458" s="26"/>
      <c r="L7458" s="107"/>
      <c r="M7458" s="107"/>
      <c r="N7458" s="25"/>
      <c r="O7458" s="26"/>
      <c r="P7458" s="107"/>
      <c r="Q7458" s="107"/>
      <c r="R7458" s="25"/>
      <c r="S7458" s="26"/>
      <c r="T7458" s="107"/>
      <c r="U7458" s="107"/>
      <c r="V7458" s="25"/>
      <c r="W7458" s="26"/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1716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1716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1716</v>
      </c>
      <c r="B7461" s="105" t="s">
        <v>291</v>
      </c>
      <c r="C7461" s="106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1716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1716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1716</v>
      </c>
      <c r="B7464" s="105" t="s">
        <v>296</v>
      </c>
      <c r="C7464" s="106" t="s">
        <v>1571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1716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1716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1716</v>
      </c>
      <c r="B7467" s="105" t="s">
        <v>301</v>
      </c>
      <c r="C7467" s="106" t="s">
        <v>1572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1716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1716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1716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1716</v>
      </c>
      <c r="B7471" s="105" t="s">
        <v>308</v>
      </c>
      <c r="C7471" s="106" t="s">
        <v>309</v>
      </c>
      <c r="D7471" s="21">
        <f t="shared" si="118"/>
        <v>0</v>
      </c>
      <c r="E7471" s="24">
        <f t="shared" si="118"/>
        <v>0</v>
      </c>
      <c r="F7471" s="98">
        <v>0</v>
      </c>
      <c r="G7471" s="98">
        <v>0</v>
      </c>
      <c r="H7471" s="107">
        <v>0</v>
      </c>
      <c r="I7471" s="107">
        <v>0</v>
      </c>
      <c r="J7471" s="25"/>
      <c r="K7471" s="26"/>
      <c r="L7471" s="107"/>
      <c r="M7471" s="107"/>
      <c r="N7471" s="25"/>
      <c r="O7471" s="26"/>
      <c r="P7471" s="107"/>
      <c r="Q7471" s="107"/>
      <c r="R7471" s="25"/>
      <c r="S7471" s="26"/>
      <c r="T7471" s="107"/>
      <c r="U7471" s="107"/>
      <c r="V7471" s="25"/>
      <c r="W7471" s="26"/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1716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/>
      <c r="K7472" s="101"/>
      <c r="L7472" s="99"/>
      <c r="M7472" s="99"/>
      <c r="N7472" s="100"/>
      <c r="O7472" s="101"/>
      <c r="P7472" s="107"/>
      <c r="Q7472" s="107"/>
      <c r="R7472" s="100"/>
      <c r="S7472" s="101"/>
      <c r="T7472" s="99"/>
      <c r="U7472" s="99"/>
      <c r="V7472" s="100"/>
      <c r="W7472" s="101"/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1716</v>
      </c>
      <c r="B7473" s="105" t="s">
        <v>312</v>
      </c>
      <c r="C7473" s="106" t="s">
        <v>313</v>
      </c>
      <c r="D7473" s="21">
        <f t="shared" si="118"/>
        <v>262150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/>
      <c r="K7473" s="101"/>
      <c r="L7473" s="99"/>
      <c r="M7473" s="99"/>
      <c r="N7473" s="100"/>
      <c r="O7473" s="101"/>
      <c r="P7473" s="99"/>
      <c r="Q7473" s="99"/>
      <c r="R7473" s="100"/>
      <c r="S7473" s="101"/>
      <c r="T7473" s="99"/>
      <c r="U7473" s="99"/>
      <c r="V7473" s="100"/>
      <c r="W7473" s="101"/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1716</v>
      </c>
      <c r="B7474" s="105" t="s">
        <v>314</v>
      </c>
      <c r="C7474" s="106" t="s">
        <v>315</v>
      </c>
      <c r="D7474" s="21">
        <f t="shared" si="118"/>
        <v>31000</v>
      </c>
      <c r="E7474" s="24">
        <f t="shared" si="118"/>
        <v>0</v>
      </c>
      <c r="F7474" s="98">
        <v>0</v>
      </c>
      <c r="G7474" s="98">
        <v>0</v>
      </c>
      <c r="H7474" s="99">
        <v>31000</v>
      </c>
      <c r="I7474" s="99">
        <v>0</v>
      </c>
      <c r="J7474" s="100"/>
      <c r="K7474" s="101"/>
      <c r="L7474" s="99"/>
      <c r="M7474" s="99"/>
      <c r="N7474" s="100"/>
      <c r="O7474" s="101"/>
      <c r="P7474" s="99"/>
      <c r="Q7474" s="99"/>
      <c r="R7474" s="100"/>
      <c r="S7474" s="101"/>
      <c r="T7474" s="99"/>
      <c r="U7474" s="99"/>
      <c r="V7474" s="100"/>
      <c r="W7474" s="101"/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1716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0</v>
      </c>
      <c r="F7475" s="98">
        <v>0</v>
      </c>
      <c r="G7475" s="98">
        <v>0</v>
      </c>
      <c r="H7475" s="99">
        <v>0</v>
      </c>
      <c r="I7475" s="99">
        <v>0</v>
      </c>
      <c r="J7475" s="100"/>
      <c r="K7475" s="101"/>
      <c r="L7475" s="99"/>
      <c r="M7475" s="99"/>
      <c r="N7475" s="100"/>
      <c r="O7475" s="101"/>
      <c r="P7475" s="99"/>
      <c r="Q7475" s="99"/>
      <c r="R7475" s="100"/>
      <c r="S7475" s="101"/>
      <c r="T7475" s="99"/>
      <c r="U7475" s="99"/>
      <c r="V7475" s="100"/>
      <c r="W7475" s="101"/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1716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/>
      <c r="K7476" s="101"/>
      <c r="L7476" s="99"/>
      <c r="M7476" s="99"/>
      <c r="N7476" s="100"/>
      <c r="O7476" s="101"/>
      <c r="P7476" s="99"/>
      <c r="Q7476" s="99"/>
      <c r="R7476" s="100"/>
      <c r="S7476" s="101"/>
      <c r="T7476" s="99"/>
      <c r="U7476" s="99"/>
      <c r="V7476" s="100"/>
      <c r="W7476" s="101"/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1716</v>
      </c>
      <c r="B7477" s="105" t="s">
        <v>320</v>
      </c>
      <c r="C7477" s="106" t="s">
        <v>321</v>
      </c>
      <c r="D7477" s="21">
        <f t="shared" si="118"/>
        <v>148000</v>
      </c>
      <c r="E7477" s="24">
        <f t="shared" si="118"/>
        <v>0</v>
      </c>
      <c r="F7477" s="98">
        <v>0</v>
      </c>
      <c r="G7477" s="98">
        <v>0</v>
      </c>
      <c r="H7477" s="99">
        <v>148000</v>
      </c>
      <c r="I7477" s="99">
        <v>0</v>
      </c>
      <c r="J7477" s="100"/>
      <c r="K7477" s="101"/>
      <c r="L7477" s="99"/>
      <c r="M7477" s="99"/>
      <c r="N7477" s="100"/>
      <c r="O7477" s="101"/>
      <c r="P7477" s="99"/>
      <c r="Q7477" s="99"/>
      <c r="R7477" s="100"/>
      <c r="S7477" s="101"/>
      <c r="T7477" s="99"/>
      <c r="U7477" s="99"/>
      <c r="V7477" s="100"/>
      <c r="W7477" s="101"/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1716</v>
      </c>
      <c r="B7478" s="105" t="s">
        <v>322</v>
      </c>
      <c r="C7478" s="106" t="s">
        <v>323</v>
      </c>
      <c r="D7478" s="21">
        <f t="shared" si="118"/>
        <v>0</v>
      </c>
      <c r="E7478" s="24">
        <f t="shared" si="118"/>
        <v>0</v>
      </c>
      <c r="F7478" s="98">
        <v>0</v>
      </c>
      <c r="G7478" s="98">
        <v>0</v>
      </c>
      <c r="H7478" s="99">
        <v>0</v>
      </c>
      <c r="I7478" s="99">
        <v>0</v>
      </c>
      <c r="J7478" s="100"/>
      <c r="K7478" s="101"/>
      <c r="L7478" s="99"/>
      <c r="M7478" s="99"/>
      <c r="N7478" s="100"/>
      <c r="O7478" s="101"/>
      <c r="P7478" s="99"/>
      <c r="Q7478" s="99"/>
      <c r="R7478" s="100"/>
      <c r="S7478" s="101"/>
      <c r="T7478" s="99"/>
      <c r="U7478" s="99"/>
      <c r="V7478" s="100"/>
      <c r="W7478" s="101"/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1716</v>
      </c>
      <c r="B7479" s="105" t="s">
        <v>324</v>
      </c>
      <c r="C7479" s="106" t="s">
        <v>325</v>
      </c>
      <c r="D7479" s="21">
        <f t="shared" si="118"/>
        <v>0</v>
      </c>
      <c r="E7479" s="24">
        <f t="shared" si="118"/>
        <v>0</v>
      </c>
      <c r="F7479" s="98">
        <v>0</v>
      </c>
      <c r="G7479" s="98">
        <v>0</v>
      </c>
      <c r="H7479" s="99">
        <v>0</v>
      </c>
      <c r="I7479" s="99">
        <v>0</v>
      </c>
      <c r="J7479" s="100"/>
      <c r="K7479" s="101"/>
      <c r="L7479" s="99"/>
      <c r="M7479" s="99"/>
      <c r="N7479" s="100"/>
      <c r="O7479" s="101"/>
      <c r="P7479" s="99"/>
      <c r="Q7479" s="99"/>
      <c r="R7479" s="100"/>
      <c r="S7479" s="101"/>
      <c r="T7479" s="99"/>
      <c r="U7479" s="99"/>
      <c r="V7479" s="100"/>
      <c r="W7479" s="101"/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1716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1716</v>
      </c>
      <c r="B7481" s="105" t="s">
        <v>328</v>
      </c>
      <c r="C7481" s="106" t="s">
        <v>329</v>
      </c>
      <c r="D7481" s="21">
        <f t="shared" si="118"/>
        <v>0</v>
      </c>
      <c r="E7481" s="24">
        <f t="shared" si="118"/>
        <v>69996.149999999994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/>
      <c r="K7481" s="101"/>
      <c r="L7481" s="99"/>
      <c r="M7481" s="99"/>
      <c r="N7481" s="100"/>
      <c r="O7481" s="101"/>
      <c r="P7481" s="99"/>
      <c r="Q7481" s="99"/>
      <c r="R7481" s="100"/>
      <c r="S7481" s="101"/>
      <c r="T7481" s="99"/>
      <c r="U7481" s="99"/>
      <c r="V7481" s="100"/>
      <c r="W7481" s="101"/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1716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70114.91</v>
      </c>
      <c r="F7482" s="98">
        <v>0</v>
      </c>
      <c r="G7482" s="98">
        <v>35632.17</v>
      </c>
      <c r="H7482" s="107">
        <v>0</v>
      </c>
      <c r="I7482" s="107">
        <v>34482.74</v>
      </c>
      <c r="J7482" s="25"/>
      <c r="K7482" s="26"/>
      <c r="L7482" s="107"/>
      <c r="M7482" s="107"/>
      <c r="N7482" s="25"/>
      <c r="O7482" s="26"/>
      <c r="P7482" s="99"/>
      <c r="Q7482" s="99"/>
      <c r="R7482" s="25"/>
      <c r="S7482" s="26"/>
      <c r="T7482" s="107"/>
      <c r="U7482" s="107"/>
      <c r="V7482" s="25"/>
      <c r="W7482" s="26"/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1716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16334.82</v>
      </c>
      <c r="F7483" s="98">
        <v>0</v>
      </c>
      <c r="G7483" s="98">
        <v>7936.5</v>
      </c>
      <c r="H7483" s="107">
        <v>0</v>
      </c>
      <c r="I7483" s="107">
        <v>8398.32</v>
      </c>
      <c r="J7483" s="25"/>
      <c r="K7483" s="26"/>
      <c r="L7483" s="107"/>
      <c r="M7483" s="107"/>
      <c r="N7483" s="25"/>
      <c r="O7483" s="26"/>
      <c r="P7483" s="107"/>
      <c r="Q7483" s="107"/>
      <c r="R7483" s="25"/>
      <c r="S7483" s="26"/>
      <c r="T7483" s="107"/>
      <c r="U7483" s="107"/>
      <c r="V7483" s="25"/>
      <c r="W7483" s="26"/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1716</v>
      </c>
      <c r="B7484" s="105" t="s">
        <v>334</v>
      </c>
      <c r="C7484" s="106" t="s">
        <v>335</v>
      </c>
      <c r="D7484" s="21">
        <f t="shared" si="118"/>
        <v>0</v>
      </c>
      <c r="E7484" s="24">
        <f t="shared" si="118"/>
        <v>7296.0300000000007</v>
      </c>
      <c r="F7484" s="98">
        <v>0</v>
      </c>
      <c r="G7484" s="98">
        <v>3578.42</v>
      </c>
      <c r="H7484" s="107">
        <v>0</v>
      </c>
      <c r="I7484" s="107">
        <v>3717.61</v>
      </c>
      <c r="J7484" s="25"/>
      <c r="K7484" s="26"/>
      <c r="L7484" s="107"/>
      <c r="M7484" s="107"/>
      <c r="N7484" s="25"/>
      <c r="O7484" s="26"/>
      <c r="P7484" s="107"/>
      <c r="Q7484" s="107"/>
      <c r="R7484" s="25"/>
      <c r="S7484" s="26"/>
      <c r="T7484" s="107"/>
      <c r="U7484" s="107"/>
      <c r="V7484" s="25"/>
      <c r="W7484" s="26"/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1716</v>
      </c>
      <c r="B7485" s="105" t="s">
        <v>336</v>
      </c>
      <c r="C7485" s="106" t="s">
        <v>337</v>
      </c>
      <c r="D7485" s="21">
        <f t="shared" si="118"/>
        <v>0</v>
      </c>
      <c r="E7485" s="24">
        <f t="shared" si="118"/>
        <v>12818.55</v>
      </c>
      <c r="F7485" s="98">
        <v>0</v>
      </c>
      <c r="G7485" s="98">
        <v>6514.34</v>
      </c>
      <c r="H7485" s="107">
        <v>0</v>
      </c>
      <c r="I7485" s="107">
        <v>6304.21</v>
      </c>
      <c r="J7485" s="25"/>
      <c r="K7485" s="26"/>
      <c r="L7485" s="107"/>
      <c r="M7485" s="107"/>
      <c r="N7485" s="25"/>
      <c r="O7485" s="26"/>
      <c r="P7485" s="107"/>
      <c r="Q7485" s="107"/>
      <c r="R7485" s="25"/>
      <c r="S7485" s="26"/>
      <c r="T7485" s="107"/>
      <c r="U7485" s="107"/>
      <c r="V7485" s="25"/>
      <c r="W7485" s="26"/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1716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167</v>
      </c>
      <c r="F7486" s="98">
        <v>0</v>
      </c>
      <c r="G7486" s="98">
        <v>84.87</v>
      </c>
      <c r="H7486" s="99">
        <v>0</v>
      </c>
      <c r="I7486" s="99">
        <v>82.13</v>
      </c>
      <c r="J7486" s="100"/>
      <c r="K7486" s="101"/>
      <c r="L7486" s="99"/>
      <c r="M7486" s="99"/>
      <c r="N7486" s="100"/>
      <c r="O7486" s="101"/>
      <c r="P7486" s="107"/>
      <c r="Q7486" s="107"/>
      <c r="R7486" s="100"/>
      <c r="S7486" s="101"/>
      <c r="T7486" s="99"/>
      <c r="U7486" s="99"/>
      <c r="V7486" s="100"/>
      <c r="W7486" s="101"/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1716</v>
      </c>
      <c r="B7487" s="105" t="s">
        <v>340</v>
      </c>
      <c r="C7487" s="106" t="s">
        <v>341</v>
      </c>
      <c r="D7487" s="21">
        <f t="shared" si="118"/>
        <v>0</v>
      </c>
      <c r="E7487" s="24">
        <f t="shared" si="118"/>
        <v>415586.47</v>
      </c>
      <c r="F7487" s="98">
        <v>0</v>
      </c>
      <c r="G7487" s="98">
        <v>211210.35</v>
      </c>
      <c r="H7487" s="99">
        <v>0</v>
      </c>
      <c r="I7487" s="99">
        <v>204376.12</v>
      </c>
      <c r="J7487" s="100"/>
      <c r="K7487" s="101"/>
      <c r="L7487" s="99"/>
      <c r="M7487" s="99"/>
      <c r="N7487" s="100"/>
      <c r="O7487" s="101"/>
      <c r="P7487" s="99"/>
      <c r="Q7487" s="99"/>
      <c r="R7487" s="100"/>
      <c r="S7487" s="101"/>
      <c r="T7487" s="99"/>
      <c r="U7487" s="99"/>
      <c r="V7487" s="100"/>
      <c r="W7487" s="101"/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1716</v>
      </c>
      <c r="B7488" s="105" t="s">
        <v>342</v>
      </c>
      <c r="C7488" s="106" t="s">
        <v>343</v>
      </c>
      <c r="D7488" s="21">
        <f t="shared" si="118"/>
        <v>0</v>
      </c>
      <c r="E7488" s="24">
        <f t="shared" si="118"/>
        <v>55725.4</v>
      </c>
      <c r="F7488" s="98">
        <v>0</v>
      </c>
      <c r="G7488" s="98">
        <v>28319.4</v>
      </c>
      <c r="H7488" s="99">
        <v>0</v>
      </c>
      <c r="I7488" s="99">
        <v>27406</v>
      </c>
      <c r="J7488" s="100"/>
      <c r="K7488" s="101"/>
      <c r="L7488" s="99"/>
      <c r="M7488" s="99"/>
      <c r="N7488" s="100"/>
      <c r="O7488" s="101"/>
      <c r="P7488" s="99"/>
      <c r="Q7488" s="99"/>
      <c r="R7488" s="100"/>
      <c r="S7488" s="101"/>
      <c r="T7488" s="99"/>
      <c r="U7488" s="99"/>
      <c r="V7488" s="100"/>
      <c r="W7488" s="101"/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1716</v>
      </c>
      <c r="B7489" s="105" t="s">
        <v>344</v>
      </c>
      <c r="C7489" s="106" t="s">
        <v>345</v>
      </c>
      <c r="D7489" s="21">
        <f t="shared" si="118"/>
        <v>0</v>
      </c>
      <c r="E7489" s="24">
        <f t="shared" si="118"/>
        <v>5918.91</v>
      </c>
      <c r="F7489" s="98">
        <v>0</v>
      </c>
      <c r="G7489" s="98">
        <v>3007.97</v>
      </c>
      <c r="H7489" s="107">
        <v>0</v>
      </c>
      <c r="I7489" s="107">
        <v>2910.94</v>
      </c>
      <c r="J7489" s="25"/>
      <c r="K7489" s="26"/>
      <c r="L7489" s="107"/>
      <c r="M7489" s="107"/>
      <c r="N7489" s="25"/>
      <c r="O7489" s="26"/>
      <c r="P7489" s="99"/>
      <c r="Q7489" s="99"/>
      <c r="R7489" s="25"/>
      <c r="S7489" s="26"/>
      <c r="T7489" s="107"/>
      <c r="U7489" s="107"/>
      <c r="V7489" s="25"/>
      <c r="W7489" s="26"/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1716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1716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1716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1716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1716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1716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1716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1716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1716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1716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1716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1716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1716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1716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1716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1716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1716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1716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1716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1716</v>
      </c>
      <c r="B7509" s="105" t="s">
        <v>384</v>
      </c>
      <c r="C7509" s="106" t="s">
        <v>1573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1716</v>
      </c>
      <c r="B7510" s="105" t="s">
        <v>386</v>
      </c>
      <c r="C7510" s="106" t="s">
        <v>1667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1716</v>
      </c>
      <c r="B7511" s="105" t="s">
        <v>388</v>
      </c>
      <c r="C7511" s="106" t="s">
        <v>1668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1716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1716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1716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1716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1716</v>
      </c>
      <c r="B7516" s="105" t="s">
        <v>398</v>
      </c>
      <c r="C7516" s="106" t="s">
        <v>1574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1716</v>
      </c>
      <c r="B7517" s="105" t="s">
        <v>400</v>
      </c>
      <c r="C7517" s="106" t="s">
        <v>1669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1716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1716</v>
      </c>
      <c r="B7519" s="105" t="s">
        <v>404</v>
      </c>
      <c r="C7519" s="106" t="s">
        <v>1575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1716</v>
      </c>
      <c r="B7520" s="105" t="s">
        <v>406</v>
      </c>
      <c r="C7520" s="106" t="s">
        <v>1576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1716</v>
      </c>
      <c r="B7521" s="105" t="s">
        <v>408</v>
      </c>
      <c r="C7521" s="106" t="s">
        <v>1577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1716</v>
      </c>
      <c r="B7522" s="105" t="s">
        <v>410</v>
      </c>
      <c r="C7522" s="106" t="s">
        <v>1578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1716</v>
      </c>
      <c r="B7523" s="105" t="s">
        <v>412</v>
      </c>
      <c r="C7523" s="106" t="s">
        <v>413</v>
      </c>
      <c r="D7523" s="21">
        <f t="shared" si="118"/>
        <v>1424298.98</v>
      </c>
      <c r="E7523" s="24">
        <f t="shared" si="118"/>
        <v>2643492.5999999996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/>
      <c r="K7523" s="101"/>
      <c r="L7523" s="99"/>
      <c r="M7523" s="99"/>
      <c r="N7523" s="100"/>
      <c r="O7523" s="101"/>
      <c r="P7523" s="107"/>
      <c r="Q7523" s="107"/>
      <c r="R7523" s="100"/>
      <c r="S7523" s="101"/>
      <c r="T7523" s="99"/>
      <c r="U7523" s="99"/>
      <c r="V7523" s="100"/>
      <c r="W7523" s="101"/>
      <c r="X7523" s="99"/>
      <c r="Y7523" s="99"/>
      <c r="Z7523" s="100"/>
      <c r="AA7523" s="101"/>
      <c r="AB7523" s="99"/>
      <c r="AC7523" s="99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1716</v>
      </c>
      <c r="B7524" s="105" t="s">
        <v>414</v>
      </c>
      <c r="C7524" s="106" t="s">
        <v>415</v>
      </c>
      <c r="D7524" s="21">
        <f t="shared" si="118"/>
        <v>288416.90000000002</v>
      </c>
      <c r="E7524" s="24">
        <f t="shared" si="118"/>
        <v>545779.71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/>
      <c r="K7524" s="101"/>
      <c r="L7524" s="99"/>
      <c r="M7524" s="99"/>
      <c r="N7524" s="100"/>
      <c r="O7524" s="101"/>
      <c r="P7524" s="99"/>
      <c r="Q7524" s="99"/>
      <c r="R7524" s="100"/>
      <c r="S7524" s="101"/>
      <c r="T7524" s="99"/>
      <c r="U7524" s="99"/>
      <c r="V7524" s="100"/>
      <c r="W7524" s="101"/>
      <c r="X7524" s="99"/>
      <c r="Y7524" s="99"/>
      <c r="Z7524" s="100"/>
      <c r="AA7524" s="101"/>
      <c r="AB7524" s="99"/>
      <c r="AC7524" s="99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1716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770481</v>
      </c>
      <c r="E7525" s="24">
        <f t="shared" si="119"/>
        <v>1302745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/>
      <c r="K7525" s="101"/>
      <c r="L7525" s="99"/>
      <c r="M7525" s="99"/>
      <c r="N7525" s="100"/>
      <c r="O7525" s="101"/>
      <c r="P7525" s="99"/>
      <c r="Q7525" s="99"/>
      <c r="R7525" s="100"/>
      <c r="S7525" s="101"/>
      <c r="T7525" s="99"/>
      <c r="U7525" s="99"/>
      <c r="V7525" s="100"/>
      <c r="W7525" s="101"/>
      <c r="X7525" s="99"/>
      <c r="Y7525" s="99"/>
      <c r="Z7525" s="100"/>
      <c r="AA7525" s="101"/>
      <c r="AB7525" s="99"/>
      <c r="AC7525" s="99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1716</v>
      </c>
      <c r="B7526" s="105" t="s">
        <v>418</v>
      </c>
      <c r="C7526" s="106" t="s">
        <v>419</v>
      </c>
      <c r="D7526" s="21">
        <f t="shared" si="119"/>
        <v>891836.9</v>
      </c>
      <c r="E7526" s="24">
        <f t="shared" si="119"/>
        <v>968810.9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/>
      <c r="K7526" s="26"/>
      <c r="L7526" s="107"/>
      <c r="M7526" s="107"/>
      <c r="N7526" s="25"/>
      <c r="O7526" s="26"/>
      <c r="P7526" s="99"/>
      <c r="Q7526" s="99"/>
      <c r="R7526" s="25"/>
      <c r="S7526" s="26"/>
      <c r="T7526" s="107"/>
      <c r="U7526" s="107"/>
      <c r="V7526" s="25"/>
      <c r="W7526" s="26"/>
      <c r="X7526" s="107"/>
      <c r="Y7526" s="107"/>
      <c r="Z7526" s="25"/>
      <c r="AA7526" s="26"/>
      <c r="AB7526" s="107"/>
      <c r="AC7526" s="107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1716</v>
      </c>
      <c r="B7527" s="105" t="s">
        <v>420</v>
      </c>
      <c r="C7527" s="106" t="s">
        <v>421</v>
      </c>
      <c r="D7527" s="21">
        <f t="shared" si="119"/>
        <v>212238</v>
      </c>
      <c r="E7527" s="24">
        <f t="shared" si="119"/>
        <v>0</v>
      </c>
      <c r="F7527" s="98">
        <v>198738</v>
      </c>
      <c r="G7527" s="98">
        <v>0</v>
      </c>
      <c r="H7527" s="107">
        <v>13500</v>
      </c>
      <c r="I7527" s="107">
        <v>0</v>
      </c>
      <c r="J7527" s="25"/>
      <c r="K7527" s="26"/>
      <c r="L7527" s="107"/>
      <c r="M7527" s="107"/>
      <c r="N7527" s="25"/>
      <c r="O7527" s="26"/>
      <c r="P7527" s="107"/>
      <c r="Q7527" s="107"/>
      <c r="R7527" s="25"/>
      <c r="S7527" s="26"/>
      <c r="T7527" s="107"/>
      <c r="U7527" s="107"/>
      <c r="V7527" s="25"/>
      <c r="W7527" s="26"/>
      <c r="X7527" s="107"/>
      <c r="Y7527" s="107"/>
      <c r="Z7527" s="25"/>
      <c r="AA7527" s="26"/>
      <c r="AB7527" s="107"/>
      <c r="AC7527" s="107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1716</v>
      </c>
      <c r="B7528" s="105" t="s">
        <v>422</v>
      </c>
      <c r="C7528" s="106" t="s">
        <v>423</v>
      </c>
      <c r="D7528" s="21">
        <f t="shared" si="119"/>
        <v>97783.2</v>
      </c>
      <c r="E7528" s="24">
        <f t="shared" si="119"/>
        <v>457210</v>
      </c>
      <c r="F7528" s="98">
        <v>97783.2</v>
      </c>
      <c r="G7528" s="98">
        <v>0</v>
      </c>
      <c r="H7528" s="99">
        <v>0</v>
      </c>
      <c r="I7528" s="99">
        <v>457210</v>
      </c>
      <c r="J7528" s="100"/>
      <c r="K7528" s="101"/>
      <c r="L7528" s="99"/>
      <c r="M7528" s="99"/>
      <c r="N7528" s="100"/>
      <c r="O7528" s="101"/>
      <c r="P7528" s="107"/>
      <c r="Q7528" s="107"/>
      <c r="R7528" s="100"/>
      <c r="S7528" s="101"/>
      <c r="T7528" s="99"/>
      <c r="U7528" s="99"/>
      <c r="V7528" s="100"/>
      <c r="W7528" s="101"/>
      <c r="X7528" s="99"/>
      <c r="Y7528" s="99"/>
      <c r="Z7528" s="100"/>
      <c r="AA7528" s="101"/>
      <c r="AB7528" s="99"/>
      <c r="AC7528" s="99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1716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1716</v>
      </c>
      <c r="B7530" s="105" t="s">
        <v>426</v>
      </c>
      <c r="C7530" s="106" t="s">
        <v>427</v>
      </c>
      <c r="D7530" s="21">
        <f t="shared" si="119"/>
        <v>0</v>
      </c>
      <c r="E7530" s="24">
        <f t="shared" si="119"/>
        <v>0</v>
      </c>
      <c r="F7530" s="98"/>
      <c r="G7530" s="98"/>
      <c r="H7530" s="99"/>
      <c r="I7530" s="99"/>
      <c r="J7530" s="100"/>
      <c r="K7530" s="101"/>
      <c r="L7530" s="99"/>
      <c r="M7530" s="99"/>
      <c r="N7530" s="100"/>
      <c r="O7530" s="101"/>
      <c r="P7530" s="99"/>
      <c r="Q7530" s="99"/>
      <c r="R7530" s="100"/>
      <c r="S7530" s="101"/>
      <c r="T7530" s="99"/>
      <c r="U7530" s="99"/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1716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1716</v>
      </c>
      <c r="B7532" s="105" t="s">
        <v>430</v>
      </c>
      <c r="C7532" s="106" t="s">
        <v>431</v>
      </c>
      <c r="D7532" s="21">
        <f t="shared" si="119"/>
        <v>14000</v>
      </c>
      <c r="E7532" s="24">
        <f t="shared" si="119"/>
        <v>69800</v>
      </c>
      <c r="F7532" s="98">
        <v>14000</v>
      </c>
      <c r="G7532" s="98">
        <v>15800</v>
      </c>
      <c r="H7532" s="107">
        <v>0</v>
      </c>
      <c r="I7532" s="107">
        <v>54000</v>
      </c>
      <c r="J7532" s="25"/>
      <c r="K7532" s="26"/>
      <c r="L7532" s="107"/>
      <c r="M7532" s="107"/>
      <c r="N7532" s="25"/>
      <c r="O7532" s="26"/>
      <c r="P7532" s="107"/>
      <c r="Q7532" s="107"/>
      <c r="R7532" s="25"/>
      <c r="S7532" s="26"/>
      <c r="T7532" s="107"/>
      <c r="U7532" s="107"/>
      <c r="V7532" s="25"/>
      <c r="W7532" s="26"/>
      <c r="X7532" s="107"/>
      <c r="Y7532" s="107"/>
      <c r="Z7532" s="25"/>
      <c r="AA7532" s="26"/>
      <c r="AB7532" s="107"/>
      <c r="AC7532" s="107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1716</v>
      </c>
      <c r="B7533" s="105" t="s">
        <v>432</v>
      </c>
      <c r="C7533" s="106" t="s">
        <v>433</v>
      </c>
      <c r="D7533" s="21">
        <f t="shared" si="119"/>
        <v>20714</v>
      </c>
      <c r="E7533" s="24">
        <f t="shared" si="119"/>
        <v>53652</v>
      </c>
      <c r="F7533" s="98">
        <v>17194</v>
      </c>
      <c r="G7533" s="98">
        <v>21025</v>
      </c>
      <c r="H7533" s="107">
        <v>3520</v>
      </c>
      <c r="I7533" s="107">
        <v>32627</v>
      </c>
      <c r="J7533" s="25"/>
      <c r="K7533" s="26"/>
      <c r="L7533" s="107"/>
      <c r="M7533" s="107"/>
      <c r="N7533" s="25"/>
      <c r="O7533" s="26"/>
      <c r="P7533" s="107"/>
      <c r="Q7533" s="107"/>
      <c r="R7533" s="25"/>
      <c r="S7533" s="26"/>
      <c r="T7533" s="107"/>
      <c r="U7533" s="107"/>
      <c r="V7533" s="25"/>
      <c r="W7533" s="26"/>
      <c r="X7533" s="107"/>
      <c r="Y7533" s="107"/>
      <c r="Z7533" s="25"/>
      <c r="AA7533" s="26"/>
      <c r="AB7533" s="107"/>
      <c r="AC7533" s="107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1716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1716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1716</v>
      </c>
      <c r="B7536" s="105" t="s">
        <v>438</v>
      </c>
      <c r="C7536" s="106" t="s">
        <v>1579</v>
      </c>
      <c r="D7536" s="21">
        <f t="shared" si="119"/>
        <v>13750</v>
      </c>
      <c r="E7536" s="24">
        <f t="shared" si="119"/>
        <v>232180</v>
      </c>
      <c r="F7536" s="98">
        <v>0</v>
      </c>
      <c r="G7536" s="98">
        <v>163160</v>
      </c>
      <c r="H7536" s="107">
        <v>13750</v>
      </c>
      <c r="I7536" s="107">
        <v>69020</v>
      </c>
      <c r="J7536" s="25"/>
      <c r="K7536" s="26"/>
      <c r="L7536" s="107"/>
      <c r="M7536" s="107"/>
      <c r="N7536" s="25"/>
      <c r="O7536" s="26"/>
      <c r="P7536" s="99"/>
      <c r="Q7536" s="99"/>
      <c r="R7536" s="25"/>
      <c r="S7536" s="26"/>
      <c r="T7536" s="107"/>
      <c r="U7536" s="107"/>
      <c r="V7536" s="25"/>
      <c r="W7536" s="26"/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1716</v>
      </c>
      <c r="B7537" s="105" t="s">
        <v>439</v>
      </c>
      <c r="C7537" s="106" t="s">
        <v>1580</v>
      </c>
      <c r="D7537" s="21">
        <f t="shared" si="119"/>
        <v>0</v>
      </c>
      <c r="E7537" s="24">
        <f t="shared" si="119"/>
        <v>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/>
      <c r="Q7537" s="107"/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1716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1716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1716</v>
      </c>
      <c r="B7540" s="105" t="s">
        <v>1581</v>
      </c>
      <c r="C7540" s="106" t="s">
        <v>1582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1716</v>
      </c>
      <c r="B7541" s="105" t="s">
        <v>444</v>
      </c>
      <c r="C7541" s="106" t="s">
        <v>445</v>
      </c>
      <c r="D7541" s="21">
        <f t="shared" si="119"/>
        <v>0</v>
      </c>
      <c r="E7541" s="24">
        <f t="shared" si="119"/>
        <v>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/>
      <c r="Q7541" s="107"/>
      <c r="R7541" s="25"/>
      <c r="S7541" s="26"/>
      <c r="T7541" s="107"/>
      <c r="U7541" s="107"/>
      <c r="V7541" s="25"/>
      <c r="W7541" s="26"/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1716</v>
      </c>
      <c r="B7542" s="105" t="s">
        <v>446</v>
      </c>
      <c r="C7542" s="106" t="s">
        <v>447</v>
      </c>
      <c r="D7542" s="21">
        <f t="shared" si="119"/>
        <v>365422</v>
      </c>
      <c r="E7542" s="24">
        <f t="shared" si="119"/>
        <v>0</v>
      </c>
      <c r="F7542" s="98">
        <v>0</v>
      </c>
      <c r="G7542" s="98">
        <v>0</v>
      </c>
      <c r="H7542" s="107">
        <v>365422</v>
      </c>
      <c r="I7542" s="107">
        <v>0</v>
      </c>
      <c r="J7542" s="25"/>
      <c r="K7542" s="26"/>
      <c r="L7542" s="107"/>
      <c r="M7542" s="107"/>
      <c r="N7542" s="25"/>
      <c r="O7542" s="26"/>
      <c r="P7542" s="107"/>
      <c r="Q7542" s="107"/>
      <c r="R7542" s="25"/>
      <c r="S7542" s="26"/>
      <c r="T7542" s="107"/>
      <c r="U7542" s="107"/>
      <c r="V7542" s="25"/>
      <c r="W7542" s="26"/>
      <c r="X7542" s="107"/>
      <c r="Y7542" s="107"/>
      <c r="Z7542" s="25"/>
      <c r="AA7542" s="26"/>
      <c r="AB7542" s="107"/>
      <c r="AC7542" s="107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1716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1716</v>
      </c>
      <c r="B7544" s="105" t="s">
        <v>450</v>
      </c>
      <c r="C7544" s="106" t="s">
        <v>1583</v>
      </c>
      <c r="D7544" s="21">
        <f t="shared" si="119"/>
        <v>0</v>
      </c>
      <c r="E7544" s="24">
        <f t="shared" si="119"/>
        <v>0</v>
      </c>
      <c r="F7544" s="98">
        <v>0</v>
      </c>
      <c r="G7544" s="98">
        <v>0</v>
      </c>
      <c r="H7544" s="107">
        <v>0</v>
      </c>
      <c r="I7544" s="107">
        <v>0</v>
      </c>
      <c r="J7544" s="25"/>
      <c r="K7544" s="26"/>
      <c r="L7544" s="107"/>
      <c r="M7544" s="107"/>
      <c r="N7544" s="25"/>
      <c r="O7544" s="26"/>
      <c r="P7544" s="107"/>
      <c r="Q7544" s="107"/>
      <c r="R7544" s="25"/>
      <c r="S7544" s="26"/>
      <c r="T7544" s="107"/>
      <c r="U7544" s="107"/>
      <c r="V7544" s="25"/>
      <c r="W7544" s="26"/>
      <c r="X7544" s="107"/>
      <c r="Y7544" s="107"/>
      <c r="Z7544" s="25"/>
      <c r="AA7544" s="26"/>
      <c r="AB7544" s="107"/>
      <c r="AC7544" s="107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1716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1716</v>
      </c>
      <c r="B7546" s="105" t="s">
        <v>454</v>
      </c>
      <c r="C7546" s="106" t="s">
        <v>1584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1716</v>
      </c>
      <c r="B7547" s="105" t="s">
        <v>456</v>
      </c>
      <c r="C7547" s="106" t="s">
        <v>1585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1716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1716</v>
      </c>
      <c r="B7549" s="105" t="s">
        <v>460</v>
      </c>
      <c r="C7549" s="106" t="s">
        <v>461</v>
      </c>
      <c r="D7549" s="21">
        <f t="shared" si="119"/>
        <v>394943.17000000004</v>
      </c>
      <c r="E7549" s="24">
        <f t="shared" si="119"/>
        <v>394943.17000000004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/>
      <c r="K7549" s="26"/>
      <c r="L7549" s="107"/>
      <c r="M7549" s="107"/>
      <c r="N7549" s="25"/>
      <c r="O7549" s="26"/>
      <c r="P7549" s="107"/>
      <c r="Q7549" s="107"/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1716</v>
      </c>
      <c r="B7550" s="105" t="s">
        <v>462</v>
      </c>
      <c r="C7550" s="106" t="s">
        <v>463</v>
      </c>
      <c r="D7550" s="21">
        <f t="shared" si="119"/>
        <v>0</v>
      </c>
      <c r="E7550" s="24">
        <f t="shared" si="119"/>
        <v>0</v>
      </c>
      <c r="F7550" s="98"/>
      <c r="G7550" s="98"/>
      <c r="H7550" s="107"/>
      <c r="I7550" s="107"/>
      <c r="J7550" s="25"/>
      <c r="K7550" s="26"/>
      <c r="L7550" s="107"/>
      <c r="M7550" s="107"/>
      <c r="N7550" s="25"/>
      <c r="O7550" s="26"/>
      <c r="P7550" s="107"/>
      <c r="Q7550" s="107"/>
      <c r="R7550" s="25"/>
      <c r="S7550" s="26"/>
      <c r="T7550" s="107"/>
      <c r="U7550" s="107"/>
      <c r="V7550" s="25"/>
      <c r="W7550" s="26"/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1716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1716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1716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1716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1716</v>
      </c>
      <c r="B7555" s="105" t="s">
        <v>472</v>
      </c>
      <c r="C7555" s="106" t="s">
        <v>473</v>
      </c>
      <c r="D7555" s="21">
        <f t="shared" si="119"/>
        <v>50598.11</v>
      </c>
      <c r="E7555" s="24">
        <f t="shared" si="119"/>
        <v>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/>
      <c r="S7555" s="26"/>
      <c r="T7555" s="107"/>
      <c r="U7555" s="107"/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1716</v>
      </c>
      <c r="B7556" s="105" t="s">
        <v>474</v>
      </c>
      <c r="C7556" s="106" t="s">
        <v>475</v>
      </c>
      <c r="D7556" s="21">
        <f t="shared" si="119"/>
        <v>0</v>
      </c>
      <c r="E7556" s="24">
        <f t="shared" si="119"/>
        <v>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/>
      <c r="Q7556" s="107"/>
      <c r="R7556" s="25"/>
      <c r="S7556" s="26"/>
      <c r="T7556" s="107"/>
      <c r="U7556" s="107"/>
      <c r="V7556" s="25"/>
      <c r="W7556" s="26"/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1716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1716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1716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1716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1716</v>
      </c>
      <c r="B7561" s="105" t="s">
        <v>484</v>
      </c>
      <c r="C7561" s="106" t="s">
        <v>485</v>
      </c>
      <c r="D7561" s="21">
        <f t="shared" si="119"/>
        <v>150000</v>
      </c>
      <c r="E7561" s="24">
        <f t="shared" si="119"/>
        <v>150000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/>
      <c r="K7561" s="26"/>
      <c r="L7561" s="107"/>
      <c r="M7561" s="107"/>
      <c r="N7561" s="25"/>
      <c r="O7561" s="26"/>
      <c r="P7561" s="107"/>
      <c r="Q7561" s="107"/>
      <c r="R7561" s="25"/>
      <c r="S7561" s="26"/>
      <c r="T7561" s="107"/>
      <c r="U7561" s="107"/>
      <c r="V7561" s="25"/>
      <c r="W7561" s="26"/>
      <c r="X7561" s="107"/>
      <c r="Y7561" s="107"/>
      <c r="Z7561" s="25"/>
      <c r="AA7561" s="26"/>
      <c r="AB7561" s="107"/>
      <c r="AC7561" s="107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1716</v>
      </c>
      <c r="B7562" s="105" t="s">
        <v>486</v>
      </c>
      <c r="C7562" s="106" t="s">
        <v>1586</v>
      </c>
      <c r="D7562" s="21">
        <f t="shared" si="119"/>
        <v>1074927.5</v>
      </c>
      <c r="E7562" s="24">
        <f t="shared" si="119"/>
        <v>1074927.5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/>
      <c r="K7562" s="26"/>
      <c r="L7562" s="107"/>
      <c r="M7562" s="107"/>
      <c r="N7562" s="25"/>
      <c r="O7562" s="26"/>
      <c r="P7562" s="107"/>
      <c r="Q7562" s="107"/>
      <c r="R7562" s="25"/>
      <c r="S7562" s="26"/>
      <c r="T7562" s="107"/>
      <c r="U7562" s="107"/>
      <c r="V7562" s="25"/>
      <c r="W7562" s="26"/>
      <c r="X7562" s="107"/>
      <c r="Y7562" s="107"/>
      <c r="Z7562" s="25"/>
      <c r="AA7562" s="26"/>
      <c r="AB7562" s="107"/>
      <c r="AC7562" s="107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1716</v>
      </c>
      <c r="B7563" s="105" t="s">
        <v>488</v>
      </c>
      <c r="C7563" s="106" t="s">
        <v>489</v>
      </c>
      <c r="D7563" s="21">
        <f t="shared" si="119"/>
        <v>100000</v>
      </c>
      <c r="E7563" s="24">
        <f t="shared" si="119"/>
        <v>100000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/>
      <c r="K7563" s="26"/>
      <c r="L7563" s="107"/>
      <c r="M7563" s="107"/>
      <c r="N7563" s="25"/>
      <c r="O7563" s="26"/>
      <c r="P7563" s="107"/>
      <c r="Q7563" s="107"/>
      <c r="R7563" s="25"/>
      <c r="S7563" s="26"/>
      <c r="T7563" s="107"/>
      <c r="U7563" s="107"/>
      <c r="V7563" s="25"/>
      <c r="W7563" s="26"/>
      <c r="X7563" s="107"/>
      <c r="Y7563" s="107"/>
      <c r="Z7563" s="25"/>
      <c r="AA7563" s="26"/>
      <c r="AB7563" s="107"/>
      <c r="AC7563" s="107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1716</v>
      </c>
      <c r="B7564" s="105" t="s">
        <v>490</v>
      </c>
      <c r="C7564" s="106" t="s">
        <v>1587</v>
      </c>
      <c r="D7564" s="21">
        <f t="shared" si="119"/>
        <v>2000</v>
      </c>
      <c r="E7564" s="24">
        <f t="shared" si="119"/>
        <v>1000</v>
      </c>
      <c r="F7564" s="98">
        <v>1000</v>
      </c>
      <c r="G7564" s="98">
        <v>1000</v>
      </c>
      <c r="H7564" s="107">
        <v>1000</v>
      </c>
      <c r="I7564" s="107">
        <v>0</v>
      </c>
      <c r="J7564" s="25"/>
      <c r="K7564" s="26"/>
      <c r="L7564" s="107"/>
      <c r="M7564" s="107"/>
      <c r="N7564" s="25"/>
      <c r="O7564" s="26"/>
      <c r="P7564" s="107"/>
      <c r="Q7564" s="107"/>
      <c r="R7564" s="25"/>
      <c r="S7564" s="26"/>
      <c r="T7564" s="107"/>
      <c r="U7564" s="107"/>
      <c r="V7564" s="25"/>
      <c r="W7564" s="26"/>
      <c r="X7564" s="107"/>
      <c r="Y7564" s="107"/>
      <c r="Z7564" s="25"/>
      <c r="AA7564" s="26"/>
      <c r="AB7564" s="107"/>
      <c r="AC7564" s="107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1716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1716</v>
      </c>
      <c r="B7566" s="105" t="s">
        <v>494</v>
      </c>
      <c r="C7566" s="106" t="s">
        <v>495</v>
      </c>
      <c r="D7566" s="21">
        <f t="shared" si="119"/>
        <v>47900</v>
      </c>
      <c r="E7566" s="24">
        <f t="shared" si="119"/>
        <v>588000</v>
      </c>
      <c r="F7566" s="98"/>
      <c r="G7566" s="98"/>
      <c r="H7566" s="99">
        <v>47900</v>
      </c>
      <c r="I7566" s="99">
        <v>588000</v>
      </c>
      <c r="J7566" s="100"/>
      <c r="K7566" s="101"/>
      <c r="L7566" s="99"/>
      <c r="M7566" s="99"/>
      <c r="N7566" s="100"/>
      <c r="O7566" s="101"/>
      <c r="P7566" s="107"/>
      <c r="Q7566" s="107"/>
      <c r="R7566" s="100"/>
      <c r="S7566" s="101"/>
      <c r="T7566" s="99"/>
      <c r="U7566" s="99"/>
      <c r="V7566" s="100"/>
      <c r="W7566" s="101"/>
      <c r="X7566" s="99"/>
      <c r="Y7566" s="99"/>
      <c r="Z7566" s="100"/>
      <c r="AA7566" s="101"/>
      <c r="AB7566" s="99"/>
      <c r="AC7566" s="99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1716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1716</v>
      </c>
      <c r="B7568" s="105" t="s">
        <v>498</v>
      </c>
      <c r="C7568" s="106" t="s">
        <v>461</v>
      </c>
      <c r="D7568" s="21">
        <f t="shared" si="119"/>
        <v>0</v>
      </c>
      <c r="E7568" s="24">
        <f t="shared" si="119"/>
        <v>0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/>
      <c r="Q7568" s="107"/>
      <c r="R7568" s="25"/>
      <c r="S7568" s="26"/>
      <c r="T7568" s="107"/>
      <c r="U7568" s="107"/>
      <c r="V7568" s="25"/>
      <c r="W7568" s="26"/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1716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1716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1716</v>
      </c>
      <c r="B7571" s="105" t="s">
        <v>503</v>
      </c>
      <c r="C7571" s="106" t="s">
        <v>504</v>
      </c>
      <c r="D7571" s="21">
        <f t="shared" si="119"/>
        <v>1514</v>
      </c>
      <c r="E7571" s="24">
        <f t="shared" si="119"/>
        <v>1514</v>
      </c>
      <c r="F7571" s="98">
        <v>1514</v>
      </c>
      <c r="G7571" s="98">
        <v>1514</v>
      </c>
      <c r="H7571" s="107"/>
      <c r="I7571" s="107"/>
      <c r="J7571" s="25"/>
      <c r="K7571" s="26"/>
      <c r="L7571" s="107"/>
      <c r="M7571" s="107"/>
      <c r="N7571" s="25"/>
      <c r="O7571" s="26"/>
      <c r="P7571" s="107"/>
      <c r="Q7571" s="107"/>
      <c r="R7571" s="25"/>
      <c r="S7571" s="26"/>
      <c r="T7571" s="107"/>
      <c r="U7571" s="107"/>
      <c r="V7571" s="25"/>
      <c r="W7571" s="26"/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1716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1716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/>
      <c r="U7573" s="99"/>
      <c r="V7573" s="100"/>
      <c r="W7573" s="101"/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1716</v>
      </c>
      <c r="B7574" s="105" t="s">
        <v>509</v>
      </c>
      <c r="C7574" s="106" t="s">
        <v>510</v>
      </c>
      <c r="D7574" s="21">
        <f t="shared" si="119"/>
        <v>0</v>
      </c>
      <c r="E7574" s="24">
        <f t="shared" si="119"/>
        <v>0</v>
      </c>
      <c r="F7574" s="98">
        <v>0</v>
      </c>
      <c r="G7574" s="98">
        <v>0</v>
      </c>
      <c r="H7574" s="107">
        <v>0</v>
      </c>
      <c r="I7574" s="107">
        <v>0</v>
      </c>
      <c r="J7574" s="25"/>
      <c r="K7574" s="26"/>
      <c r="L7574" s="107"/>
      <c r="M7574" s="107"/>
      <c r="N7574" s="25"/>
      <c r="O7574" s="26"/>
      <c r="P7574" s="99"/>
      <c r="Q7574" s="99"/>
      <c r="R7574" s="25"/>
      <c r="S7574" s="26"/>
      <c r="T7574" s="107"/>
      <c r="U7574" s="107"/>
      <c r="V7574" s="25"/>
      <c r="W7574" s="26"/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1716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1716</v>
      </c>
      <c r="B7576" s="105" t="s">
        <v>513</v>
      </c>
      <c r="C7576" s="106" t="s">
        <v>514</v>
      </c>
      <c r="D7576" s="21">
        <f t="shared" si="119"/>
        <v>0</v>
      </c>
      <c r="E7576" s="24">
        <f t="shared" si="119"/>
        <v>0</v>
      </c>
      <c r="F7576" s="98"/>
      <c r="G7576" s="98"/>
      <c r="H7576" s="107"/>
      <c r="I7576" s="107"/>
      <c r="J7576" s="25"/>
      <c r="K7576" s="26"/>
      <c r="L7576" s="107"/>
      <c r="M7576" s="107"/>
      <c r="N7576" s="25"/>
      <c r="O7576" s="26"/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1716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1716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1716</v>
      </c>
      <c r="B7579" s="105" t="s">
        <v>519</v>
      </c>
      <c r="C7579" s="106" t="s">
        <v>520</v>
      </c>
      <c r="D7579" s="21">
        <f t="shared" si="119"/>
        <v>74143.520000000004</v>
      </c>
      <c r="E7579" s="24">
        <f t="shared" si="119"/>
        <v>49164.53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/>
      <c r="K7579" s="26"/>
      <c r="L7579" s="107"/>
      <c r="M7579" s="107"/>
      <c r="N7579" s="25"/>
      <c r="O7579" s="26"/>
      <c r="P7579" s="99"/>
      <c r="Q7579" s="99"/>
      <c r="R7579" s="25"/>
      <c r="S7579" s="26"/>
      <c r="T7579" s="107"/>
      <c r="U7579" s="107"/>
      <c r="V7579" s="25"/>
      <c r="W7579" s="26"/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1716</v>
      </c>
      <c r="B7580" s="105" t="s">
        <v>521</v>
      </c>
      <c r="C7580" s="106" t="s">
        <v>1588</v>
      </c>
      <c r="D7580" s="21">
        <f t="shared" si="119"/>
        <v>0</v>
      </c>
      <c r="E7580" s="24">
        <f t="shared" si="119"/>
        <v>0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/>
      <c r="W7580" s="26"/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1716</v>
      </c>
      <c r="B7581" s="105" t="s">
        <v>522</v>
      </c>
      <c r="C7581" s="106" t="s">
        <v>1589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1716</v>
      </c>
      <c r="B7582" s="105" t="s">
        <v>523</v>
      </c>
      <c r="C7582" s="106" t="s">
        <v>1670</v>
      </c>
      <c r="D7582" s="21">
        <f t="shared" si="119"/>
        <v>29001</v>
      </c>
      <c r="E7582" s="24">
        <f t="shared" si="119"/>
        <v>28380</v>
      </c>
      <c r="F7582" s="98">
        <v>14903</v>
      </c>
      <c r="G7582" s="98">
        <v>14098</v>
      </c>
      <c r="H7582" s="107">
        <v>14098</v>
      </c>
      <c r="I7582" s="107">
        <v>14282</v>
      </c>
      <c r="J7582" s="25"/>
      <c r="K7582" s="26"/>
      <c r="L7582" s="107"/>
      <c r="M7582" s="107"/>
      <c r="N7582" s="25"/>
      <c r="O7582" s="26"/>
      <c r="P7582" s="107"/>
      <c r="Q7582" s="107"/>
      <c r="R7582" s="25"/>
      <c r="S7582" s="26"/>
      <c r="T7582" s="107"/>
      <c r="U7582" s="107"/>
      <c r="V7582" s="25"/>
      <c r="W7582" s="26"/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1716</v>
      </c>
      <c r="B7583" s="105" t="s">
        <v>524</v>
      </c>
      <c r="C7583" s="106" t="s">
        <v>525</v>
      </c>
      <c r="D7583" s="21">
        <f t="shared" si="119"/>
        <v>18301839.870000001</v>
      </c>
      <c r="E7583" s="24">
        <f t="shared" si="119"/>
        <v>18301839.870000001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/>
      <c r="M7583" s="107"/>
      <c r="N7583" s="25"/>
      <c r="O7583" s="26"/>
      <c r="P7583" s="107"/>
      <c r="Q7583" s="107"/>
      <c r="R7583" s="25"/>
      <c r="S7583" s="26"/>
      <c r="T7583" s="107"/>
      <c r="U7583" s="107"/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1716</v>
      </c>
      <c r="B7584" s="105" t="s">
        <v>526</v>
      </c>
      <c r="C7584" s="106" t="s">
        <v>527</v>
      </c>
      <c r="D7584" s="21">
        <f t="shared" si="119"/>
        <v>0</v>
      </c>
      <c r="E7584" s="24">
        <f t="shared" si="119"/>
        <v>0</v>
      </c>
      <c r="F7584" s="98"/>
      <c r="G7584" s="98"/>
      <c r="H7584" s="107"/>
      <c r="I7584" s="107"/>
      <c r="J7584" s="25"/>
      <c r="K7584" s="26"/>
      <c r="L7584" s="107"/>
      <c r="M7584" s="107"/>
      <c r="N7584" s="25"/>
      <c r="O7584" s="26"/>
      <c r="P7584" s="107"/>
      <c r="Q7584" s="107"/>
      <c r="R7584" s="25"/>
      <c r="S7584" s="26"/>
      <c r="T7584" s="107"/>
      <c r="U7584" s="107"/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1716</v>
      </c>
      <c r="B7585" s="105" t="s">
        <v>528</v>
      </c>
      <c r="C7585" s="106" t="s">
        <v>529</v>
      </c>
      <c r="D7585" s="21">
        <f t="shared" si="119"/>
        <v>352727.05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/>
      <c r="K7585" s="26"/>
      <c r="L7585" s="107"/>
      <c r="M7585" s="107"/>
      <c r="N7585" s="25"/>
      <c r="O7585" s="26"/>
      <c r="P7585" s="107"/>
      <c r="Q7585" s="107"/>
      <c r="R7585" s="25"/>
      <c r="S7585" s="26"/>
      <c r="T7585" s="107"/>
      <c r="U7585" s="107"/>
      <c r="V7585" s="25"/>
      <c r="W7585" s="26"/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1716</v>
      </c>
      <c r="B7586" s="105" t="s">
        <v>530</v>
      </c>
      <c r="C7586" s="106" t="s">
        <v>531</v>
      </c>
      <c r="D7586" s="21">
        <f t="shared" si="119"/>
        <v>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/>
      <c r="K7586" s="26"/>
      <c r="L7586" s="107"/>
      <c r="M7586" s="107"/>
      <c r="N7586" s="25"/>
      <c r="O7586" s="26"/>
      <c r="P7586" s="107"/>
      <c r="Q7586" s="107"/>
      <c r="R7586" s="25"/>
      <c r="S7586" s="26"/>
      <c r="T7586" s="107"/>
      <c r="U7586" s="107"/>
      <c r="V7586" s="25"/>
      <c r="W7586" s="26"/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1716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1441802</v>
      </c>
      <c r="F7587" s="98"/>
      <c r="G7587" s="98"/>
      <c r="H7587" s="107">
        <v>0</v>
      </c>
      <c r="I7587" s="107">
        <v>1441802</v>
      </c>
      <c r="J7587" s="25"/>
      <c r="K7587" s="26"/>
      <c r="L7587" s="107"/>
      <c r="M7587" s="107"/>
      <c r="N7587" s="25"/>
      <c r="O7587" s="26"/>
      <c r="P7587" s="107"/>
      <c r="Q7587" s="107"/>
      <c r="R7587" s="25"/>
      <c r="S7587" s="26"/>
      <c r="T7587" s="107"/>
      <c r="U7587" s="107"/>
      <c r="V7587" s="25"/>
      <c r="W7587" s="26"/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1716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1716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1716</v>
      </c>
      <c r="B7590" s="105" t="s">
        <v>538</v>
      </c>
      <c r="C7590" s="106" t="s">
        <v>1671</v>
      </c>
      <c r="D7590" s="21">
        <f t="shared" si="120"/>
        <v>0</v>
      </c>
      <c r="E7590" s="24">
        <f t="shared" si="120"/>
        <v>130</v>
      </c>
      <c r="F7590" s="98">
        <v>0</v>
      </c>
      <c r="G7590" s="98">
        <v>130</v>
      </c>
      <c r="H7590" s="99">
        <v>0</v>
      </c>
      <c r="I7590" s="99">
        <v>0</v>
      </c>
      <c r="J7590" s="100"/>
      <c r="K7590" s="101"/>
      <c r="L7590" s="99"/>
      <c r="M7590" s="99"/>
      <c r="N7590" s="100"/>
      <c r="O7590" s="101"/>
      <c r="P7590" s="107"/>
      <c r="Q7590" s="107"/>
      <c r="R7590" s="100"/>
      <c r="S7590" s="101"/>
      <c r="T7590" s="99"/>
      <c r="U7590" s="99"/>
      <c r="V7590" s="100"/>
      <c r="W7590" s="101"/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1716</v>
      </c>
      <c r="B7591" s="105" t="s">
        <v>539</v>
      </c>
      <c r="C7591" s="106" t="s">
        <v>540</v>
      </c>
      <c r="D7591" s="21">
        <f t="shared" si="120"/>
        <v>0</v>
      </c>
      <c r="E7591" s="24">
        <f t="shared" si="120"/>
        <v>350</v>
      </c>
      <c r="F7591" s="98">
        <v>0</v>
      </c>
      <c r="G7591" s="98">
        <v>350</v>
      </c>
      <c r="H7591" s="107">
        <v>0</v>
      </c>
      <c r="I7591" s="107">
        <v>0</v>
      </c>
      <c r="J7591" s="25"/>
      <c r="K7591" s="26"/>
      <c r="L7591" s="107"/>
      <c r="M7591" s="107"/>
      <c r="N7591" s="25"/>
      <c r="O7591" s="26"/>
      <c r="P7591" s="99"/>
      <c r="Q7591" s="99"/>
      <c r="R7591" s="25"/>
      <c r="S7591" s="26"/>
      <c r="T7591" s="107"/>
      <c r="U7591" s="107"/>
      <c r="V7591" s="25"/>
      <c r="W7591" s="26"/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1716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206</v>
      </c>
      <c r="F7592" s="98">
        <v>0</v>
      </c>
      <c r="G7592" s="98">
        <v>206</v>
      </c>
      <c r="H7592" s="107">
        <v>0</v>
      </c>
      <c r="I7592" s="107">
        <v>0</v>
      </c>
      <c r="J7592" s="25"/>
      <c r="K7592" s="26"/>
      <c r="L7592" s="107"/>
      <c r="M7592" s="107"/>
      <c r="N7592" s="25"/>
      <c r="O7592" s="26"/>
      <c r="P7592" s="107"/>
      <c r="Q7592" s="107"/>
      <c r="R7592" s="25"/>
      <c r="S7592" s="26"/>
      <c r="T7592" s="107"/>
      <c r="U7592" s="107"/>
      <c r="V7592" s="25"/>
      <c r="W7592" s="26"/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1716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1716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1716</v>
      </c>
      <c r="B7595" s="105" t="s">
        <v>547</v>
      </c>
      <c r="C7595" s="106" t="s">
        <v>548</v>
      </c>
      <c r="D7595" s="21">
        <f t="shared" si="120"/>
        <v>32000</v>
      </c>
      <c r="E7595" s="24">
        <f t="shared" si="120"/>
        <v>41890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/>
      <c r="K7595" s="26"/>
      <c r="L7595" s="107"/>
      <c r="M7595" s="107"/>
      <c r="N7595" s="25"/>
      <c r="O7595" s="26"/>
      <c r="P7595" s="107"/>
      <c r="Q7595" s="107"/>
      <c r="R7595" s="25"/>
      <c r="S7595" s="26"/>
      <c r="T7595" s="107"/>
      <c r="U7595" s="107"/>
      <c r="V7595" s="25"/>
      <c r="W7595" s="26"/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1716</v>
      </c>
      <c r="B7596" s="105" t="s">
        <v>549</v>
      </c>
      <c r="C7596" s="106" t="s">
        <v>550</v>
      </c>
      <c r="D7596" s="21">
        <f t="shared" si="120"/>
        <v>0</v>
      </c>
      <c r="E7596" s="24">
        <f t="shared" si="120"/>
        <v>0</v>
      </c>
      <c r="F7596" s="98"/>
      <c r="G7596" s="98"/>
      <c r="H7596" s="107"/>
      <c r="I7596" s="107"/>
      <c r="J7596" s="25"/>
      <c r="K7596" s="26"/>
      <c r="L7596" s="107"/>
      <c r="M7596" s="107"/>
      <c r="N7596" s="25"/>
      <c r="O7596" s="26"/>
      <c r="P7596" s="107"/>
      <c r="Q7596" s="107"/>
      <c r="R7596" s="25"/>
      <c r="S7596" s="26"/>
      <c r="T7596" s="107"/>
      <c r="U7596" s="107"/>
      <c r="V7596" s="25"/>
      <c r="W7596" s="26"/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1716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1716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1716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1716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1716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1716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1716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1716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1716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1716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/>
      <c r="K7606" s="101"/>
      <c r="L7606" s="99"/>
      <c r="M7606" s="99"/>
      <c r="N7606" s="100"/>
      <c r="O7606" s="101"/>
      <c r="P7606" s="99"/>
      <c r="Q7606" s="99"/>
      <c r="R7606" s="100"/>
      <c r="S7606" s="101"/>
      <c r="T7606" s="99"/>
      <c r="U7606" s="99"/>
      <c r="V7606" s="100"/>
      <c r="W7606" s="101"/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1716</v>
      </c>
      <c r="B7607" s="105" t="s">
        <v>571</v>
      </c>
      <c r="C7607" s="106" t="s">
        <v>572</v>
      </c>
      <c r="D7607" s="21">
        <f t="shared" si="120"/>
        <v>0</v>
      </c>
      <c r="E7607" s="24">
        <f t="shared" si="120"/>
        <v>0</v>
      </c>
      <c r="F7607" s="98">
        <v>0</v>
      </c>
      <c r="G7607" s="98">
        <v>0</v>
      </c>
      <c r="H7607" s="107">
        <v>0</v>
      </c>
      <c r="I7607" s="107">
        <v>0</v>
      </c>
      <c r="J7607" s="25"/>
      <c r="K7607" s="26"/>
      <c r="L7607" s="107"/>
      <c r="M7607" s="107"/>
      <c r="N7607" s="25"/>
      <c r="O7607" s="26"/>
      <c r="P7607" s="99"/>
      <c r="Q7607" s="99"/>
      <c r="R7607" s="25"/>
      <c r="S7607" s="26"/>
      <c r="T7607" s="107"/>
      <c r="U7607" s="107"/>
      <c r="V7607" s="25"/>
      <c r="W7607" s="26"/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1716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1716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1716</v>
      </c>
      <c r="B7610" s="105" t="s">
        <v>577</v>
      </c>
      <c r="C7610" s="106" t="s">
        <v>1590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1716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/>
      <c r="K7611" s="26"/>
      <c r="L7611" s="107"/>
      <c r="M7611" s="107"/>
      <c r="N7611" s="25"/>
      <c r="O7611" s="26"/>
      <c r="P7611" s="99"/>
      <c r="Q7611" s="99"/>
      <c r="R7611" s="25"/>
      <c r="S7611" s="26"/>
      <c r="T7611" s="107"/>
      <c r="U7611" s="107"/>
      <c r="V7611" s="25"/>
      <c r="W7611" s="26"/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1716</v>
      </c>
      <c r="B7612" s="105" t="s">
        <v>580</v>
      </c>
      <c r="C7612" s="106" t="s">
        <v>581</v>
      </c>
      <c r="D7612" s="21">
        <f t="shared" si="120"/>
        <v>15726.87</v>
      </c>
      <c r="E7612" s="24">
        <f t="shared" si="120"/>
        <v>1790827.2300000002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/>
      <c r="K7612" s="26"/>
      <c r="L7612" s="107"/>
      <c r="M7612" s="107"/>
      <c r="N7612" s="25"/>
      <c r="O7612" s="26"/>
      <c r="P7612" s="107"/>
      <c r="Q7612" s="107"/>
      <c r="R7612" s="25"/>
      <c r="S7612" s="26"/>
      <c r="T7612" s="107"/>
      <c r="U7612" s="107"/>
      <c r="V7612" s="25"/>
      <c r="W7612" s="26"/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1716</v>
      </c>
      <c r="B7613" s="105" t="s">
        <v>582</v>
      </c>
      <c r="C7613" s="106" t="s">
        <v>1591</v>
      </c>
      <c r="D7613" s="21">
        <f t="shared" si="120"/>
        <v>0</v>
      </c>
      <c r="E7613" s="24">
        <f t="shared" si="120"/>
        <v>811428.85</v>
      </c>
      <c r="F7613" s="98"/>
      <c r="G7613" s="98"/>
      <c r="H7613" s="107">
        <v>0</v>
      </c>
      <c r="I7613" s="107">
        <v>811428.85</v>
      </c>
      <c r="J7613" s="25"/>
      <c r="K7613" s="26"/>
      <c r="L7613" s="107"/>
      <c r="M7613" s="107"/>
      <c r="N7613" s="25"/>
      <c r="O7613" s="26"/>
      <c r="P7613" s="107"/>
      <c r="Q7613" s="107"/>
      <c r="R7613" s="25"/>
      <c r="S7613" s="26"/>
      <c r="T7613" s="107"/>
      <c r="U7613" s="107"/>
      <c r="V7613" s="25"/>
      <c r="W7613" s="26"/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1716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/>
      <c r="K7614" s="26"/>
      <c r="L7614" s="107"/>
      <c r="M7614" s="107"/>
      <c r="N7614" s="25"/>
      <c r="O7614" s="26"/>
      <c r="P7614" s="107"/>
      <c r="Q7614" s="107"/>
      <c r="R7614" s="25"/>
      <c r="S7614" s="26"/>
      <c r="T7614" s="107"/>
      <c r="U7614" s="107"/>
      <c r="V7614" s="25"/>
      <c r="W7614" s="26"/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1716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1716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1716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1716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1716</v>
      </c>
      <c r="B7619" s="105" t="s">
        <v>593</v>
      </c>
      <c r="C7619" s="106" t="s">
        <v>1592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1716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1716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1716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1716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1716</v>
      </c>
      <c r="B7624" s="105" t="s">
        <v>602</v>
      </c>
      <c r="C7624" s="106" t="s">
        <v>1672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1716</v>
      </c>
      <c r="B7625" s="105" t="s">
        <v>1593</v>
      </c>
      <c r="C7625" s="106" t="s">
        <v>1594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1716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1716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1716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1716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1716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1716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1716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1716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1716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/>
      <c r="Q7634" s="99"/>
      <c r="R7634" s="25"/>
      <c r="S7634" s="26"/>
      <c r="T7634" s="107"/>
      <c r="U7634" s="107"/>
      <c r="V7634" s="25"/>
      <c r="W7634" s="26"/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1716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27300</v>
      </c>
      <c r="F7635" s="98"/>
      <c r="G7635" s="98"/>
      <c r="H7635" s="107">
        <v>0</v>
      </c>
      <c r="I7635" s="107">
        <v>27300</v>
      </c>
      <c r="J7635" s="25"/>
      <c r="K7635" s="26"/>
      <c r="L7635" s="107"/>
      <c r="M7635" s="107"/>
      <c r="N7635" s="25"/>
      <c r="O7635" s="26"/>
      <c r="P7635" s="107"/>
      <c r="Q7635" s="107"/>
      <c r="R7635" s="25"/>
      <c r="S7635" s="26"/>
      <c r="T7635" s="107"/>
      <c r="U7635" s="107"/>
      <c r="V7635" s="25"/>
      <c r="W7635" s="26"/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1716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259061.51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/>
      <c r="K7636" s="101"/>
      <c r="L7636" s="99"/>
      <c r="M7636" s="99"/>
      <c r="N7636" s="100"/>
      <c r="O7636" s="101"/>
      <c r="P7636" s="107"/>
      <c r="Q7636" s="107"/>
      <c r="R7636" s="100"/>
      <c r="S7636" s="101"/>
      <c r="T7636" s="99"/>
      <c r="U7636" s="99"/>
      <c r="V7636" s="100"/>
      <c r="W7636" s="101"/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1716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1716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>
        <v>0</v>
      </c>
      <c r="I7638" s="99">
        <v>0</v>
      </c>
      <c r="J7638" s="100"/>
      <c r="K7638" s="101"/>
      <c r="L7638" s="99"/>
      <c r="M7638" s="99"/>
      <c r="N7638" s="100"/>
      <c r="O7638" s="101"/>
      <c r="P7638" s="99"/>
      <c r="Q7638" s="99"/>
      <c r="R7638" s="100"/>
      <c r="S7638" s="101"/>
      <c r="T7638" s="99"/>
      <c r="U7638" s="99"/>
      <c r="V7638" s="100"/>
      <c r="W7638" s="101"/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1716</v>
      </c>
      <c r="B7639" s="105" t="s">
        <v>629</v>
      </c>
      <c r="C7639" s="106" t="s">
        <v>630</v>
      </c>
      <c r="D7639" s="21">
        <f t="shared" si="120"/>
        <v>36284</v>
      </c>
      <c r="E7639" s="24">
        <f t="shared" si="120"/>
        <v>406292.5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/>
      <c r="K7639" s="101"/>
      <c r="L7639" s="99"/>
      <c r="M7639" s="99"/>
      <c r="N7639" s="100"/>
      <c r="O7639" s="101"/>
      <c r="P7639" s="99"/>
      <c r="Q7639" s="99"/>
      <c r="R7639" s="100"/>
      <c r="S7639" s="101"/>
      <c r="T7639" s="99"/>
      <c r="U7639" s="99"/>
      <c r="V7639" s="100"/>
      <c r="W7639" s="101"/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1716</v>
      </c>
      <c r="B7640" s="105" t="s">
        <v>631</v>
      </c>
      <c r="C7640" s="106" t="s">
        <v>632</v>
      </c>
      <c r="D7640" s="21">
        <f t="shared" si="120"/>
        <v>0</v>
      </c>
      <c r="E7640" s="24">
        <f t="shared" si="120"/>
        <v>74081</v>
      </c>
      <c r="F7640" s="98">
        <v>0</v>
      </c>
      <c r="G7640" s="98">
        <v>44777</v>
      </c>
      <c r="H7640" s="99">
        <v>0</v>
      </c>
      <c r="I7640" s="99">
        <v>29304</v>
      </c>
      <c r="J7640" s="100"/>
      <c r="K7640" s="101"/>
      <c r="L7640" s="99"/>
      <c r="M7640" s="99"/>
      <c r="N7640" s="100"/>
      <c r="O7640" s="101"/>
      <c r="P7640" s="99"/>
      <c r="Q7640" s="99"/>
      <c r="R7640" s="100"/>
      <c r="S7640" s="101"/>
      <c r="T7640" s="99"/>
      <c r="U7640" s="99"/>
      <c r="V7640" s="100"/>
      <c r="W7640" s="101"/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1716</v>
      </c>
      <c r="B7641" s="105" t="s">
        <v>633</v>
      </c>
      <c r="C7641" s="106" t="s">
        <v>1595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1716</v>
      </c>
      <c r="B7642" s="105" t="s">
        <v>634</v>
      </c>
      <c r="C7642" s="106" t="s">
        <v>1596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1716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1716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1716</v>
      </c>
      <c r="B7645" s="105" t="s">
        <v>639</v>
      </c>
      <c r="C7645" s="106" t="s">
        <v>640</v>
      </c>
      <c r="D7645" s="21">
        <f t="shared" si="120"/>
        <v>48717</v>
      </c>
      <c r="E7645" s="24">
        <f t="shared" si="120"/>
        <v>946353.25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/>
      <c r="K7645" s="26"/>
      <c r="L7645" s="107"/>
      <c r="M7645" s="107"/>
      <c r="N7645" s="25"/>
      <c r="O7645" s="26"/>
      <c r="P7645" s="99"/>
      <c r="Q7645" s="99"/>
      <c r="R7645" s="25"/>
      <c r="S7645" s="26"/>
      <c r="T7645" s="107"/>
      <c r="U7645" s="107"/>
      <c r="V7645" s="25"/>
      <c r="W7645" s="26"/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1716</v>
      </c>
      <c r="B7646" s="105" t="s">
        <v>641</v>
      </c>
      <c r="C7646" s="106" t="s">
        <v>642</v>
      </c>
      <c r="D7646" s="21">
        <f t="shared" si="120"/>
        <v>1240</v>
      </c>
      <c r="E7646" s="24">
        <f t="shared" si="120"/>
        <v>232402.5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/>
      <c r="K7646" s="26"/>
      <c r="L7646" s="107"/>
      <c r="M7646" s="107"/>
      <c r="N7646" s="25"/>
      <c r="O7646" s="26"/>
      <c r="P7646" s="107"/>
      <c r="Q7646" s="107"/>
      <c r="R7646" s="25"/>
      <c r="S7646" s="26"/>
      <c r="T7646" s="107"/>
      <c r="U7646" s="107"/>
      <c r="V7646" s="25"/>
      <c r="W7646" s="26"/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1716</v>
      </c>
      <c r="B7647" s="105" t="s">
        <v>643</v>
      </c>
      <c r="C7647" s="106" t="s">
        <v>644</v>
      </c>
      <c r="D7647" s="21">
        <f t="shared" si="120"/>
        <v>48862.67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/>
      <c r="K7647" s="26"/>
      <c r="L7647" s="107"/>
      <c r="M7647" s="107"/>
      <c r="N7647" s="25"/>
      <c r="O7647" s="26"/>
      <c r="P7647" s="107"/>
      <c r="Q7647" s="107"/>
      <c r="R7647" s="25"/>
      <c r="S7647" s="26"/>
      <c r="T7647" s="107"/>
      <c r="U7647" s="107"/>
      <c r="V7647" s="25"/>
      <c r="W7647" s="26"/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1716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16123.55</v>
      </c>
      <c r="F7648" s="98"/>
      <c r="G7648" s="98"/>
      <c r="H7648" s="107">
        <v>0</v>
      </c>
      <c r="I7648" s="107">
        <v>16123.55</v>
      </c>
      <c r="J7648" s="25"/>
      <c r="K7648" s="26"/>
      <c r="L7648" s="107"/>
      <c r="M7648" s="107"/>
      <c r="N7648" s="25"/>
      <c r="O7648" s="26"/>
      <c r="P7648" s="107"/>
      <c r="Q7648" s="107"/>
      <c r="R7648" s="25"/>
      <c r="S7648" s="26"/>
      <c r="T7648" s="107"/>
      <c r="U7648" s="107"/>
      <c r="V7648" s="25"/>
      <c r="W7648" s="26"/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1716</v>
      </c>
      <c r="B7649" s="105" t="s">
        <v>647</v>
      </c>
      <c r="C7649" s="106" t="s">
        <v>648</v>
      </c>
      <c r="D7649" s="21">
        <f t="shared" si="120"/>
        <v>0</v>
      </c>
      <c r="E7649" s="24">
        <f t="shared" si="120"/>
        <v>31529</v>
      </c>
      <c r="F7649" s="98">
        <v>0</v>
      </c>
      <c r="G7649" s="98">
        <v>13599</v>
      </c>
      <c r="H7649" s="107">
        <v>0</v>
      </c>
      <c r="I7649" s="107">
        <v>17930</v>
      </c>
      <c r="J7649" s="25"/>
      <c r="K7649" s="26"/>
      <c r="L7649" s="107"/>
      <c r="M7649" s="107"/>
      <c r="N7649" s="25"/>
      <c r="O7649" s="26"/>
      <c r="P7649" s="107"/>
      <c r="Q7649" s="107"/>
      <c r="R7649" s="25"/>
      <c r="S7649" s="26"/>
      <c r="T7649" s="107"/>
      <c r="U7649" s="107"/>
      <c r="V7649" s="25"/>
      <c r="W7649" s="26"/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1716</v>
      </c>
      <c r="B7650" s="105" t="s">
        <v>649</v>
      </c>
      <c r="C7650" s="106" t="s">
        <v>650</v>
      </c>
      <c r="D7650" s="21">
        <f t="shared" si="120"/>
        <v>0</v>
      </c>
      <c r="E7650" s="24">
        <f t="shared" si="120"/>
        <v>39524</v>
      </c>
      <c r="F7650" s="98">
        <v>0</v>
      </c>
      <c r="G7650" s="98">
        <v>25899</v>
      </c>
      <c r="H7650" s="107">
        <v>0</v>
      </c>
      <c r="I7650" s="107">
        <v>13625</v>
      </c>
      <c r="J7650" s="25"/>
      <c r="K7650" s="26"/>
      <c r="L7650" s="107"/>
      <c r="M7650" s="107"/>
      <c r="N7650" s="25"/>
      <c r="O7650" s="26"/>
      <c r="P7650" s="107"/>
      <c r="Q7650" s="107"/>
      <c r="R7650" s="25"/>
      <c r="S7650" s="26"/>
      <c r="T7650" s="107"/>
      <c r="U7650" s="107"/>
      <c r="V7650" s="25"/>
      <c r="W7650" s="26"/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1716</v>
      </c>
      <c r="B7651" s="105" t="s">
        <v>651</v>
      </c>
      <c r="C7651" s="106" t="s">
        <v>652</v>
      </c>
      <c r="D7651" s="21">
        <f t="shared" si="120"/>
        <v>3897.25</v>
      </c>
      <c r="E7651" s="24">
        <f t="shared" si="120"/>
        <v>178826.5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/>
      <c r="K7651" s="101"/>
      <c r="L7651" s="99"/>
      <c r="M7651" s="99"/>
      <c r="N7651" s="100"/>
      <c r="O7651" s="101"/>
      <c r="P7651" s="107"/>
      <c r="Q7651" s="107"/>
      <c r="R7651" s="100"/>
      <c r="S7651" s="101"/>
      <c r="T7651" s="99"/>
      <c r="U7651" s="99"/>
      <c r="V7651" s="100"/>
      <c r="W7651" s="101"/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1716</v>
      </c>
      <c r="B7652" s="105" t="s">
        <v>653</v>
      </c>
      <c r="C7652" s="106" t="s">
        <v>1597</v>
      </c>
      <c r="D7652" s="21">
        <f t="shared" si="120"/>
        <v>25.5</v>
      </c>
      <c r="E7652" s="24">
        <f t="shared" si="120"/>
        <v>30356</v>
      </c>
      <c r="F7652" s="98">
        <v>5.5</v>
      </c>
      <c r="G7652" s="98">
        <v>12139</v>
      </c>
      <c r="H7652" s="99">
        <v>20</v>
      </c>
      <c r="I7652" s="99">
        <v>18217</v>
      </c>
      <c r="J7652" s="100"/>
      <c r="K7652" s="101"/>
      <c r="L7652" s="99"/>
      <c r="M7652" s="99"/>
      <c r="N7652" s="100"/>
      <c r="O7652" s="101"/>
      <c r="P7652" s="99"/>
      <c r="Q7652" s="99"/>
      <c r="R7652" s="100"/>
      <c r="S7652" s="101"/>
      <c r="T7652" s="99"/>
      <c r="U7652" s="99"/>
      <c r="V7652" s="100"/>
      <c r="W7652" s="101"/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1716</v>
      </c>
      <c r="B7653" s="105" t="s">
        <v>654</v>
      </c>
      <c r="C7653" s="106" t="s">
        <v>1598</v>
      </c>
      <c r="D7653" s="21">
        <f t="shared" ref="D7653:E7716" si="121">F7653+H7653+J7653+L7653+N7653+P7653+R7653+T7653+V7653+X7653+Z7653+AB7653</f>
        <v>2247.65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/>
      <c r="K7653" s="26"/>
      <c r="L7653" s="107"/>
      <c r="M7653" s="107"/>
      <c r="N7653" s="25"/>
      <c r="O7653" s="26"/>
      <c r="P7653" s="99"/>
      <c r="Q7653" s="99"/>
      <c r="R7653" s="25"/>
      <c r="S7653" s="26"/>
      <c r="T7653" s="107"/>
      <c r="U7653" s="107"/>
      <c r="V7653" s="25"/>
      <c r="W7653" s="26"/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1716</v>
      </c>
      <c r="B7654" s="105" t="s">
        <v>655</v>
      </c>
      <c r="C7654" s="106" t="s">
        <v>1599</v>
      </c>
      <c r="D7654" s="21">
        <f t="shared" si="121"/>
        <v>0</v>
      </c>
      <c r="E7654" s="24">
        <f t="shared" si="121"/>
        <v>1255.24</v>
      </c>
      <c r="F7654" s="98">
        <v>0</v>
      </c>
      <c r="G7654" s="98">
        <v>1023.36</v>
      </c>
      <c r="H7654" s="107">
        <v>0</v>
      </c>
      <c r="I7654" s="107">
        <v>231.88</v>
      </c>
      <c r="J7654" s="25"/>
      <c r="K7654" s="26"/>
      <c r="L7654" s="107"/>
      <c r="M7654" s="107"/>
      <c r="N7654" s="25"/>
      <c r="O7654" s="26"/>
      <c r="P7654" s="107"/>
      <c r="Q7654" s="107"/>
      <c r="R7654" s="25"/>
      <c r="S7654" s="26"/>
      <c r="T7654" s="107"/>
      <c r="U7654" s="107"/>
      <c r="V7654" s="25"/>
      <c r="W7654" s="26"/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1716</v>
      </c>
      <c r="B7655" s="105" t="s">
        <v>656</v>
      </c>
      <c r="C7655" s="106" t="s">
        <v>1600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1716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1716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1716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1716</v>
      </c>
      <c r="B7659" s="105" t="s">
        <v>663</v>
      </c>
      <c r="C7659" s="106" t="s">
        <v>664</v>
      </c>
      <c r="D7659" s="21">
        <f t="shared" si="121"/>
        <v>0</v>
      </c>
      <c r="E7659" s="24">
        <f t="shared" si="121"/>
        <v>6523358</v>
      </c>
      <c r="F7659" s="98">
        <v>0</v>
      </c>
      <c r="G7659" s="98">
        <v>3163385</v>
      </c>
      <c r="H7659" s="107">
        <v>0</v>
      </c>
      <c r="I7659" s="107">
        <v>3359973</v>
      </c>
      <c r="J7659" s="25"/>
      <c r="K7659" s="26"/>
      <c r="L7659" s="107"/>
      <c r="M7659" s="107"/>
      <c r="N7659" s="25"/>
      <c r="O7659" s="26"/>
      <c r="P7659" s="99"/>
      <c r="Q7659" s="99"/>
      <c r="R7659" s="25"/>
      <c r="S7659" s="26"/>
      <c r="T7659" s="107"/>
      <c r="U7659" s="107"/>
      <c r="V7659" s="25"/>
      <c r="W7659" s="26"/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1716</v>
      </c>
      <c r="B7660" s="105" t="s">
        <v>665</v>
      </c>
      <c r="C7660" s="106" t="s">
        <v>666</v>
      </c>
      <c r="D7660" s="21">
        <f t="shared" si="121"/>
        <v>10161.25</v>
      </c>
      <c r="E7660" s="24">
        <f t="shared" si="121"/>
        <v>2741924.5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/>
      <c r="K7660" s="26"/>
      <c r="L7660" s="107"/>
      <c r="M7660" s="107"/>
      <c r="N7660" s="25"/>
      <c r="O7660" s="26"/>
      <c r="P7660" s="107"/>
      <c r="Q7660" s="107"/>
      <c r="R7660" s="25"/>
      <c r="S7660" s="26"/>
      <c r="T7660" s="107"/>
      <c r="U7660" s="107"/>
      <c r="V7660" s="25"/>
      <c r="W7660" s="26"/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1716</v>
      </c>
      <c r="B7661" s="105" t="s">
        <v>667</v>
      </c>
      <c r="C7661" s="106" t="s">
        <v>668</v>
      </c>
      <c r="D7661" s="21">
        <f t="shared" si="121"/>
        <v>0</v>
      </c>
      <c r="E7661" s="24">
        <f t="shared" si="121"/>
        <v>99487</v>
      </c>
      <c r="F7661" s="98">
        <v>0</v>
      </c>
      <c r="G7661" s="98">
        <v>50784</v>
      </c>
      <c r="H7661" s="107">
        <v>0</v>
      </c>
      <c r="I7661" s="107">
        <v>48703</v>
      </c>
      <c r="J7661" s="25"/>
      <c r="K7661" s="26"/>
      <c r="L7661" s="107"/>
      <c r="M7661" s="107"/>
      <c r="N7661" s="25"/>
      <c r="O7661" s="26"/>
      <c r="P7661" s="107"/>
      <c r="Q7661" s="107"/>
      <c r="R7661" s="25"/>
      <c r="S7661" s="26"/>
      <c r="T7661" s="107"/>
      <c r="U7661" s="107"/>
      <c r="V7661" s="25"/>
      <c r="W7661" s="26"/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1716</v>
      </c>
      <c r="B7662" s="105" t="s">
        <v>669</v>
      </c>
      <c r="C7662" s="106" t="s">
        <v>670</v>
      </c>
      <c r="D7662" s="21">
        <f t="shared" si="121"/>
        <v>0</v>
      </c>
      <c r="E7662" s="24">
        <f t="shared" si="121"/>
        <v>94432</v>
      </c>
      <c r="F7662" s="98">
        <v>0</v>
      </c>
      <c r="G7662" s="98">
        <v>48667</v>
      </c>
      <c r="H7662" s="107">
        <v>0</v>
      </c>
      <c r="I7662" s="107">
        <v>45765</v>
      </c>
      <c r="J7662" s="25"/>
      <c r="K7662" s="26"/>
      <c r="L7662" s="107"/>
      <c r="M7662" s="107"/>
      <c r="N7662" s="25"/>
      <c r="O7662" s="26"/>
      <c r="P7662" s="107"/>
      <c r="Q7662" s="107"/>
      <c r="R7662" s="25"/>
      <c r="S7662" s="26"/>
      <c r="T7662" s="107"/>
      <c r="U7662" s="107"/>
      <c r="V7662" s="25"/>
      <c r="W7662" s="26"/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1716</v>
      </c>
      <c r="B7663" s="105" t="s">
        <v>671</v>
      </c>
      <c r="C7663" s="106" t="s">
        <v>1601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1716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0</v>
      </c>
      <c r="F7664" s="98"/>
      <c r="G7664" s="98"/>
      <c r="H7664" s="107"/>
      <c r="I7664" s="107"/>
      <c r="J7664" s="25"/>
      <c r="K7664" s="26"/>
      <c r="L7664" s="107"/>
      <c r="M7664" s="107"/>
      <c r="N7664" s="25"/>
      <c r="O7664" s="26"/>
      <c r="P7664" s="107"/>
      <c r="Q7664" s="107"/>
      <c r="R7664" s="25"/>
      <c r="S7664" s="26"/>
      <c r="T7664" s="107"/>
      <c r="U7664" s="107"/>
      <c r="V7664" s="25"/>
      <c r="W7664" s="26"/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1716</v>
      </c>
      <c r="B7665" s="105" t="s">
        <v>674</v>
      </c>
      <c r="C7665" s="106" t="s">
        <v>675</v>
      </c>
      <c r="D7665" s="21">
        <f t="shared" si="121"/>
        <v>6609564.2999999998</v>
      </c>
      <c r="E7665" s="24">
        <f t="shared" si="121"/>
        <v>31487491.629999999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/>
      <c r="K7665" s="26"/>
      <c r="L7665" s="107"/>
      <c r="M7665" s="107"/>
      <c r="N7665" s="25"/>
      <c r="O7665" s="26"/>
      <c r="P7665" s="107"/>
      <c r="Q7665" s="107"/>
      <c r="R7665" s="25"/>
      <c r="S7665" s="26"/>
      <c r="T7665" s="107"/>
      <c r="U7665" s="107"/>
      <c r="V7665" s="25"/>
      <c r="W7665" s="26"/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1716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1716</v>
      </c>
      <c r="B7667" s="105" t="s">
        <v>678</v>
      </c>
      <c r="C7667" s="106" t="s">
        <v>679</v>
      </c>
      <c r="D7667" s="21">
        <f t="shared" si="121"/>
        <v>394308</v>
      </c>
      <c r="E7667" s="24">
        <f t="shared" si="121"/>
        <v>6765779.3799999999</v>
      </c>
      <c r="F7667" s="98"/>
      <c r="G7667" s="98"/>
      <c r="H7667" s="107">
        <v>394308</v>
      </c>
      <c r="I7667" s="107">
        <v>6765779.3799999999</v>
      </c>
      <c r="J7667" s="25"/>
      <c r="K7667" s="26"/>
      <c r="L7667" s="107"/>
      <c r="M7667" s="107"/>
      <c r="N7667" s="25"/>
      <c r="O7667" s="26"/>
      <c r="P7667" s="107"/>
      <c r="Q7667" s="107"/>
      <c r="R7667" s="25"/>
      <c r="S7667" s="26"/>
      <c r="T7667" s="107"/>
      <c r="U7667" s="107"/>
      <c r="V7667" s="25"/>
      <c r="W7667" s="26"/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1716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0</v>
      </c>
      <c r="F7668" s="98"/>
      <c r="G7668" s="98"/>
      <c r="H7668" s="107"/>
      <c r="I7668" s="107"/>
      <c r="J7668" s="25"/>
      <c r="K7668" s="26"/>
      <c r="L7668" s="107"/>
      <c r="M7668" s="107"/>
      <c r="N7668" s="25"/>
      <c r="O7668" s="26"/>
      <c r="P7668" s="107"/>
      <c r="Q7668" s="107"/>
      <c r="R7668" s="25"/>
      <c r="S7668" s="26"/>
      <c r="T7668" s="107"/>
      <c r="U7668" s="107"/>
      <c r="V7668" s="25"/>
      <c r="W7668" s="26"/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1716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855336.88</v>
      </c>
      <c r="F7669" s="98"/>
      <c r="G7669" s="98"/>
      <c r="H7669" s="107">
        <v>0</v>
      </c>
      <c r="I7669" s="107">
        <v>855336.88</v>
      </c>
      <c r="J7669" s="25"/>
      <c r="K7669" s="26"/>
      <c r="L7669" s="107"/>
      <c r="M7669" s="107"/>
      <c r="N7669" s="25"/>
      <c r="O7669" s="26"/>
      <c r="P7669" s="107"/>
      <c r="Q7669" s="107"/>
      <c r="R7669" s="25"/>
      <c r="S7669" s="26"/>
      <c r="T7669" s="107"/>
      <c r="U7669" s="107"/>
      <c r="V7669" s="25"/>
      <c r="W7669" s="26"/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1716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42950.84</v>
      </c>
      <c r="F7670" s="98">
        <v>0</v>
      </c>
      <c r="G7670" s="98">
        <v>42950.84</v>
      </c>
      <c r="H7670" s="107">
        <v>0</v>
      </c>
      <c r="I7670" s="107">
        <v>0</v>
      </c>
      <c r="J7670" s="25"/>
      <c r="K7670" s="26"/>
      <c r="L7670" s="107"/>
      <c r="M7670" s="107"/>
      <c r="N7670" s="25"/>
      <c r="O7670" s="26"/>
      <c r="P7670" s="107"/>
      <c r="Q7670" s="107"/>
      <c r="R7670" s="25"/>
      <c r="S7670" s="26"/>
      <c r="T7670" s="107"/>
      <c r="U7670" s="107"/>
      <c r="V7670" s="25"/>
      <c r="W7670" s="26"/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1716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/>
      <c r="K7671" s="26"/>
      <c r="L7671" s="107"/>
      <c r="M7671" s="107"/>
      <c r="N7671" s="25"/>
      <c r="O7671" s="26"/>
      <c r="P7671" s="107"/>
      <c r="Q7671" s="107"/>
      <c r="R7671" s="25"/>
      <c r="S7671" s="26"/>
      <c r="T7671" s="107"/>
      <c r="U7671" s="107"/>
      <c r="V7671" s="25"/>
      <c r="W7671" s="26"/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1716</v>
      </c>
      <c r="B7672" s="105" t="s">
        <v>688</v>
      </c>
      <c r="C7672" s="106" t="s">
        <v>689</v>
      </c>
      <c r="D7672" s="21">
        <f t="shared" si="121"/>
        <v>225760.14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/>
      <c r="K7672" s="26"/>
      <c r="L7672" s="107"/>
      <c r="M7672" s="107"/>
      <c r="N7672" s="25"/>
      <c r="O7672" s="26"/>
      <c r="P7672" s="107"/>
      <c r="Q7672" s="107"/>
      <c r="R7672" s="25"/>
      <c r="S7672" s="26"/>
      <c r="T7672" s="107"/>
      <c r="U7672" s="107"/>
      <c r="V7672" s="25"/>
      <c r="W7672" s="26"/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1716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459447.47</v>
      </c>
      <c r="F7673" s="98"/>
      <c r="G7673" s="98"/>
      <c r="H7673" s="107">
        <v>0</v>
      </c>
      <c r="I7673" s="107">
        <v>459447.47</v>
      </c>
      <c r="J7673" s="25"/>
      <c r="K7673" s="26"/>
      <c r="L7673" s="107"/>
      <c r="M7673" s="107"/>
      <c r="N7673" s="25"/>
      <c r="O7673" s="26"/>
      <c r="P7673" s="107"/>
      <c r="Q7673" s="107"/>
      <c r="R7673" s="25"/>
      <c r="S7673" s="26"/>
      <c r="T7673" s="107"/>
      <c r="U7673" s="107"/>
      <c r="V7673" s="25"/>
      <c r="W7673" s="26"/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1716</v>
      </c>
      <c r="B7674" s="105" t="s">
        <v>692</v>
      </c>
      <c r="C7674" s="106" t="s">
        <v>693</v>
      </c>
      <c r="D7674" s="21">
        <f t="shared" si="121"/>
        <v>240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/>
      <c r="K7674" s="101"/>
      <c r="L7674" s="99"/>
      <c r="M7674" s="99"/>
      <c r="N7674" s="100"/>
      <c r="O7674" s="101"/>
      <c r="P7674" s="107"/>
      <c r="Q7674" s="107"/>
      <c r="R7674" s="100"/>
      <c r="S7674" s="101"/>
      <c r="T7674" s="99"/>
      <c r="U7674" s="99"/>
      <c r="V7674" s="100"/>
      <c r="W7674" s="101"/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1716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53</v>
      </c>
      <c r="F7675" s="98"/>
      <c r="G7675" s="98"/>
      <c r="H7675" s="107">
        <v>0</v>
      </c>
      <c r="I7675" s="107">
        <v>53</v>
      </c>
      <c r="J7675" s="25"/>
      <c r="K7675" s="26"/>
      <c r="L7675" s="107"/>
      <c r="M7675" s="107"/>
      <c r="N7675" s="25"/>
      <c r="O7675" s="26"/>
      <c r="P7675" s="99"/>
      <c r="Q7675" s="99"/>
      <c r="R7675" s="25"/>
      <c r="S7675" s="26"/>
      <c r="T7675" s="107"/>
      <c r="U7675" s="107"/>
      <c r="V7675" s="25"/>
      <c r="W7675" s="26"/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1716</v>
      </c>
      <c r="B7676" s="105" t="s">
        <v>696</v>
      </c>
      <c r="C7676" s="106" t="s">
        <v>697</v>
      </c>
      <c r="D7676" s="21">
        <f t="shared" si="121"/>
        <v>0</v>
      </c>
      <c r="E7676" s="24">
        <f t="shared" si="121"/>
        <v>394308</v>
      </c>
      <c r="F7676" s="98">
        <v>0</v>
      </c>
      <c r="G7676" s="98">
        <v>281542</v>
      </c>
      <c r="H7676" s="107">
        <v>0</v>
      </c>
      <c r="I7676" s="107">
        <v>112766</v>
      </c>
      <c r="J7676" s="25"/>
      <c r="K7676" s="26"/>
      <c r="L7676" s="107"/>
      <c r="M7676" s="107"/>
      <c r="N7676" s="25"/>
      <c r="O7676" s="26"/>
      <c r="P7676" s="107"/>
      <c r="Q7676" s="107"/>
      <c r="R7676" s="25"/>
      <c r="S7676" s="26"/>
      <c r="T7676" s="107"/>
      <c r="U7676" s="107"/>
      <c r="V7676" s="25"/>
      <c r="W7676" s="26"/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1716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1716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/>
      <c r="K7678" s="26"/>
      <c r="L7678" s="107"/>
      <c r="M7678" s="107"/>
      <c r="N7678" s="25"/>
      <c r="O7678" s="26"/>
      <c r="P7678" s="107"/>
      <c r="Q7678" s="107"/>
      <c r="R7678" s="25"/>
      <c r="S7678" s="26"/>
      <c r="T7678" s="107"/>
      <c r="U7678" s="107"/>
      <c r="V7678" s="25"/>
      <c r="W7678" s="26"/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1716</v>
      </c>
      <c r="B7679" s="105" t="s">
        <v>702</v>
      </c>
      <c r="C7679" s="106" t="s">
        <v>1602</v>
      </c>
      <c r="D7679" s="21">
        <f t="shared" si="121"/>
        <v>0</v>
      </c>
      <c r="E7679" s="24">
        <f t="shared" si="121"/>
        <v>1099440.69</v>
      </c>
      <c r="F7679" s="98">
        <v>0</v>
      </c>
      <c r="G7679" s="98">
        <v>11663</v>
      </c>
      <c r="H7679" s="107">
        <v>0</v>
      </c>
      <c r="I7679" s="107">
        <v>1087777.69</v>
      </c>
      <c r="J7679" s="25"/>
      <c r="K7679" s="26"/>
      <c r="L7679" s="107"/>
      <c r="M7679" s="107"/>
      <c r="N7679" s="25"/>
      <c r="O7679" s="26"/>
      <c r="P7679" s="107"/>
      <c r="Q7679" s="107"/>
      <c r="R7679" s="25"/>
      <c r="S7679" s="26"/>
      <c r="T7679" s="107"/>
      <c r="U7679" s="107"/>
      <c r="V7679" s="25"/>
      <c r="W7679" s="26"/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1716</v>
      </c>
      <c r="B7680" s="105" t="s">
        <v>703</v>
      </c>
      <c r="C7680" s="106" t="s">
        <v>704</v>
      </c>
      <c r="D7680" s="21">
        <f t="shared" si="121"/>
        <v>0</v>
      </c>
      <c r="E7680" s="24">
        <f t="shared" si="121"/>
        <v>75007.95</v>
      </c>
      <c r="F7680" s="98">
        <v>0</v>
      </c>
      <c r="G7680" s="98">
        <v>30604</v>
      </c>
      <c r="H7680" s="107">
        <v>0</v>
      </c>
      <c r="I7680" s="107">
        <v>44403.95</v>
      </c>
      <c r="J7680" s="25"/>
      <c r="K7680" s="26"/>
      <c r="L7680" s="107"/>
      <c r="M7680" s="107"/>
      <c r="N7680" s="25"/>
      <c r="O7680" s="26"/>
      <c r="P7680" s="107"/>
      <c r="Q7680" s="107"/>
      <c r="R7680" s="25"/>
      <c r="S7680" s="26"/>
      <c r="T7680" s="107"/>
      <c r="U7680" s="107"/>
      <c r="V7680" s="25"/>
      <c r="W7680" s="26"/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1716</v>
      </c>
      <c r="B7681" s="105" t="s">
        <v>705</v>
      </c>
      <c r="C7681" s="106" t="s">
        <v>1673</v>
      </c>
      <c r="D7681" s="21">
        <f t="shared" si="121"/>
        <v>0</v>
      </c>
      <c r="E7681" s="24">
        <f t="shared" si="121"/>
        <v>0</v>
      </c>
      <c r="F7681" s="98"/>
      <c r="G7681" s="98"/>
      <c r="H7681" s="107"/>
      <c r="I7681" s="107"/>
      <c r="J7681" s="25"/>
      <c r="K7681" s="26"/>
      <c r="L7681" s="107"/>
      <c r="M7681" s="107"/>
      <c r="N7681" s="25"/>
      <c r="O7681" s="26"/>
      <c r="P7681" s="107"/>
      <c r="Q7681" s="107"/>
      <c r="R7681" s="25"/>
      <c r="S7681" s="26"/>
      <c r="T7681" s="107"/>
      <c r="U7681" s="107"/>
      <c r="V7681" s="25"/>
      <c r="W7681" s="26"/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1716</v>
      </c>
      <c r="B7682" s="105" t="s">
        <v>706</v>
      </c>
      <c r="C7682" s="106" t="s">
        <v>1674</v>
      </c>
      <c r="D7682" s="21">
        <f t="shared" si="121"/>
        <v>0</v>
      </c>
      <c r="E7682" s="24">
        <f t="shared" si="121"/>
        <v>0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/>
      <c r="S7682" s="26"/>
      <c r="T7682" s="107"/>
      <c r="U7682" s="107"/>
      <c r="V7682" s="25"/>
      <c r="W7682" s="26"/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1716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1716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1716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1716</v>
      </c>
      <c r="B7686" s="105" t="s">
        <v>713</v>
      </c>
      <c r="C7686" s="106" t="s">
        <v>714</v>
      </c>
      <c r="D7686" s="21">
        <f t="shared" si="121"/>
        <v>0</v>
      </c>
      <c r="E7686" s="24">
        <f t="shared" si="121"/>
        <v>0</v>
      </c>
      <c r="F7686" s="98"/>
      <c r="G7686" s="98"/>
      <c r="H7686" s="107"/>
      <c r="I7686" s="107"/>
      <c r="J7686" s="25"/>
      <c r="K7686" s="26"/>
      <c r="L7686" s="107"/>
      <c r="M7686" s="107"/>
      <c r="N7686" s="25"/>
      <c r="O7686" s="26"/>
      <c r="P7686" s="99"/>
      <c r="Q7686" s="99"/>
      <c r="R7686" s="25"/>
      <c r="S7686" s="26"/>
      <c r="T7686" s="107"/>
      <c r="U7686" s="107"/>
      <c r="V7686" s="25"/>
      <c r="W7686" s="26"/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1716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1716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1716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/>
      <c r="K7689" s="101"/>
      <c r="L7689" s="99"/>
      <c r="M7689" s="99"/>
      <c r="N7689" s="100"/>
      <c r="O7689" s="101"/>
      <c r="P7689" s="99"/>
      <c r="Q7689" s="99"/>
      <c r="R7689" s="100"/>
      <c r="S7689" s="101"/>
      <c r="T7689" s="99"/>
      <c r="U7689" s="99"/>
      <c r="V7689" s="100"/>
      <c r="W7689" s="101"/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1716</v>
      </c>
      <c r="B7690" s="105" t="s">
        <v>721</v>
      </c>
      <c r="C7690" s="106" t="s">
        <v>722</v>
      </c>
      <c r="D7690" s="21">
        <f t="shared" si="121"/>
        <v>440717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/>
      <c r="K7690" s="26"/>
      <c r="L7690" s="107"/>
      <c r="M7690" s="107"/>
      <c r="N7690" s="25"/>
      <c r="O7690" s="26"/>
      <c r="P7690" s="99"/>
      <c r="Q7690" s="99"/>
      <c r="R7690" s="25"/>
      <c r="S7690" s="26"/>
      <c r="T7690" s="107"/>
      <c r="U7690" s="107"/>
      <c r="V7690" s="25"/>
      <c r="W7690" s="26"/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1716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/>
      <c r="K7691" s="26"/>
      <c r="L7691" s="107"/>
      <c r="M7691" s="107"/>
      <c r="N7691" s="25"/>
      <c r="O7691" s="26"/>
      <c r="P7691" s="107"/>
      <c r="Q7691" s="107"/>
      <c r="R7691" s="25"/>
      <c r="S7691" s="26"/>
      <c r="T7691" s="107"/>
      <c r="U7691" s="107"/>
      <c r="V7691" s="25"/>
      <c r="W7691" s="26"/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1716</v>
      </c>
      <c r="B7692" s="105" t="s">
        <v>1603</v>
      </c>
      <c r="C7692" s="106" t="s">
        <v>1604</v>
      </c>
      <c r="D7692" s="21">
        <f t="shared" si="121"/>
        <v>0</v>
      </c>
      <c r="E7692" s="24">
        <f t="shared" si="121"/>
        <v>0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/>
      <c r="S7692" s="26"/>
      <c r="T7692" s="107"/>
      <c r="U7692" s="107"/>
      <c r="V7692" s="25"/>
      <c r="W7692" s="26"/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1716</v>
      </c>
      <c r="B7693" s="105" t="s">
        <v>1605</v>
      </c>
      <c r="C7693" s="106" t="s">
        <v>1606</v>
      </c>
      <c r="D7693" s="21">
        <f t="shared" si="121"/>
        <v>0</v>
      </c>
      <c r="E7693" s="24">
        <f t="shared" si="121"/>
        <v>0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/>
      <c r="U7693" s="107"/>
      <c r="V7693" s="25"/>
      <c r="W7693" s="26"/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1716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2695</v>
      </c>
      <c r="F7694" s="98">
        <v>0</v>
      </c>
      <c r="G7694" s="98">
        <v>2695</v>
      </c>
      <c r="H7694" s="107">
        <v>2695</v>
      </c>
      <c r="I7694" s="107">
        <v>0</v>
      </c>
      <c r="J7694" s="25"/>
      <c r="K7694" s="26"/>
      <c r="L7694" s="107"/>
      <c r="M7694" s="107"/>
      <c r="N7694" s="25"/>
      <c r="O7694" s="26"/>
      <c r="P7694" s="107"/>
      <c r="Q7694" s="107"/>
      <c r="R7694" s="25"/>
      <c r="S7694" s="26"/>
      <c r="T7694" s="107"/>
      <c r="U7694" s="107"/>
      <c r="V7694" s="25"/>
      <c r="W7694" s="26"/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1716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175627.5</v>
      </c>
      <c r="F7695" s="98">
        <v>0</v>
      </c>
      <c r="G7695" s="98">
        <v>82106.75</v>
      </c>
      <c r="H7695" s="107">
        <v>0</v>
      </c>
      <c r="I7695" s="107">
        <v>93520.75</v>
      </c>
      <c r="J7695" s="25"/>
      <c r="K7695" s="26"/>
      <c r="L7695" s="107"/>
      <c r="M7695" s="107"/>
      <c r="N7695" s="25"/>
      <c r="O7695" s="26"/>
      <c r="P7695" s="107"/>
      <c r="Q7695" s="107"/>
      <c r="R7695" s="25"/>
      <c r="S7695" s="26"/>
      <c r="T7695" s="107"/>
      <c r="U7695" s="107"/>
      <c r="V7695" s="25"/>
      <c r="W7695" s="26"/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1716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55176.5</v>
      </c>
      <c r="F7696" s="98">
        <v>0</v>
      </c>
      <c r="G7696" s="98">
        <v>19187.75</v>
      </c>
      <c r="H7696" s="107">
        <v>0</v>
      </c>
      <c r="I7696" s="107">
        <v>35988.75</v>
      </c>
      <c r="J7696" s="25"/>
      <c r="K7696" s="26"/>
      <c r="L7696" s="107"/>
      <c r="M7696" s="107"/>
      <c r="N7696" s="25"/>
      <c r="O7696" s="26"/>
      <c r="P7696" s="107"/>
      <c r="Q7696" s="107"/>
      <c r="R7696" s="25"/>
      <c r="S7696" s="26"/>
      <c r="T7696" s="107"/>
      <c r="U7696" s="107"/>
      <c r="V7696" s="25"/>
      <c r="W7696" s="26"/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1716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1322</v>
      </c>
      <c r="F7697" s="98">
        <v>0</v>
      </c>
      <c r="G7697" s="98">
        <v>777</v>
      </c>
      <c r="H7697" s="107">
        <v>0</v>
      </c>
      <c r="I7697" s="107">
        <v>545</v>
      </c>
      <c r="J7697" s="25"/>
      <c r="K7697" s="26"/>
      <c r="L7697" s="107"/>
      <c r="M7697" s="107"/>
      <c r="N7697" s="25"/>
      <c r="O7697" s="26"/>
      <c r="P7697" s="107"/>
      <c r="Q7697" s="107"/>
      <c r="R7697" s="25"/>
      <c r="S7697" s="26"/>
      <c r="T7697" s="107"/>
      <c r="U7697" s="107"/>
      <c r="V7697" s="25"/>
      <c r="W7697" s="26"/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1716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1716</v>
      </c>
      <c r="B7699" s="105" t="s">
        <v>1607</v>
      </c>
      <c r="C7699" s="106" t="s">
        <v>1608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1716</v>
      </c>
      <c r="B7700" s="105" t="s">
        <v>1609</v>
      </c>
      <c r="C7700" s="106" t="s">
        <v>1610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1716</v>
      </c>
      <c r="B7701" s="105" t="s">
        <v>735</v>
      </c>
      <c r="C7701" s="106" t="s">
        <v>736</v>
      </c>
      <c r="D7701" s="21">
        <f t="shared" si="121"/>
        <v>0</v>
      </c>
      <c r="E7701" s="24">
        <f t="shared" si="121"/>
        <v>20342.75</v>
      </c>
      <c r="F7701" s="98">
        <v>0</v>
      </c>
      <c r="G7701" s="98">
        <v>15150.5</v>
      </c>
      <c r="H7701" s="107">
        <v>0</v>
      </c>
      <c r="I7701" s="107">
        <v>5192.25</v>
      </c>
      <c r="J7701" s="25"/>
      <c r="K7701" s="26"/>
      <c r="L7701" s="107"/>
      <c r="M7701" s="107"/>
      <c r="N7701" s="25"/>
      <c r="O7701" s="26"/>
      <c r="P7701" s="107"/>
      <c r="Q7701" s="107"/>
      <c r="R7701" s="25"/>
      <c r="S7701" s="26"/>
      <c r="T7701" s="107"/>
      <c r="U7701" s="107"/>
      <c r="V7701" s="25"/>
      <c r="W7701" s="26"/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1716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/>
      <c r="Q7702" s="107"/>
      <c r="R7702" s="25"/>
      <c r="S7702" s="26"/>
      <c r="T7702" s="107"/>
      <c r="U7702" s="107"/>
      <c r="V7702" s="25"/>
      <c r="W7702" s="26"/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1716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1716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1716</v>
      </c>
      <c r="B7705" s="105" t="s">
        <v>743</v>
      </c>
      <c r="C7705" s="106" t="s">
        <v>744</v>
      </c>
      <c r="D7705" s="21">
        <f t="shared" si="121"/>
        <v>82887.22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/>
      <c r="K7705" s="101"/>
      <c r="L7705" s="99"/>
      <c r="M7705" s="99"/>
      <c r="N7705" s="100"/>
      <c r="O7705" s="101"/>
      <c r="P7705" s="107"/>
      <c r="Q7705" s="107"/>
      <c r="R7705" s="100"/>
      <c r="S7705" s="101"/>
      <c r="T7705" s="99"/>
      <c r="U7705" s="99"/>
      <c r="V7705" s="100"/>
      <c r="W7705" s="101"/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1716</v>
      </c>
      <c r="B7706" s="105" t="s">
        <v>745</v>
      </c>
      <c r="C7706" s="106" t="s">
        <v>746</v>
      </c>
      <c r="D7706" s="21">
        <f t="shared" si="121"/>
        <v>31766.78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/>
      <c r="K7706" s="26"/>
      <c r="L7706" s="107"/>
      <c r="M7706" s="107"/>
      <c r="N7706" s="25"/>
      <c r="O7706" s="26"/>
      <c r="P7706" s="99"/>
      <c r="Q7706" s="99"/>
      <c r="R7706" s="25"/>
      <c r="S7706" s="26"/>
      <c r="T7706" s="107"/>
      <c r="U7706" s="107"/>
      <c r="V7706" s="25"/>
      <c r="W7706" s="26"/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1716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/>
      <c r="K7707" s="26"/>
      <c r="L7707" s="107"/>
      <c r="M7707" s="107"/>
      <c r="N7707" s="25"/>
      <c r="O7707" s="26"/>
      <c r="P7707" s="107"/>
      <c r="Q7707" s="107"/>
      <c r="R7707" s="25"/>
      <c r="S7707" s="26"/>
      <c r="T7707" s="107"/>
      <c r="U7707" s="107"/>
      <c r="V7707" s="25"/>
      <c r="W7707" s="26"/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1716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540</v>
      </c>
      <c r="F7708" s="98"/>
      <c r="G7708" s="98"/>
      <c r="H7708" s="107">
        <v>0</v>
      </c>
      <c r="I7708" s="107">
        <v>540</v>
      </c>
      <c r="J7708" s="25"/>
      <c r="K7708" s="26"/>
      <c r="L7708" s="107"/>
      <c r="M7708" s="107"/>
      <c r="N7708" s="25"/>
      <c r="O7708" s="26"/>
      <c r="P7708" s="107"/>
      <c r="Q7708" s="107"/>
      <c r="R7708" s="25"/>
      <c r="S7708" s="26"/>
      <c r="T7708" s="107"/>
      <c r="U7708" s="107"/>
      <c r="V7708" s="25"/>
      <c r="W7708" s="26"/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1716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1716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1716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1716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5693</v>
      </c>
      <c r="F7712" s="98">
        <v>0</v>
      </c>
      <c r="G7712" s="98">
        <v>3871</v>
      </c>
      <c r="H7712" s="107">
        <v>0</v>
      </c>
      <c r="I7712" s="107">
        <v>1822</v>
      </c>
      <c r="J7712" s="25"/>
      <c r="K7712" s="26"/>
      <c r="L7712" s="107"/>
      <c r="M7712" s="107"/>
      <c r="N7712" s="25"/>
      <c r="O7712" s="26"/>
      <c r="P7712" s="99"/>
      <c r="Q7712" s="99"/>
      <c r="R7712" s="25"/>
      <c r="S7712" s="26"/>
      <c r="T7712" s="107"/>
      <c r="U7712" s="107"/>
      <c r="V7712" s="25"/>
      <c r="W7712" s="26"/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1716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1716</v>
      </c>
      <c r="B7714" s="105" t="s">
        <v>761</v>
      </c>
      <c r="C7714" s="106" t="s">
        <v>762</v>
      </c>
      <c r="D7714" s="21">
        <f t="shared" si="121"/>
        <v>4179</v>
      </c>
      <c r="E7714" s="24">
        <f t="shared" si="121"/>
        <v>0</v>
      </c>
      <c r="F7714" s="98">
        <v>2357</v>
      </c>
      <c r="G7714" s="98">
        <v>0</v>
      </c>
      <c r="H7714" s="99">
        <v>1822</v>
      </c>
      <c r="I7714" s="99">
        <v>0</v>
      </c>
      <c r="J7714" s="100"/>
      <c r="K7714" s="101"/>
      <c r="L7714" s="99"/>
      <c r="M7714" s="99"/>
      <c r="N7714" s="100"/>
      <c r="O7714" s="101"/>
      <c r="P7714" s="99"/>
      <c r="Q7714" s="99"/>
      <c r="R7714" s="100"/>
      <c r="S7714" s="101"/>
      <c r="T7714" s="99"/>
      <c r="U7714" s="99"/>
      <c r="V7714" s="100"/>
      <c r="W7714" s="101"/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1716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1716</v>
      </c>
      <c r="B7716" s="105" t="s">
        <v>765</v>
      </c>
      <c r="C7716" s="106" t="s">
        <v>1675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1716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1716</v>
      </c>
      <c r="B7718" s="105" t="s">
        <v>768</v>
      </c>
      <c r="C7718" s="106" t="s">
        <v>1676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1716</v>
      </c>
      <c r="B7719" s="105" t="s">
        <v>769</v>
      </c>
      <c r="C7719" s="106" t="s">
        <v>1677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1716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1716</v>
      </c>
      <c r="B7721" s="105" t="s">
        <v>772</v>
      </c>
      <c r="C7721" s="106" t="s">
        <v>1678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1716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1716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500</v>
      </c>
      <c r="F7723" s="98">
        <v>0</v>
      </c>
      <c r="G7723" s="98">
        <v>500</v>
      </c>
      <c r="H7723" s="107">
        <v>0</v>
      </c>
      <c r="I7723" s="107">
        <v>0</v>
      </c>
      <c r="J7723" s="25"/>
      <c r="K7723" s="26"/>
      <c r="L7723" s="107"/>
      <c r="M7723" s="107"/>
      <c r="N7723" s="25"/>
      <c r="O7723" s="26"/>
      <c r="P7723" s="99"/>
      <c r="Q7723" s="99"/>
      <c r="R7723" s="25"/>
      <c r="S7723" s="26"/>
      <c r="T7723" s="107"/>
      <c r="U7723" s="107"/>
      <c r="V7723" s="25"/>
      <c r="W7723" s="26"/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1716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1716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1716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1716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1716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1716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1716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1716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1716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1716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1716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1716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0</v>
      </c>
      <c r="F7735" s="98"/>
      <c r="G7735" s="98"/>
      <c r="H7735" s="107"/>
      <c r="I7735" s="107"/>
      <c r="J7735" s="25"/>
      <c r="K7735" s="26"/>
      <c r="L7735" s="107"/>
      <c r="M7735" s="107"/>
      <c r="N7735" s="25"/>
      <c r="O7735" s="26"/>
      <c r="P7735" s="107"/>
      <c r="Q7735" s="107"/>
      <c r="R7735" s="25"/>
      <c r="S7735" s="26"/>
      <c r="T7735" s="107"/>
      <c r="U7735" s="107"/>
      <c r="V7735" s="25"/>
      <c r="W7735" s="26"/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1716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1716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1716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1716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1716</v>
      </c>
      <c r="B7740" s="105" t="s">
        <v>809</v>
      </c>
      <c r="C7740" s="106" t="s">
        <v>1679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1716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1716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1716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23675</v>
      </c>
      <c r="F7743" s="98">
        <v>0</v>
      </c>
      <c r="G7743" s="98">
        <v>8410</v>
      </c>
      <c r="H7743" s="107">
        <v>0</v>
      </c>
      <c r="I7743" s="107">
        <v>15265</v>
      </c>
      <c r="J7743" s="25"/>
      <c r="K7743" s="26"/>
      <c r="L7743" s="107"/>
      <c r="M7743" s="107"/>
      <c r="N7743" s="25"/>
      <c r="O7743" s="26"/>
      <c r="P7743" s="107"/>
      <c r="Q7743" s="107"/>
      <c r="R7743" s="25"/>
      <c r="S7743" s="26"/>
      <c r="T7743" s="107"/>
      <c r="U7743" s="107"/>
      <c r="V7743" s="25"/>
      <c r="W7743" s="26"/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1716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281313.95</v>
      </c>
      <c r="F7744" s="98"/>
      <c r="G7744" s="98"/>
      <c r="H7744" s="107">
        <v>0</v>
      </c>
      <c r="I7744" s="107">
        <v>281313.95</v>
      </c>
      <c r="J7744" s="25"/>
      <c r="K7744" s="26"/>
      <c r="L7744" s="107"/>
      <c r="M7744" s="107"/>
      <c r="N7744" s="25"/>
      <c r="O7744" s="26"/>
      <c r="P7744" s="107"/>
      <c r="Q7744" s="107"/>
      <c r="R7744" s="25"/>
      <c r="S7744" s="26"/>
      <c r="T7744" s="107"/>
      <c r="U7744" s="107"/>
      <c r="V7744" s="25"/>
      <c r="W7744" s="26"/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1716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1716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0</v>
      </c>
      <c r="F7746" s="98"/>
      <c r="G7746" s="98"/>
      <c r="H7746" s="99"/>
      <c r="I7746" s="99"/>
      <c r="J7746" s="100"/>
      <c r="K7746" s="101"/>
      <c r="L7746" s="99"/>
      <c r="M7746" s="99"/>
      <c r="N7746" s="100"/>
      <c r="O7746" s="101"/>
      <c r="P7746" s="107"/>
      <c r="Q7746" s="107"/>
      <c r="R7746" s="100"/>
      <c r="S7746" s="101"/>
      <c r="T7746" s="99"/>
      <c r="U7746" s="99"/>
      <c r="V7746" s="100"/>
      <c r="W7746" s="101"/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1716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1716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1716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1716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5056964</v>
      </c>
      <c r="F7750" s="98">
        <v>0</v>
      </c>
      <c r="G7750" s="98">
        <v>2526902</v>
      </c>
      <c r="H7750" s="107">
        <v>0</v>
      </c>
      <c r="I7750" s="107">
        <v>2530062</v>
      </c>
      <c r="J7750" s="25"/>
      <c r="K7750" s="26"/>
      <c r="L7750" s="107"/>
      <c r="M7750" s="107"/>
      <c r="N7750" s="25"/>
      <c r="O7750" s="26"/>
      <c r="P7750" s="107"/>
      <c r="Q7750" s="107"/>
      <c r="R7750" s="25"/>
      <c r="S7750" s="26"/>
      <c r="T7750" s="107"/>
      <c r="U7750" s="107"/>
      <c r="V7750" s="25"/>
      <c r="W7750" s="26"/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1716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1716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1716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1716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1716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222314.3</v>
      </c>
      <c r="F7755" s="98">
        <v>0</v>
      </c>
      <c r="G7755" s="98">
        <v>111035.2</v>
      </c>
      <c r="H7755" s="107">
        <v>0</v>
      </c>
      <c r="I7755" s="107">
        <v>111279.1</v>
      </c>
      <c r="J7755" s="25"/>
      <c r="K7755" s="26"/>
      <c r="L7755" s="107"/>
      <c r="M7755" s="107"/>
      <c r="N7755" s="25"/>
      <c r="O7755" s="26"/>
      <c r="P7755" s="107"/>
      <c r="Q7755" s="107"/>
      <c r="R7755" s="25"/>
      <c r="S7755" s="26"/>
      <c r="T7755" s="107"/>
      <c r="U7755" s="107"/>
      <c r="V7755" s="25"/>
      <c r="W7755" s="26"/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1716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1716</v>
      </c>
      <c r="B7757" s="105" t="s">
        <v>1611</v>
      </c>
      <c r="C7757" s="106" t="s">
        <v>1612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1716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1716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1716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1716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1716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1716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1716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1716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0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/>
      <c r="S7765" s="26"/>
      <c r="T7765" s="107"/>
      <c r="U7765" s="107"/>
      <c r="V7765" s="25"/>
      <c r="W7765" s="26"/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1716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1716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1716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26086</v>
      </c>
      <c r="F7768" s="98">
        <v>0</v>
      </c>
      <c r="G7768" s="98">
        <v>9266</v>
      </c>
      <c r="H7768" s="107">
        <v>0</v>
      </c>
      <c r="I7768" s="107">
        <v>16820</v>
      </c>
      <c r="J7768" s="25"/>
      <c r="K7768" s="26"/>
      <c r="L7768" s="107"/>
      <c r="M7768" s="107"/>
      <c r="N7768" s="25"/>
      <c r="O7768" s="26"/>
      <c r="P7768" s="107"/>
      <c r="Q7768" s="107"/>
      <c r="R7768" s="25"/>
      <c r="S7768" s="26"/>
      <c r="T7768" s="107"/>
      <c r="U7768" s="107"/>
      <c r="V7768" s="25"/>
      <c r="W7768" s="26"/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1716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1716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1716</v>
      </c>
      <c r="B7771" s="105" t="s">
        <v>866</v>
      </c>
      <c r="C7771" s="106" t="s">
        <v>867</v>
      </c>
      <c r="D7771" s="21">
        <f t="shared" si="122"/>
        <v>17350</v>
      </c>
      <c r="E7771" s="24">
        <f t="shared" si="122"/>
        <v>19050</v>
      </c>
      <c r="F7771" s="98">
        <v>0</v>
      </c>
      <c r="G7771" s="98">
        <v>17850</v>
      </c>
      <c r="H7771" s="99">
        <v>17350</v>
      </c>
      <c r="I7771" s="99">
        <v>1200</v>
      </c>
      <c r="J7771" s="100"/>
      <c r="K7771" s="101"/>
      <c r="L7771" s="99"/>
      <c r="M7771" s="99"/>
      <c r="N7771" s="100"/>
      <c r="O7771" s="101"/>
      <c r="P7771" s="107"/>
      <c r="Q7771" s="107"/>
      <c r="R7771" s="100"/>
      <c r="S7771" s="101"/>
      <c r="T7771" s="99"/>
      <c r="U7771" s="99"/>
      <c r="V7771" s="100"/>
      <c r="W7771" s="101"/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1716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1716</v>
      </c>
      <c r="B7773" s="105" t="s">
        <v>870</v>
      </c>
      <c r="C7773" s="106" t="s">
        <v>1680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1716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1716</v>
      </c>
      <c r="B7775" s="105" t="s">
        <v>873</v>
      </c>
      <c r="C7775" s="106" t="s">
        <v>1681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1716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0</v>
      </c>
      <c r="F7776" s="98"/>
      <c r="G7776" s="98"/>
      <c r="H7776" s="107"/>
      <c r="I7776" s="107"/>
      <c r="J7776" s="25"/>
      <c r="K7776" s="26"/>
      <c r="L7776" s="107"/>
      <c r="M7776" s="107"/>
      <c r="N7776" s="25"/>
      <c r="O7776" s="26"/>
      <c r="P7776" s="107"/>
      <c r="Q7776" s="107"/>
      <c r="R7776" s="25"/>
      <c r="S7776" s="26"/>
      <c r="T7776" s="107"/>
      <c r="U7776" s="107"/>
      <c r="V7776" s="25"/>
      <c r="W7776" s="26"/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1716</v>
      </c>
      <c r="B7777" s="105" t="s">
        <v>876</v>
      </c>
      <c r="C7777" s="106" t="s">
        <v>1682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1716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48328</v>
      </c>
      <c r="F7778" s="98">
        <v>0</v>
      </c>
      <c r="G7778" s="98">
        <v>300</v>
      </c>
      <c r="H7778" s="99">
        <v>0</v>
      </c>
      <c r="I7778" s="99">
        <v>48028</v>
      </c>
      <c r="J7778" s="100"/>
      <c r="K7778" s="101"/>
      <c r="L7778" s="99"/>
      <c r="M7778" s="99"/>
      <c r="N7778" s="100"/>
      <c r="O7778" s="101"/>
      <c r="P7778" s="107"/>
      <c r="Q7778" s="107"/>
      <c r="R7778" s="100"/>
      <c r="S7778" s="101"/>
      <c r="T7778" s="99"/>
      <c r="U7778" s="99"/>
      <c r="V7778" s="100"/>
      <c r="W7778" s="101"/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1716</v>
      </c>
      <c r="B7779" s="105" t="s">
        <v>879</v>
      </c>
      <c r="C7779" s="106" t="s">
        <v>1683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1716</v>
      </c>
      <c r="B7780" s="105" t="s">
        <v>880</v>
      </c>
      <c r="C7780" s="106" t="s">
        <v>1684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1716</v>
      </c>
      <c r="B7781" s="105" t="s">
        <v>881</v>
      </c>
      <c r="C7781" s="106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15500</v>
      </c>
      <c r="F7781" s="98">
        <v>0</v>
      </c>
      <c r="G7781" s="98">
        <v>15500</v>
      </c>
      <c r="H7781" s="107">
        <v>0</v>
      </c>
      <c r="I7781" s="107">
        <v>0</v>
      </c>
      <c r="J7781" s="25"/>
      <c r="K7781" s="26"/>
      <c r="L7781" s="107"/>
      <c r="M7781" s="107"/>
      <c r="N7781" s="25"/>
      <c r="O7781" s="26"/>
      <c r="P7781" s="107"/>
      <c r="Q7781" s="107"/>
      <c r="R7781" s="25"/>
      <c r="S7781" s="26"/>
      <c r="T7781" s="107"/>
      <c r="U7781" s="107"/>
      <c r="V7781" s="25"/>
      <c r="W7781" s="26"/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1716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29460</v>
      </c>
      <c r="F7782" s="98">
        <v>0</v>
      </c>
      <c r="G7782" s="98">
        <v>15240</v>
      </c>
      <c r="H7782" s="107">
        <v>0</v>
      </c>
      <c r="I7782" s="107">
        <v>14220</v>
      </c>
      <c r="J7782" s="25"/>
      <c r="K7782" s="26"/>
      <c r="L7782" s="107"/>
      <c r="M7782" s="107"/>
      <c r="N7782" s="25"/>
      <c r="O7782" s="26"/>
      <c r="P7782" s="107"/>
      <c r="Q7782" s="107"/>
      <c r="R7782" s="25"/>
      <c r="S7782" s="26"/>
      <c r="T7782" s="107"/>
      <c r="U7782" s="107"/>
      <c r="V7782" s="25"/>
      <c r="W7782" s="26"/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1716</v>
      </c>
      <c r="B7783" s="105" t="s">
        <v>884</v>
      </c>
      <c r="C7783" s="106" t="s">
        <v>885</v>
      </c>
      <c r="D7783" s="21">
        <f t="shared" si="123"/>
        <v>4008600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/>
      <c r="K7783" s="26"/>
      <c r="L7783" s="107"/>
      <c r="M7783" s="107"/>
      <c r="N7783" s="25"/>
      <c r="O7783" s="26"/>
      <c r="P7783" s="107"/>
      <c r="Q7783" s="107"/>
      <c r="R7783" s="25"/>
      <c r="S7783" s="26"/>
      <c r="T7783" s="107"/>
      <c r="U7783" s="107"/>
      <c r="V7783" s="25"/>
      <c r="W7783" s="26"/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1716</v>
      </c>
      <c r="B7784" s="105" t="s">
        <v>886</v>
      </c>
      <c r="C7784" s="106" t="s">
        <v>887</v>
      </c>
      <c r="D7784" s="21">
        <f t="shared" si="123"/>
        <v>214720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/>
      <c r="K7784" s="26"/>
      <c r="L7784" s="107"/>
      <c r="M7784" s="107"/>
      <c r="N7784" s="25"/>
      <c r="O7784" s="26"/>
      <c r="P7784" s="107"/>
      <c r="Q7784" s="107"/>
      <c r="R7784" s="25"/>
      <c r="S7784" s="26"/>
      <c r="T7784" s="107"/>
      <c r="U7784" s="107"/>
      <c r="V7784" s="25"/>
      <c r="W7784" s="26"/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1716</v>
      </c>
      <c r="B7785" s="105" t="s">
        <v>888</v>
      </c>
      <c r="C7785" s="106" t="s">
        <v>1686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1716</v>
      </c>
      <c r="B7786" s="105" t="s">
        <v>889</v>
      </c>
      <c r="C7786" s="106" t="s">
        <v>890</v>
      </c>
      <c r="D7786" s="21">
        <f t="shared" si="123"/>
        <v>215600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/>
      <c r="K7786" s="26"/>
      <c r="L7786" s="107"/>
      <c r="M7786" s="107"/>
      <c r="N7786" s="25"/>
      <c r="O7786" s="26"/>
      <c r="P7786" s="107"/>
      <c r="Q7786" s="107"/>
      <c r="R7786" s="25"/>
      <c r="S7786" s="26"/>
      <c r="T7786" s="107"/>
      <c r="U7786" s="107"/>
      <c r="V7786" s="25"/>
      <c r="W7786" s="26"/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1716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1716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1716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1716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1716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1716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1716</v>
      </c>
      <c r="B7793" s="105" t="s">
        <v>903</v>
      </c>
      <c r="C7793" s="106" t="s">
        <v>904</v>
      </c>
      <c r="D7793" s="21">
        <f t="shared" si="123"/>
        <v>334300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/>
      <c r="K7793" s="26"/>
      <c r="L7793" s="107"/>
      <c r="M7793" s="107"/>
      <c r="N7793" s="25"/>
      <c r="O7793" s="26"/>
      <c r="P7793" s="107"/>
      <c r="Q7793" s="107"/>
      <c r="R7793" s="25"/>
      <c r="S7793" s="26"/>
      <c r="T7793" s="107"/>
      <c r="U7793" s="107"/>
      <c r="V7793" s="25"/>
      <c r="W7793" s="26"/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1716</v>
      </c>
      <c r="B7794" s="105" t="s">
        <v>905</v>
      </c>
      <c r="C7794" s="106" t="s">
        <v>906</v>
      </c>
      <c r="D7794" s="21">
        <f t="shared" si="123"/>
        <v>223820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/>
      <c r="K7794" s="26"/>
      <c r="L7794" s="107"/>
      <c r="M7794" s="107"/>
      <c r="N7794" s="25"/>
      <c r="O7794" s="26"/>
      <c r="P7794" s="107"/>
      <c r="Q7794" s="107"/>
      <c r="R7794" s="25"/>
      <c r="S7794" s="26"/>
      <c r="T7794" s="107"/>
      <c r="U7794" s="107"/>
      <c r="V7794" s="25"/>
      <c r="W7794" s="26"/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1716</v>
      </c>
      <c r="B7795" s="105" t="s">
        <v>907</v>
      </c>
      <c r="C7795" s="106" t="s">
        <v>908</v>
      </c>
      <c r="D7795" s="21">
        <f t="shared" si="123"/>
        <v>328280</v>
      </c>
      <c r="E7795" s="24">
        <f t="shared" si="123"/>
        <v>0</v>
      </c>
      <c r="F7795" s="98">
        <v>176260</v>
      </c>
      <c r="G7795" s="98">
        <v>0</v>
      </c>
      <c r="H7795" s="107">
        <v>152020</v>
      </c>
      <c r="I7795" s="107">
        <v>0</v>
      </c>
      <c r="J7795" s="25"/>
      <c r="K7795" s="26"/>
      <c r="L7795" s="107"/>
      <c r="M7795" s="107"/>
      <c r="N7795" s="25"/>
      <c r="O7795" s="26"/>
      <c r="P7795" s="107"/>
      <c r="Q7795" s="107"/>
      <c r="R7795" s="25"/>
      <c r="S7795" s="26"/>
      <c r="T7795" s="107"/>
      <c r="U7795" s="107"/>
      <c r="V7795" s="25"/>
      <c r="W7795" s="26"/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1716</v>
      </c>
      <c r="B7796" s="105" t="s">
        <v>909</v>
      </c>
      <c r="C7796" s="106" t="s">
        <v>910</v>
      </c>
      <c r="D7796" s="21">
        <f t="shared" si="123"/>
        <v>30570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/>
      <c r="K7796" s="26"/>
      <c r="L7796" s="107"/>
      <c r="M7796" s="107"/>
      <c r="N7796" s="25"/>
      <c r="O7796" s="26"/>
      <c r="P7796" s="107"/>
      <c r="Q7796" s="107"/>
      <c r="R7796" s="25"/>
      <c r="S7796" s="26"/>
      <c r="T7796" s="107"/>
      <c r="U7796" s="107"/>
      <c r="V7796" s="25"/>
      <c r="W7796" s="26"/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1716</v>
      </c>
      <c r="B7797" s="105" t="s">
        <v>911</v>
      </c>
      <c r="C7797" s="106" t="s">
        <v>912</v>
      </c>
      <c r="D7797" s="21">
        <f t="shared" si="123"/>
        <v>864452.2</v>
      </c>
      <c r="E7797" s="24">
        <f t="shared" si="123"/>
        <v>0</v>
      </c>
      <c r="F7797" s="98">
        <v>420760</v>
      </c>
      <c r="G7797" s="98">
        <v>0</v>
      </c>
      <c r="H7797" s="107">
        <v>443692.2</v>
      </c>
      <c r="I7797" s="107">
        <v>0</v>
      </c>
      <c r="J7797" s="25"/>
      <c r="K7797" s="26"/>
      <c r="L7797" s="107"/>
      <c r="M7797" s="107"/>
      <c r="N7797" s="25"/>
      <c r="O7797" s="26"/>
      <c r="P7797" s="107"/>
      <c r="Q7797" s="107"/>
      <c r="R7797" s="25"/>
      <c r="S7797" s="26"/>
      <c r="T7797" s="107"/>
      <c r="U7797" s="107"/>
      <c r="V7797" s="25"/>
      <c r="W7797" s="26"/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1716</v>
      </c>
      <c r="B7798" s="105" t="s">
        <v>913</v>
      </c>
      <c r="C7798" s="106" t="s">
        <v>914</v>
      </c>
      <c r="D7798" s="21">
        <f t="shared" si="123"/>
        <v>232284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/>
      <c r="K7798" s="101"/>
      <c r="L7798" s="99"/>
      <c r="M7798" s="99"/>
      <c r="N7798" s="100"/>
      <c r="O7798" s="101"/>
      <c r="P7798" s="107"/>
      <c r="Q7798" s="107"/>
      <c r="R7798" s="100"/>
      <c r="S7798" s="101"/>
      <c r="T7798" s="99"/>
      <c r="U7798" s="99"/>
      <c r="V7798" s="100"/>
      <c r="W7798" s="101"/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1716</v>
      </c>
      <c r="B7799" s="105" t="s">
        <v>915</v>
      </c>
      <c r="C7799" s="106" t="s">
        <v>916</v>
      </c>
      <c r="D7799" s="21">
        <f t="shared" si="123"/>
        <v>505355</v>
      </c>
      <c r="E7799" s="24">
        <f t="shared" si="123"/>
        <v>0</v>
      </c>
      <c r="F7799" s="98">
        <v>228925</v>
      </c>
      <c r="G7799" s="98">
        <v>0</v>
      </c>
      <c r="H7799" s="99">
        <v>276430</v>
      </c>
      <c r="I7799" s="99">
        <v>0</v>
      </c>
      <c r="J7799" s="100"/>
      <c r="K7799" s="101"/>
      <c r="L7799" s="99"/>
      <c r="M7799" s="99"/>
      <c r="N7799" s="100"/>
      <c r="O7799" s="101"/>
      <c r="P7799" s="99"/>
      <c r="Q7799" s="99"/>
      <c r="R7799" s="100"/>
      <c r="S7799" s="101"/>
      <c r="T7799" s="99"/>
      <c r="U7799" s="99"/>
      <c r="V7799" s="100"/>
      <c r="W7799" s="101"/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1716</v>
      </c>
      <c r="B7800" s="105" t="s">
        <v>917</v>
      </c>
      <c r="C7800" s="106" t="s">
        <v>918</v>
      </c>
      <c r="D7800" s="21">
        <f t="shared" si="123"/>
        <v>94820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/>
      <c r="K7800" s="101"/>
      <c r="L7800" s="99"/>
      <c r="M7800" s="99"/>
      <c r="N7800" s="100"/>
      <c r="O7800" s="101"/>
      <c r="P7800" s="99"/>
      <c r="Q7800" s="99"/>
      <c r="R7800" s="100"/>
      <c r="S7800" s="101"/>
      <c r="T7800" s="99"/>
      <c r="U7800" s="99"/>
      <c r="V7800" s="100"/>
      <c r="W7800" s="101"/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1716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1716</v>
      </c>
      <c r="B7802" s="105" t="s">
        <v>921</v>
      </c>
      <c r="C7802" s="106" t="s">
        <v>922</v>
      </c>
      <c r="D7802" s="21">
        <f t="shared" si="123"/>
        <v>26324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/>
      <c r="K7802" s="101"/>
      <c r="L7802" s="99"/>
      <c r="M7802" s="99"/>
      <c r="N7802" s="100"/>
      <c r="O7802" s="101"/>
      <c r="P7802" s="99"/>
      <c r="Q7802" s="99"/>
      <c r="R7802" s="100"/>
      <c r="S7802" s="101"/>
      <c r="T7802" s="99"/>
      <c r="U7802" s="99"/>
      <c r="V7802" s="100"/>
      <c r="W7802" s="101"/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1716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1716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1716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1716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1716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1716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1716</v>
      </c>
      <c r="B7809" s="105" t="s">
        <v>935</v>
      </c>
      <c r="C7809" s="106" t="s">
        <v>936</v>
      </c>
      <c r="D7809" s="21">
        <f t="shared" si="123"/>
        <v>33600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/>
      <c r="K7809" s="26"/>
      <c r="L7809" s="107"/>
      <c r="M7809" s="107"/>
      <c r="N7809" s="25"/>
      <c r="O7809" s="26"/>
      <c r="P7809" s="99"/>
      <c r="Q7809" s="99"/>
      <c r="R7809" s="25"/>
      <c r="S7809" s="26"/>
      <c r="T7809" s="107"/>
      <c r="U7809" s="107"/>
      <c r="V7809" s="25"/>
      <c r="W7809" s="26"/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1716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1716</v>
      </c>
      <c r="B7811" s="105" t="s">
        <v>939</v>
      </c>
      <c r="C7811" s="106" t="s">
        <v>940</v>
      </c>
      <c r="D7811" s="21">
        <f t="shared" si="123"/>
        <v>124320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/>
      <c r="K7811" s="26"/>
      <c r="L7811" s="107"/>
      <c r="M7811" s="107"/>
      <c r="N7811" s="25"/>
      <c r="O7811" s="26"/>
      <c r="P7811" s="107"/>
      <c r="Q7811" s="107"/>
      <c r="R7811" s="25"/>
      <c r="S7811" s="26"/>
      <c r="T7811" s="107"/>
      <c r="U7811" s="107"/>
      <c r="V7811" s="25"/>
      <c r="W7811" s="26"/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1716</v>
      </c>
      <c r="B7812" s="105" t="s">
        <v>941</v>
      </c>
      <c r="C7812" s="106" t="s">
        <v>1613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1716</v>
      </c>
      <c r="B7813" s="105" t="s">
        <v>1614</v>
      </c>
      <c r="C7813" s="106" t="s">
        <v>1615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1716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1716</v>
      </c>
      <c r="B7815" s="105" t="s">
        <v>944</v>
      </c>
      <c r="C7815" s="106" t="s">
        <v>945</v>
      </c>
      <c r="D7815" s="21">
        <f t="shared" si="123"/>
        <v>82886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/>
      <c r="K7815" s="26"/>
      <c r="L7815" s="107"/>
      <c r="M7815" s="107"/>
      <c r="N7815" s="25"/>
      <c r="O7815" s="26"/>
      <c r="P7815" s="107"/>
      <c r="Q7815" s="107"/>
      <c r="R7815" s="25"/>
      <c r="S7815" s="26"/>
      <c r="T7815" s="107"/>
      <c r="U7815" s="107"/>
      <c r="V7815" s="25"/>
      <c r="W7815" s="26"/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1716</v>
      </c>
      <c r="B7816" s="105" t="s">
        <v>946</v>
      </c>
      <c r="C7816" s="106" t="s">
        <v>947</v>
      </c>
      <c r="D7816" s="21">
        <f t="shared" si="123"/>
        <v>124329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/>
      <c r="K7816" s="26"/>
      <c r="L7816" s="107"/>
      <c r="M7816" s="107"/>
      <c r="N7816" s="25"/>
      <c r="O7816" s="26"/>
      <c r="P7816" s="107"/>
      <c r="Q7816" s="107"/>
      <c r="R7816" s="25"/>
      <c r="S7816" s="26"/>
      <c r="T7816" s="107"/>
      <c r="U7816" s="107"/>
      <c r="V7816" s="25"/>
      <c r="W7816" s="26"/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1716</v>
      </c>
      <c r="B7817" s="105" t="s">
        <v>948</v>
      </c>
      <c r="C7817" s="106" t="s">
        <v>949</v>
      </c>
      <c r="D7817" s="21">
        <f t="shared" si="123"/>
        <v>15099.3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/>
      <c r="K7817" s="26"/>
      <c r="L7817" s="107"/>
      <c r="M7817" s="107"/>
      <c r="N7817" s="25"/>
      <c r="O7817" s="26"/>
      <c r="P7817" s="107"/>
      <c r="Q7817" s="107"/>
      <c r="R7817" s="25"/>
      <c r="S7817" s="26"/>
      <c r="T7817" s="107"/>
      <c r="U7817" s="107"/>
      <c r="V7817" s="25"/>
      <c r="W7817" s="26"/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1716</v>
      </c>
      <c r="B7818" s="105" t="s">
        <v>950</v>
      </c>
      <c r="C7818" s="106" t="s">
        <v>951</v>
      </c>
      <c r="D7818" s="21">
        <f t="shared" si="123"/>
        <v>0</v>
      </c>
      <c r="E7818" s="24">
        <f t="shared" si="123"/>
        <v>0</v>
      </c>
      <c r="F7818" s="98"/>
      <c r="G7818" s="98"/>
      <c r="H7818" s="107"/>
      <c r="I7818" s="107"/>
      <c r="J7818" s="25"/>
      <c r="K7818" s="26"/>
      <c r="L7818" s="107"/>
      <c r="M7818" s="107"/>
      <c r="N7818" s="25"/>
      <c r="O7818" s="26"/>
      <c r="P7818" s="107"/>
      <c r="Q7818" s="107"/>
      <c r="R7818" s="25"/>
      <c r="S7818" s="26"/>
      <c r="T7818" s="107"/>
      <c r="U7818" s="107"/>
      <c r="V7818" s="25"/>
      <c r="W7818" s="26"/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1716</v>
      </c>
      <c r="B7819" s="105" t="s">
        <v>952</v>
      </c>
      <c r="C7819" s="106" t="s">
        <v>953</v>
      </c>
      <c r="D7819" s="21">
        <f t="shared" si="123"/>
        <v>29429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/>
      <c r="K7819" s="26"/>
      <c r="L7819" s="107"/>
      <c r="M7819" s="107"/>
      <c r="N7819" s="25"/>
      <c r="O7819" s="26"/>
      <c r="P7819" s="107"/>
      <c r="Q7819" s="107"/>
      <c r="R7819" s="25"/>
      <c r="S7819" s="26"/>
      <c r="T7819" s="107"/>
      <c r="U7819" s="107"/>
      <c r="V7819" s="25"/>
      <c r="W7819" s="26"/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1716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1716</v>
      </c>
      <c r="B7821" s="105" t="s">
        <v>956</v>
      </c>
      <c r="C7821" s="106" t="s">
        <v>1616</v>
      </c>
      <c r="D7821" s="21">
        <f t="shared" si="123"/>
        <v>10266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/>
      <c r="K7821" s="101"/>
      <c r="L7821" s="99"/>
      <c r="M7821" s="99"/>
      <c r="N7821" s="100"/>
      <c r="O7821" s="101"/>
      <c r="P7821" s="107"/>
      <c r="Q7821" s="107"/>
      <c r="R7821" s="100"/>
      <c r="S7821" s="101"/>
      <c r="T7821" s="99"/>
      <c r="U7821" s="99"/>
      <c r="V7821" s="100"/>
      <c r="W7821" s="101"/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1716</v>
      </c>
      <c r="B7822" s="105" t="s">
        <v>957</v>
      </c>
      <c r="C7822" s="106" t="s">
        <v>1687</v>
      </c>
      <c r="D7822" s="21">
        <f t="shared" si="123"/>
        <v>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/>
      <c r="Q7822" s="99"/>
      <c r="R7822" s="25"/>
      <c r="S7822" s="26"/>
      <c r="T7822" s="107"/>
      <c r="U7822" s="107"/>
      <c r="V7822" s="25"/>
      <c r="W7822" s="26"/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1716</v>
      </c>
      <c r="B7823" s="105" t="s">
        <v>958</v>
      </c>
      <c r="C7823" s="106" t="s">
        <v>1688</v>
      </c>
      <c r="D7823" s="21">
        <f t="shared" si="123"/>
        <v>1000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/>
      <c r="K7823" s="26"/>
      <c r="L7823" s="107"/>
      <c r="M7823" s="107"/>
      <c r="N7823" s="25"/>
      <c r="O7823" s="26"/>
      <c r="P7823" s="107"/>
      <c r="Q7823" s="107"/>
      <c r="R7823" s="25"/>
      <c r="S7823" s="26"/>
      <c r="T7823" s="107"/>
      <c r="U7823" s="107"/>
      <c r="V7823" s="25"/>
      <c r="W7823" s="26"/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1716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1716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1716</v>
      </c>
      <c r="B7826" s="105" t="s">
        <v>963</v>
      </c>
      <c r="C7826" s="106" t="s">
        <v>1689</v>
      </c>
      <c r="D7826" s="21">
        <f t="shared" si="123"/>
        <v>0</v>
      </c>
      <c r="E7826" s="24">
        <f t="shared" si="123"/>
        <v>0</v>
      </c>
      <c r="F7826" s="98"/>
      <c r="G7826" s="98"/>
      <c r="H7826" s="107"/>
      <c r="I7826" s="107"/>
      <c r="J7826" s="25"/>
      <c r="K7826" s="26"/>
      <c r="L7826" s="107"/>
      <c r="M7826" s="107"/>
      <c r="N7826" s="25"/>
      <c r="O7826" s="26"/>
      <c r="P7826" s="99"/>
      <c r="Q7826" s="99"/>
      <c r="R7826" s="25"/>
      <c r="S7826" s="26"/>
      <c r="T7826" s="107"/>
      <c r="U7826" s="107"/>
      <c r="V7826" s="25"/>
      <c r="W7826" s="26"/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1716</v>
      </c>
      <c r="B7827" s="105" t="s">
        <v>964</v>
      </c>
      <c r="C7827" s="106" t="s">
        <v>1690</v>
      </c>
      <c r="D7827" s="21">
        <f t="shared" si="123"/>
        <v>0</v>
      </c>
      <c r="E7827" s="24">
        <f t="shared" si="123"/>
        <v>0</v>
      </c>
      <c r="F7827" s="98"/>
      <c r="G7827" s="98"/>
      <c r="H7827" s="107"/>
      <c r="I7827" s="107"/>
      <c r="J7827" s="25"/>
      <c r="K7827" s="26"/>
      <c r="L7827" s="107"/>
      <c r="M7827" s="107"/>
      <c r="N7827" s="25"/>
      <c r="O7827" s="26"/>
      <c r="P7827" s="107"/>
      <c r="Q7827" s="107"/>
      <c r="R7827" s="25"/>
      <c r="S7827" s="26"/>
      <c r="T7827" s="107"/>
      <c r="U7827" s="107"/>
      <c r="V7827" s="25"/>
      <c r="W7827" s="26"/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1716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1716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1716</v>
      </c>
      <c r="B7830" s="105" t="s">
        <v>969</v>
      </c>
      <c r="C7830" s="106" t="s">
        <v>970</v>
      </c>
      <c r="D7830" s="21">
        <f t="shared" si="123"/>
        <v>994300</v>
      </c>
      <c r="E7830" s="24">
        <f t="shared" si="123"/>
        <v>0</v>
      </c>
      <c r="F7830" s="98">
        <v>445200</v>
      </c>
      <c r="G7830" s="98">
        <v>0</v>
      </c>
      <c r="H7830" s="99">
        <v>549100</v>
      </c>
      <c r="I7830" s="99">
        <v>0</v>
      </c>
      <c r="J7830" s="100"/>
      <c r="K7830" s="101"/>
      <c r="L7830" s="99"/>
      <c r="M7830" s="99"/>
      <c r="N7830" s="100"/>
      <c r="O7830" s="101"/>
      <c r="P7830" s="99"/>
      <c r="Q7830" s="99"/>
      <c r="R7830" s="100"/>
      <c r="S7830" s="101"/>
      <c r="T7830" s="99"/>
      <c r="U7830" s="99"/>
      <c r="V7830" s="100"/>
      <c r="W7830" s="101"/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1716</v>
      </c>
      <c r="B7831" s="105" t="s">
        <v>971</v>
      </c>
      <c r="C7831" s="106" t="s">
        <v>972</v>
      </c>
      <c r="D7831" s="21">
        <f t="shared" si="123"/>
        <v>65700</v>
      </c>
      <c r="E7831" s="24">
        <f t="shared" si="123"/>
        <v>0</v>
      </c>
      <c r="F7831" s="98">
        <v>26800</v>
      </c>
      <c r="G7831" s="98">
        <v>0</v>
      </c>
      <c r="H7831" s="107">
        <v>38900</v>
      </c>
      <c r="I7831" s="107">
        <v>0</v>
      </c>
      <c r="J7831" s="25"/>
      <c r="K7831" s="26"/>
      <c r="L7831" s="107"/>
      <c r="M7831" s="107"/>
      <c r="N7831" s="25"/>
      <c r="O7831" s="26"/>
      <c r="P7831" s="99"/>
      <c r="Q7831" s="99"/>
      <c r="R7831" s="25"/>
      <c r="S7831" s="26"/>
      <c r="T7831" s="107"/>
      <c r="U7831" s="107"/>
      <c r="V7831" s="25"/>
      <c r="W7831" s="26"/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1716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1716</v>
      </c>
      <c r="B7833" s="105" t="s">
        <v>975</v>
      </c>
      <c r="C7833" s="106" t="s">
        <v>1617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1716</v>
      </c>
      <c r="B7834" s="105" t="s">
        <v>976</v>
      </c>
      <c r="C7834" s="106" t="s">
        <v>1618</v>
      </c>
      <c r="D7834" s="21">
        <f t="shared" si="123"/>
        <v>0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/>
      <c r="M7834" s="107"/>
      <c r="N7834" s="25"/>
      <c r="O7834" s="26"/>
      <c r="P7834" s="107"/>
      <c r="Q7834" s="107"/>
      <c r="R7834" s="25"/>
      <c r="S7834" s="26"/>
      <c r="T7834" s="107"/>
      <c r="U7834" s="107"/>
      <c r="V7834" s="25"/>
      <c r="W7834" s="26"/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1716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1716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1716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1716</v>
      </c>
      <c r="B7838" s="105" t="s">
        <v>983</v>
      </c>
      <c r="C7838" s="106" t="s">
        <v>1619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1716</v>
      </c>
      <c r="B7839" s="105" t="s">
        <v>984</v>
      </c>
      <c r="C7839" s="106" t="s">
        <v>1620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1716</v>
      </c>
      <c r="B7840" s="105" t="s">
        <v>985</v>
      </c>
      <c r="C7840" s="106" t="s">
        <v>1621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1716</v>
      </c>
      <c r="B7841" s="105" t="s">
        <v>986</v>
      </c>
      <c r="C7841" s="106" t="s">
        <v>1622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1716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1716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1716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1716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1716</v>
      </c>
      <c r="B7846" s="105" t="s">
        <v>995</v>
      </c>
      <c r="C7846" s="106" t="s">
        <v>982</v>
      </c>
      <c r="D7846" s="21">
        <f t="shared" si="124"/>
        <v>0</v>
      </c>
      <c r="E7846" s="24">
        <f t="shared" si="124"/>
        <v>0</v>
      </c>
      <c r="F7846" s="98"/>
      <c r="G7846" s="98"/>
      <c r="H7846" s="107"/>
      <c r="I7846" s="107"/>
      <c r="J7846" s="25"/>
      <c r="K7846" s="26"/>
      <c r="L7846" s="107"/>
      <c r="M7846" s="107"/>
      <c r="N7846" s="25"/>
      <c r="O7846" s="26"/>
      <c r="P7846" s="107"/>
      <c r="Q7846" s="107"/>
      <c r="R7846" s="25"/>
      <c r="S7846" s="26"/>
      <c r="T7846" s="107"/>
      <c r="U7846" s="107"/>
      <c r="V7846" s="25"/>
      <c r="W7846" s="26"/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1716</v>
      </c>
      <c r="B7847" s="105" t="s">
        <v>996</v>
      </c>
      <c r="C7847" s="106" t="s">
        <v>1691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1716</v>
      </c>
      <c r="B7848" s="105" t="s">
        <v>997</v>
      </c>
      <c r="C7848" s="106" t="s">
        <v>1692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1716</v>
      </c>
      <c r="B7849" s="105" t="s">
        <v>998</v>
      </c>
      <c r="C7849" s="106" t="s">
        <v>1693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1716</v>
      </c>
      <c r="B7850" s="105" t="s">
        <v>999</v>
      </c>
      <c r="C7850" s="106" t="s">
        <v>1694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1716</v>
      </c>
      <c r="B7851" s="105" t="s">
        <v>1000</v>
      </c>
      <c r="C7851" s="106" t="s">
        <v>1623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1716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1716</v>
      </c>
      <c r="B7853" s="105" t="s">
        <v>1003</v>
      </c>
      <c r="C7853" s="106" t="s">
        <v>1624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1716</v>
      </c>
      <c r="B7854" s="105" t="s">
        <v>1004</v>
      </c>
      <c r="C7854" s="106" t="s">
        <v>1625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1716</v>
      </c>
      <c r="B7855" s="105" t="s">
        <v>1005</v>
      </c>
      <c r="C7855" s="106" t="s">
        <v>1626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1716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1716</v>
      </c>
      <c r="B7857" s="105" t="s">
        <v>1008</v>
      </c>
      <c r="C7857" s="106" t="s">
        <v>1009</v>
      </c>
      <c r="D7857" s="21">
        <f t="shared" si="124"/>
        <v>5680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/>
      <c r="K7857" s="26"/>
      <c r="L7857" s="107"/>
      <c r="M7857" s="107"/>
      <c r="N7857" s="25"/>
      <c r="O7857" s="26"/>
      <c r="P7857" s="107"/>
      <c r="Q7857" s="107"/>
      <c r="R7857" s="25"/>
      <c r="S7857" s="26"/>
      <c r="T7857" s="107"/>
      <c r="U7857" s="107"/>
      <c r="V7857" s="25"/>
      <c r="W7857" s="26"/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1716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1716</v>
      </c>
      <c r="B7859" s="105" t="s">
        <v>1012</v>
      </c>
      <c r="C7859" s="106" t="s">
        <v>1013</v>
      </c>
      <c r="D7859" s="21">
        <f t="shared" si="124"/>
        <v>8760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/>
      <c r="K7859" s="26"/>
      <c r="L7859" s="107"/>
      <c r="M7859" s="107"/>
      <c r="N7859" s="25"/>
      <c r="O7859" s="26"/>
      <c r="P7859" s="107"/>
      <c r="Q7859" s="107"/>
      <c r="R7859" s="25"/>
      <c r="S7859" s="26"/>
      <c r="T7859" s="107"/>
      <c r="U7859" s="107"/>
      <c r="V7859" s="25"/>
      <c r="W7859" s="26"/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1716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1716</v>
      </c>
      <c r="B7861" s="105" t="s">
        <v>1016</v>
      </c>
      <c r="C7861" s="106" t="s">
        <v>1017</v>
      </c>
      <c r="D7861" s="21">
        <f t="shared" si="124"/>
        <v>19032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/>
      <c r="K7861" s="26"/>
      <c r="L7861" s="107"/>
      <c r="M7861" s="107"/>
      <c r="N7861" s="25"/>
      <c r="O7861" s="26"/>
      <c r="P7861" s="107"/>
      <c r="Q7861" s="107"/>
      <c r="R7861" s="25"/>
      <c r="S7861" s="26"/>
      <c r="T7861" s="107"/>
      <c r="U7861" s="107"/>
      <c r="V7861" s="25"/>
      <c r="W7861" s="26"/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1716</v>
      </c>
      <c r="B7862" s="105" t="s">
        <v>1018</v>
      </c>
      <c r="C7862" s="106" t="s">
        <v>1019</v>
      </c>
      <c r="D7862" s="21">
        <f t="shared" si="124"/>
        <v>170713.97999999998</v>
      </c>
      <c r="E7862" s="24">
        <f t="shared" si="124"/>
        <v>0</v>
      </c>
      <c r="F7862" s="98">
        <v>86233.93</v>
      </c>
      <c r="G7862" s="98">
        <v>0</v>
      </c>
      <c r="H7862" s="99">
        <v>84480.05</v>
      </c>
      <c r="I7862" s="99">
        <v>0</v>
      </c>
      <c r="J7862" s="100"/>
      <c r="K7862" s="101"/>
      <c r="L7862" s="99"/>
      <c r="M7862" s="99"/>
      <c r="N7862" s="100"/>
      <c r="O7862" s="101"/>
      <c r="P7862" s="107"/>
      <c r="Q7862" s="107"/>
      <c r="R7862" s="100"/>
      <c r="S7862" s="101"/>
      <c r="T7862" s="99"/>
      <c r="U7862" s="99"/>
      <c r="V7862" s="100"/>
      <c r="W7862" s="101"/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1716</v>
      </c>
      <c r="B7863" s="105" t="s">
        <v>1020</v>
      </c>
      <c r="C7863" s="106" t="s">
        <v>1021</v>
      </c>
      <c r="D7863" s="21">
        <f t="shared" si="124"/>
        <v>0</v>
      </c>
      <c r="E7863" s="24">
        <f t="shared" si="124"/>
        <v>0</v>
      </c>
      <c r="F7863" s="98"/>
      <c r="G7863" s="98"/>
      <c r="H7863" s="107"/>
      <c r="I7863" s="107"/>
      <c r="J7863" s="25"/>
      <c r="K7863" s="26"/>
      <c r="L7863" s="107"/>
      <c r="M7863" s="107"/>
      <c r="N7863" s="25"/>
      <c r="O7863" s="26"/>
      <c r="P7863" s="99"/>
      <c r="Q7863" s="99"/>
      <c r="R7863" s="25"/>
      <c r="S7863" s="26"/>
      <c r="T7863" s="107"/>
      <c r="U7863" s="107"/>
      <c r="V7863" s="25"/>
      <c r="W7863" s="26"/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1716</v>
      </c>
      <c r="B7864" s="105" t="s">
        <v>1022</v>
      </c>
      <c r="C7864" s="106" t="s">
        <v>1023</v>
      </c>
      <c r="D7864" s="21">
        <f t="shared" si="124"/>
        <v>4425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/>
      <c r="K7864" s="101"/>
      <c r="L7864" s="99"/>
      <c r="M7864" s="99"/>
      <c r="N7864" s="100"/>
      <c r="O7864" s="101"/>
      <c r="P7864" s="107"/>
      <c r="Q7864" s="107"/>
      <c r="R7864" s="100"/>
      <c r="S7864" s="101"/>
      <c r="T7864" s="99"/>
      <c r="U7864" s="99"/>
      <c r="V7864" s="100"/>
      <c r="W7864" s="101"/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1716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1716</v>
      </c>
      <c r="B7866" s="105" t="s">
        <v>1026</v>
      </c>
      <c r="C7866" s="106" t="s">
        <v>1027</v>
      </c>
      <c r="D7866" s="21">
        <f t="shared" si="124"/>
        <v>9990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/>
      <c r="K7866" s="26"/>
      <c r="L7866" s="107"/>
      <c r="M7866" s="107"/>
      <c r="N7866" s="25"/>
      <c r="O7866" s="26"/>
      <c r="P7866" s="107"/>
      <c r="Q7866" s="107"/>
      <c r="R7866" s="25"/>
      <c r="S7866" s="26"/>
      <c r="T7866" s="107"/>
      <c r="U7866" s="107"/>
      <c r="V7866" s="25"/>
      <c r="W7866" s="26"/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1716</v>
      </c>
      <c r="B7867" s="105" t="s">
        <v>1028</v>
      </c>
      <c r="C7867" s="106" t="s">
        <v>1029</v>
      </c>
      <c r="D7867" s="21">
        <f t="shared" si="124"/>
        <v>136049.83000000002</v>
      </c>
      <c r="E7867" s="24">
        <f t="shared" si="124"/>
        <v>0</v>
      </c>
      <c r="F7867" s="98">
        <v>73348</v>
      </c>
      <c r="G7867" s="98">
        <v>0</v>
      </c>
      <c r="H7867" s="107">
        <v>62701.83</v>
      </c>
      <c r="I7867" s="107">
        <v>0</v>
      </c>
      <c r="J7867" s="25"/>
      <c r="K7867" s="26"/>
      <c r="L7867" s="107"/>
      <c r="M7867" s="107"/>
      <c r="N7867" s="25"/>
      <c r="O7867" s="26"/>
      <c r="P7867" s="107"/>
      <c r="Q7867" s="107"/>
      <c r="R7867" s="25"/>
      <c r="S7867" s="26"/>
      <c r="T7867" s="107"/>
      <c r="U7867" s="107"/>
      <c r="V7867" s="25"/>
      <c r="W7867" s="26"/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1716</v>
      </c>
      <c r="B7868" s="105" t="s">
        <v>1030</v>
      </c>
      <c r="C7868" s="106" t="s">
        <v>1031</v>
      </c>
      <c r="D7868" s="21">
        <f t="shared" si="124"/>
        <v>0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/>
      <c r="Q7868" s="107"/>
      <c r="R7868" s="25"/>
      <c r="S7868" s="26"/>
      <c r="T7868" s="107"/>
      <c r="U7868" s="107"/>
      <c r="V7868" s="25"/>
      <c r="W7868" s="26"/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1716</v>
      </c>
      <c r="B7869" s="105" t="s">
        <v>1032</v>
      </c>
      <c r="C7869" s="106" t="s">
        <v>1033</v>
      </c>
      <c r="D7869" s="21">
        <f t="shared" si="124"/>
        <v>263613.44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/>
      <c r="K7869" s="26"/>
      <c r="L7869" s="107"/>
      <c r="M7869" s="107"/>
      <c r="N7869" s="25"/>
      <c r="O7869" s="26"/>
      <c r="P7869" s="107"/>
      <c r="Q7869" s="107"/>
      <c r="R7869" s="25"/>
      <c r="S7869" s="26"/>
      <c r="T7869" s="107"/>
      <c r="U7869" s="107"/>
      <c r="V7869" s="25"/>
      <c r="W7869" s="26"/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1716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1716</v>
      </c>
      <c r="B7871" s="105" t="s">
        <v>1036</v>
      </c>
      <c r="C7871" s="106" t="s">
        <v>1037</v>
      </c>
      <c r="D7871" s="21">
        <f t="shared" si="124"/>
        <v>532000</v>
      </c>
      <c r="E7871" s="24">
        <f t="shared" si="124"/>
        <v>0</v>
      </c>
      <c r="F7871" s="98"/>
      <c r="G7871" s="98"/>
      <c r="H7871" s="107">
        <v>532000</v>
      </c>
      <c r="I7871" s="107">
        <v>0</v>
      </c>
      <c r="J7871" s="25"/>
      <c r="K7871" s="26"/>
      <c r="L7871" s="107"/>
      <c r="M7871" s="107"/>
      <c r="N7871" s="25"/>
      <c r="O7871" s="26"/>
      <c r="P7871" s="107"/>
      <c r="Q7871" s="107"/>
      <c r="R7871" s="25"/>
      <c r="S7871" s="26"/>
      <c r="T7871" s="107"/>
      <c r="U7871" s="107"/>
      <c r="V7871" s="25"/>
      <c r="W7871" s="26"/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1716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1716</v>
      </c>
      <c r="B7873" s="105" t="s">
        <v>1040</v>
      </c>
      <c r="C7873" s="106" t="s">
        <v>1041</v>
      </c>
      <c r="D7873" s="21">
        <f t="shared" si="124"/>
        <v>8543.4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/>
      <c r="K7873" s="101"/>
      <c r="L7873" s="99"/>
      <c r="M7873" s="99"/>
      <c r="N7873" s="100"/>
      <c r="O7873" s="101"/>
      <c r="P7873" s="107"/>
      <c r="Q7873" s="107"/>
      <c r="R7873" s="100"/>
      <c r="S7873" s="101"/>
      <c r="T7873" s="99"/>
      <c r="U7873" s="99"/>
      <c r="V7873" s="100"/>
      <c r="W7873" s="101"/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1716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1716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1716</v>
      </c>
      <c r="B7876" s="105" t="s">
        <v>1046</v>
      </c>
      <c r="C7876" s="106" t="s">
        <v>1047</v>
      </c>
      <c r="D7876" s="21">
        <f t="shared" si="124"/>
        <v>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/>
      <c r="M7876" s="107"/>
      <c r="N7876" s="25"/>
      <c r="O7876" s="26"/>
      <c r="P7876" s="107"/>
      <c r="Q7876" s="107"/>
      <c r="R7876" s="25"/>
      <c r="S7876" s="26"/>
      <c r="T7876" s="107"/>
      <c r="U7876" s="107"/>
      <c r="V7876" s="25"/>
      <c r="W7876" s="26"/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1716</v>
      </c>
      <c r="B7877" s="105" t="s">
        <v>1048</v>
      </c>
      <c r="C7877" s="106" t="s">
        <v>1049</v>
      </c>
      <c r="D7877" s="21">
        <f t="shared" si="124"/>
        <v>0</v>
      </c>
      <c r="E7877" s="24">
        <f t="shared" si="124"/>
        <v>0</v>
      </c>
      <c r="F7877" s="98"/>
      <c r="G7877" s="98"/>
      <c r="H7877" s="107"/>
      <c r="I7877" s="107"/>
      <c r="J7877" s="25"/>
      <c r="K7877" s="26"/>
      <c r="L7877" s="107"/>
      <c r="M7877" s="107"/>
      <c r="N7877" s="25"/>
      <c r="O7877" s="26"/>
      <c r="P7877" s="107"/>
      <c r="Q7877" s="107"/>
      <c r="R7877" s="25"/>
      <c r="S7877" s="26"/>
      <c r="T7877" s="107"/>
      <c r="U7877" s="107"/>
      <c r="V7877" s="25"/>
      <c r="W7877" s="26"/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1716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1716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1716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1716</v>
      </c>
      <c r="B7881" s="105" t="s">
        <v>1056</v>
      </c>
      <c r="C7881" s="106" t="s">
        <v>1057</v>
      </c>
      <c r="D7881" s="21">
        <f t="shared" si="124"/>
        <v>44222.75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/>
      <c r="K7881" s="101"/>
      <c r="L7881" s="99"/>
      <c r="M7881" s="99"/>
      <c r="N7881" s="100"/>
      <c r="O7881" s="101"/>
      <c r="P7881" s="107"/>
      <c r="Q7881" s="107"/>
      <c r="R7881" s="100"/>
      <c r="S7881" s="101"/>
      <c r="T7881" s="99"/>
      <c r="U7881" s="99"/>
      <c r="V7881" s="100"/>
      <c r="W7881" s="101"/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1716</v>
      </c>
      <c r="B7882" s="105" t="s">
        <v>1058</v>
      </c>
      <c r="C7882" s="106" t="s">
        <v>1059</v>
      </c>
      <c r="D7882" s="21">
        <f t="shared" si="124"/>
        <v>0</v>
      </c>
      <c r="E7882" s="24">
        <f t="shared" si="124"/>
        <v>0</v>
      </c>
      <c r="F7882" s="98"/>
      <c r="G7882" s="98"/>
      <c r="H7882" s="107"/>
      <c r="I7882" s="107"/>
      <c r="J7882" s="25"/>
      <c r="K7882" s="26"/>
      <c r="L7882" s="107"/>
      <c r="M7882" s="107"/>
      <c r="N7882" s="25"/>
      <c r="O7882" s="26"/>
      <c r="P7882" s="99"/>
      <c r="Q7882" s="99"/>
      <c r="R7882" s="25"/>
      <c r="S7882" s="26"/>
      <c r="T7882" s="107"/>
      <c r="U7882" s="107"/>
      <c r="V7882" s="25"/>
      <c r="W7882" s="26"/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1716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1716</v>
      </c>
      <c r="B7884" s="105" t="s">
        <v>1062</v>
      </c>
      <c r="C7884" s="106" t="s">
        <v>1063</v>
      </c>
      <c r="D7884" s="21">
        <f t="shared" si="124"/>
        <v>78117.8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/>
      <c r="K7884" s="26"/>
      <c r="L7884" s="107"/>
      <c r="M7884" s="107"/>
      <c r="N7884" s="25"/>
      <c r="O7884" s="26"/>
      <c r="P7884" s="107"/>
      <c r="Q7884" s="107"/>
      <c r="R7884" s="25"/>
      <c r="S7884" s="26"/>
      <c r="T7884" s="107"/>
      <c r="U7884" s="107"/>
      <c r="V7884" s="25"/>
      <c r="W7884" s="26"/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1716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1716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1716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1716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1716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1716</v>
      </c>
      <c r="B7890" s="105" t="s">
        <v>1074</v>
      </c>
      <c r="C7890" s="106" t="s">
        <v>1075</v>
      </c>
      <c r="D7890" s="21">
        <f t="shared" si="124"/>
        <v>14992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/>
      <c r="K7890" s="101"/>
      <c r="L7890" s="99"/>
      <c r="M7890" s="99"/>
      <c r="N7890" s="100"/>
      <c r="O7890" s="101"/>
      <c r="P7890" s="99"/>
      <c r="Q7890" s="99"/>
      <c r="R7890" s="100"/>
      <c r="S7890" s="101"/>
      <c r="T7890" s="99"/>
      <c r="U7890" s="99"/>
      <c r="V7890" s="100"/>
      <c r="W7890" s="101"/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1716</v>
      </c>
      <c r="B7891" s="105" t="s">
        <v>1076</v>
      </c>
      <c r="C7891" s="106" t="s">
        <v>1077</v>
      </c>
      <c r="D7891" s="21">
        <f t="shared" si="124"/>
        <v>10940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/>
      <c r="K7891" s="101"/>
      <c r="L7891" s="99"/>
      <c r="M7891" s="99"/>
      <c r="N7891" s="100"/>
      <c r="O7891" s="101"/>
      <c r="P7891" s="99"/>
      <c r="Q7891" s="99"/>
      <c r="R7891" s="100"/>
      <c r="S7891" s="101"/>
      <c r="T7891" s="99"/>
      <c r="U7891" s="99"/>
      <c r="V7891" s="100"/>
      <c r="W7891" s="101"/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1716</v>
      </c>
      <c r="B7892" s="105" t="s">
        <v>1078</v>
      </c>
      <c r="C7892" s="106" t="s">
        <v>1079</v>
      </c>
      <c r="D7892" s="21">
        <f t="shared" si="124"/>
        <v>77498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/>
      <c r="K7892" s="101"/>
      <c r="L7892" s="99"/>
      <c r="M7892" s="99"/>
      <c r="N7892" s="100"/>
      <c r="O7892" s="101"/>
      <c r="P7892" s="99"/>
      <c r="Q7892" s="99"/>
      <c r="R7892" s="100"/>
      <c r="S7892" s="101"/>
      <c r="T7892" s="99"/>
      <c r="U7892" s="99"/>
      <c r="V7892" s="100"/>
      <c r="W7892" s="101"/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1716</v>
      </c>
      <c r="B7893" s="105" t="s">
        <v>1080</v>
      </c>
      <c r="C7893" s="106" t="s">
        <v>1081</v>
      </c>
      <c r="D7893" s="21">
        <f t="shared" si="124"/>
        <v>256585</v>
      </c>
      <c r="E7893" s="24">
        <f t="shared" si="124"/>
        <v>0</v>
      </c>
      <c r="F7893" s="98">
        <v>187565</v>
      </c>
      <c r="G7893" s="98">
        <v>0</v>
      </c>
      <c r="H7893" s="99">
        <v>69020</v>
      </c>
      <c r="I7893" s="99">
        <v>0</v>
      </c>
      <c r="J7893" s="100"/>
      <c r="K7893" s="101"/>
      <c r="L7893" s="99"/>
      <c r="M7893" s="99"/>
      <c r="N7893" s="100"/>
      <c r="O7893" s="101"/>
      <c r="P7893" s="99"/>
      <c r="Q7893" s="99"/>
      <c r="R7893" s="100"/>
      <c r="S7893" s="101"/>
      <c r="T7893" s="99"/>
      <c r="U7893" s="99"/>
      <c r="V7893" s="100"/>
      <c r="W7893" s="101"/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1716</v>
      </c>
      <c r="B7894" s="105" t="s">
        <v>1082</v>
      </c>
      <c r="C7894" s="106" t="s">
        <v>1083</v>
      </c>
      <c r="D7894" s="21">
        <f t="shared" si="124"/>
        <v>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/>
      <c r="M7894" s="107"/>
      <c r="N7894" s="25"/>
      <c r="O7894" s="26"/>
      <c r="P7894" s="99"/>
      <c r="Q7894" s="99"/>
      <c r="R7894" s="25"/>
      <c r="S7894" s="26"/>
      <c r="T7894" s="107"/>
      <c r="U7894" s="107"/>
      <c r="V7894" s="25"/>
      <c r="W7894" s="26"/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1716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1716</v>
      </c>
      <c r="B7896" s="105" t="s">
        <v>1086</v>
      </c>
      <c r="C7896" s="106" t="s">
        <v>1087</v>
      </c>
      <c r="D7896" s="21">
        <f t="shared" si="124"/>
        <v>115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/>
      <c r="K7896" s="101"/>
      <c r="L7896" s="99"/>
      <c r="M7896" s="99"/>
      <c r="N7896" s="100"/>
      <c r="O7896" s="101"/>
      <c r="P7896" s="107"/>
      <c r="Q7896" s="107"/>
      <c r="R7896" s="100"/>
      <c r="S7896" s="101"/>
      <c r="T7896" s="99"/>
      <c r="U7896" s="99"/>
      <c r="V7896" s="100"/>
      <c r="W7896" s="101"/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1716</v>
      </c>
      <c r="B7897" s="105" t="s">
        <v>1088</v>
      </c>
      <c r="C7897" s="106" t="s">
        <v>1089</v>
      </c>
      <c r="D7897" s="21">
        <f t="shared" si="124"/>
        <v>401203.62</v>
      </c>
      <c r="E7897" s="24">
        <f t="shared" si="124"/>
        <v>6827.24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/>
      <c r="K7897" s="26"/>
      <c r="L7897" s="107"/>
      <c r="M7897" s="107"/>
      <c r="N7897" s="25"/>
      <c r="O7897" s="26"/>
      <c r="P7897" s="99"/>
      <c r="Q7897" s="99"/>
      <c r="R7897" s="25"/>
      <c r="S7897" s="26"/>
      <c r="T7897" s="107"/>
      <c r="U7897" s="107"/>
      <c r="V7897" s="25"/>
      <c r="W7897" s="26"/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1716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1716</v>
      </c>
      <c r="B7899" s="105" t="s">
        <v>1092</v>
      </c>
      <c r="C7899" s="106" t="s">
        <v>1093</v>
      </c>
      <c r="D7899" s="21">
        <f t="shared" si="124"/>
        <v>13531.810000000001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/>
      <c r="K7899" s="26"/>
      <c r="L7899" s="107"/>
      <c r="M7899" s="107"/>
      <c r="N7899" s="25"/>
      <c r="O7899" s="26"/>
      <c r="P7899" s="107"/>
      <c r="Q7899" s="107"/>
      <c r="R7899" s="25"/>
      <c r="S7899" s="26"/>
      <c r="T7899" s="107"/>
      <c r="U7899" s="107"/>
      <c r="V7899" s="25"/>
      <c r="W7899" s="26"/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1716</v>
      </c>
      <c r="B7900" s="105" t="s">
        <v>1094</v>
      </c>
      <c r="C7900" s="106" t="s">
        <v>1095</v>
      </c>
      <c r="D7900" s="21">
        <f t="shared" si="124"/>
        <v>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/>
      <c r="M7900" s="107"/>
      <c r="N7900" s="25"/>
      <c r="O7900" s="26"/>
      <c r="P7900" s="107"/>
      <c r="Q7900" s="107"/>
      <c r="R7900" s="25"/>
      <c r="S7900" s="26"/>
      <c r="T7900" s="107"/>
      <c r="U7900" s="107"/>
      <c r="V7900" s="25"/>
      <c r="W7900" s="26"/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1716</v>
      </c>
      <c r="B7901" s="105" t="s">
        <v>1096</v>
      </c>
      <c r="C7901" s="106" t="s">
        <v>1097</v>
      </c>
      <c r="D7901" s="21">
        <f t="shared" si="124"/>
        <v>4489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/>
      <c r="K7901" s="26"/>
      <c r="L7901" s="107"/>
      <c r="M7901" s="107"/>
      <c r="N7901" s="25"/>
      <c r="O7901" s="26"/>
      <c r="P7901" s="107"/>
      <c r="Q7901" s="107"/>
      <c r="R7901" s="25"/>
      <c r="S7901" s="26"/>
      <c r="T7901" s="107"/>
      <c r="U7901" s="107"/>
      <c r="V7901" s="25"/>
      <c r="W7901" s="26"/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1716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1716</v>
      </c>
      <c r="B7903" s="105" t="s">
        <v>1100</v>
      </c>
      <c r="C7903" s="106" t="s">
        <v>1101</v>
      </c>
      <c r="D7903" s="21">
        <f t="shared" si="124"/>
        <v>0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/>
      <c r="M7903" s="107"/>
      <c r="N7903" s="25"/>
      <c r="O7903" s="26"/>
      <c r="P7903" s="99"/>
      <c r="Q7903" s="99"/>
      <c r="R7903" s="25"/>
      <c r="S7903" s="26"/>
      <c r="T7903" s="107"/>
      <c r="U7903" s="107"/>
      <c r="V7903" s="25"/>
      <c r="W7903" s="26"/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1716</v>
      </c>
      <c r="B7904" s="105" t="s">
        <v>1102</v>
      </c>
      <c r="C7904" s="106" t="s">
        <v>1103</v>
      </c>
      <c r="D7904" s="21">
        <f t="shared" si="124"/>
        <v>2067100.3199999998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/>
      <c r="K7904" s="101"/>
      <c r="L7904" s="99"/>
      <c r="M7904" s="99"/>
      <c r="N7904" s="100"/>
      <c r="O7904" s="101"/>
      <c r="P7904" s="107"/>
      <c r="Q7904" s="107"/>
      <c r="R7904" s="100"/>
      <c r="S7904" s="101"/>
      <c r="T7904" s="99"/>
      <c r="U7904" s="99"/>
      <c r="V7904" s="100"/>
      <c r="W7904" s="101"/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1716</v>
      </c>
      <c r="B7905" s="105" t="s">
        <v>1104</v>
      </c>
      <c r="C7905" s="106" t="s">
        <v>1105</v>
      </c>
      <c r="D7905" s="21">
        <f t="shared" si="124"/>
        <v>26710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/>
      <c r="K7905" s="101"/>
      <c r="L7905" s="99"/>
      <c r="M7905" s="99"/>
      <c r="N7905" s="100"/>
      <c r="O7905" s="101"/>
      <c r="P7905" s="99"/>
      <c r="Q7905" s="99"/>
      <c r="R7905" s="100"/>
      <c r="S7905" s="101"/>
      <c r="T7905" s="99"/>
      <c r="U7905" s="99"/>
      <c r="V7905" s="100"/>
      <c r="W7905" s="101"/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1716</v>
      </c>
      <c r="B7906" s="105" t="s">
        <v>1106</v>
      </c>
      <c r="C7906" s="106" t="s">
        <v>1107</v>
      </c>
      <c r="D7906" s="21">
        <f t="shared" si="124"/>
        <v>382905.37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/>
      <c r="K7906" s="101"/>
      <c r="L7906" s="99"/>
      <c r="M7906" s="99"/>
      <c r="N7906" s="100"/>
      <c r="O7906" s="101"/>
      <c r="P7906" s="99"/>
      <c r="Q7906" s="99"/>
      <c r="R7906" s="100"/>
      <c r="S7906" s="101"/>
      <c r="T7906" s="99"/>
      <c r="U7906" s="99"/>
      <c r="V7906" s="100"/>
      <c r="W7906" s="101"/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1716</v>
      </c>
      <c r="B7907" s="105" t="s">
        <v>1108</v>
      </c>
      <c r="C7907" s="106" t="s">
        <v>1109</v>
      </c>
      <c r="D7907" s="21">
        <f t="shared" si="124"/>
        <v>1059530.5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/>
      <c r="K7907" s="101"/>
      <c r="L7907" s="99"/>
      <c r="M7907" s="99"/>
      <c r="N7907" s="100"/>
      <c r="O7907" s="101"/>
      <c r="P7907" s="99"/>
      <c r="Q7907" s="99"/>
      <c r="R7907" s="100"/>
      <c r="S7907" s="101"/>
      <c r="T7907" s="99"/>
      <c r="U7907" s="99"/>
      <c r="V7907" s="100"/>
      <c r="W7907" s="101"/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1716</v>
      </c>
      <c r="B7908" s="105" t="s">
        <v>1110</v>
      </c>
      <c r="C7908" s="106" t="s">
        <v>1111</v>
      </c>
      <c r="D7908" s="21">
        <f t="shared" si="124"/>
        <v>80894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/>
      <c r="K7908" s="26"/>
      <c r="L7908" s="107"/>
      <c r="M7908" s="107"/>
      <c r="N7908" s="25"/>
      <c r="O7908" s="26"/>
      <c r="P7908" s="99"/>
      <c r="Q7908" s="99"/>
      <c r="R7908" s="25"/>
      <c r="S7908" s="26"/>
      <c r="T7908" s="107"/>
      <c r="U7908" s="107"/>
      <c r="V7908" s="25"/>
      <c r="W7908" s="26"/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1716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89050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/>
      <c r="K7909" s="26"/>
      <c r="L7909" s="107"/>
      <c r="M7909" s="107"/>
      <c r="N7909" s="25"/>
      <c r="O7909" s="26"/>
      <c r="P7909" s="107"/>
      <c r="Q7909" s="107"/>
      <c r="R7909" s="25"/>
      <c r="S7909" s="26"/>
      <c r="T7909" s="107"/>
      <c r="U7909" s="107"/>
      <c r="V7909" s="25"/>
      <c r="W7909" s="26"/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1716</v>
      </c>
      <c r="B7910" s="105" t="s">
        <v>1114</v>
      </c>
      <c r="C7910" s="106" t="s">
        <v>1115</v>
      </c>
      <c r="D7910" s="21">
        <f t="shared" si="125"/>
        <v>32612.5</v>
      </c>
      <c r="E7910" s="24">
        <f t="shared" si="125"/>
        <v>0</v>
      </c>
      <c r="F7910" s="98">
        <v>27490</v>
      </c>
      <c r="G7910" s="98">
        <v>0</v>
      </c>
      <c r="H7910" s="99">
        <v>5122.5</v>
      </c>
      <c r="I7910" s="99">
        <v>0</v>
      </c>
      <c r="J7910" s="100"/>
      <c r="K7910" s="101"/>
      <c r="L7910" s="99"/>
      <c r="M7910" s="99"/>
      <c r="N7910" s="100"/>
      <c r="O7910" s="101"/>
      <c r="P7910" s="107"/>
      <c r="Q7910" s="107"/>
      <c r="R7910" s="100"/>
      <c r="S7910" s="101"/>
      <c r="T7910" s="99"/>
      <c r="U7910" s="99"/>
      <c r="V7910" s="100"/>
      <c r="W7910" s="101"/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1716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/>
      <c r="K7911" s="101"/>
      <c r="L7911" s="99"/>
      <c r="M7911" s="99"/>
      <c r="N7911" s="100"/>
      <c r="O7911" s="101"/>
      <c r="P7911" s="99"/>
      <c r="Q7911" s="99"/>
      <c r="R7911" s="100"/>
      <c r="S7911" s="101"/>
      <c r="T7911" s="99"/>
      <c r="U7911" s="99"/>
      <c r="V7911" s="100"/>
      <c r="W7911" s="101"/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1716</v>
      </c>
      <c r="B7912" s="105" t="s">
        <v>1118</v>
      </c>
      <c r="C7912" s="106" t="s">
        <v>1119</v>
      </c>
      <c r="D7912" s="21">
        <f t="shared" si="125"/>
        <v>16060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/>
      <c r="K7912" s="26"/>
      <c r="L7912" s="107"/>
      <c r="M7912" s="107"/>
      <c r="N7912" s="25"/>
      <c r="O7912" s="26"/>
      <c r="P7912" s="99"/>
      <c r="Q7912" s="99"/>
      <c r="R7912" s="25"/>
      <c r="S7912" s="26"/>
      <c r="T7912" s="107"/>
      <c r="U7912" s="107"/>
      <c r="V7912" s="25"/>
      <c r="W7912" s="26"/>
      <c r="X7912" s="107"/>
      <c r="Y7912" s="107"/>
      <c r="Z7912" s="25"/>
      <c r="AA7912" s="26"/>
      <c r="AB7912" s="107"/>
      <c r="AC7912" s="107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1716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1716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1716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1716</v>
      </c>
      <c r="B7916" s="105" t="s">
        <v>1126</v>
      </c>
      <c r="C7916" s="106" t="s">
        <v>1127</v>
      </c>
      <c r="D7916" s="21">
        <f t="shared" si="125"/>
        <v>11553.6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/>
      <c r="K7916" s="26"/>
      <c r="L7916" s="107"/>
      <c r="M7916" s="107"/>
      <c r="N7916" s="25"/>
      <c r="O7916" s="26"/>
      <c r="P7916" s="107"/>
      <c r="Q7916" s="107"/>
      <c r="R7916" s="25"/>
      <c r="S7916" s="26"/>
      <c r="T7916" s="107"/>
      <c r="U7916" s="107"/>
      <c r="V7916" s="25"/>
      <c r="W7916" s="26"/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1716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1716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1716</v>
      </c>
      <c r="B7919" s="105" t="s">
        <v>1132</v>
      </c>
      <c r="C7919" s="106" t="s">
        <v>1133</v>
      </c>
      <c r="D7919" s="21">
        <f t="shared" si="125"/>
        <v>17275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/>
      <c r="K7919" s="26"/>
      <c r="L7919" s="107"/>
      <c r="M7919" s="107"/>
      <c r="N7919" s="25"/>
      <c r="O7919" s="26"/>
      <c r="P7919" s="107"/>
      <c r="Q7919" s="107"/>
      <c r="R7919" s="25"/>
      <c r="S7919" s="26"/>
      <c r="T7919" s="107"/>
      <c r="U7919" s="107"/>
      <c r="V7919" s="25"/>
      <c r="W7919" s="26"/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1716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1716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1716</v>
      </c>
      <c r="B7922" s="105" t="s">
        <v>1138</v>
      </c>
      <c r="C7922" s="106" t="s">
        <v>1627</v>
      </c>
      <c r="D7922" s="21">
        <f t="shared" si="125"/>
        <v>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/>
      <c r="S7922" s="26"/>
      <c r="T7922" s="107"/>
      <c r="U7922" s="107"/>
      <c r="V7922" s="25"/>
      <c r="W7922" s="26"/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1716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1716</v>
      </c>
      <c r="B7924" s="105" t="s">
        <v>1141</v>
      </c>
      <c r="C7924" s="106" t="s">
        <v>1628</v>
      </c>
      <c r="D7924" s="21">
        <f t="shared" si="125"/>
        <v>1251776</v>
      </c>
      <c r="E7924" s="24">
        <f t="shared" si="125"/>
        <v>0</v>
      </c>
      <c r="F7924" s="98">
        <v>1037776</v>
      </c>
      <c r="G7924" s="98">
        <v>0</v>
      </c>
      <c r="H7924" s="99">
        <v>214000</v>
      </c>
      <c r="I7924" s="99">
        <v>0</v>
      </c>
      <c r="J7924" s="100"/>
      <c r="K7924" s="101"/>
      <c r="L7924" s="99"/>
      <c r="M7924" s="99"/>
      <c r="N7924" s="100"/>
      <c r="O7924" s="101"/>
      <c r="P7924" s="99"/>
      <c r="Q7924" s="99"/>
      <c r="R7924" s="100"/>
      <c r="S7924" s="101"/>
      <c r="T7924" s="99"/>
      <c r="U7924" s="99"/>
      <c r="V7924" s="100"/>
      <c r="W7924" s="101"/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1716</v>
      </c>
      <c r="B7925" s="105" t="s">
        <v>1142</v>
      </c>
      <c r="C7925" s="106" t="s">
        <v>1143</v>
      </c>
      <c r="D7925" s="21">
        <f t="shared" si="125"/>
        <v>0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/>
      <c r="M7925" s="99"/>
      <c r="N7925" s="100"/>
      <c r="O7925" s="101"/>
      <c r="P7925" s="99"/>
      <c r="Q7925" s="99"/>
      <c r="R7925" s="100"/>
      <c r="S7925" s="101"/>
      <c r="T7925" s="99"/>
      <c r="U7925" s="99"/>
      <c r="V7925" s="100"/>
      <c r="W7925" s="101"/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1716</v>
      </c>
      <c r="B7926" s="105" t="s">
        <v>1144</v>
      </c>
      <c r="C7926" s="106" t="s">
        <v>1629</v>
      </c>
      <c r="D7926" s="21">
        <f t="shared" si="125"/>
        <v>0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/>
      <c r="Q7926" s="99"/>
      <c r="R7926" s="100"/>
      <c r="S7926" s="101"/>
      <c r="T7926" s="99"/>
      <c r="U7926" s="99"/>
      <c r="V7926" s="100"/>
      <c r="W7926" s="101"/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1716</v>
      </c>
      <c r="B7927" s="105" t="s">
        <v>1145</v>
      </c>
      <c r="C7927" s="106" t="s">
        <v>1630</v>
      </c>
      <c r="D7927" s="21">
        <f t="shared" si="125"/>
        <v>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/>
      <c r="S7927" s="26"/>
      <c r="T7927" s="107"/>
      <c r="U7927" s="107"/>
      <c r="V7927" s="25"/>
      <c r="W7927" s="26"/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1716</v>
      </c>
      <c r="B7928" s="105" t="s">
        <v>1631</v>
      </c>
      <c r="C7928" s="106" t="s">
        <v>1632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1716</v>
      </c>
      <c r="B7929" s="105" t="s">
        <v>1146</v>
      </c>
      <c r="C7929" s="106" t="s">
        <v>1633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1716</v>
      </c>
      <c r="B7930" s="105" t="s">
        <v>1147</v>
      </c>
      <c r="C7930" s="106" t="s">
        <v>1634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1716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1716</v>
      </c>
      <c r="B7932" s="105" t="s">
        <v>1150</v>
      </c>
      <c r="C7932" s="106" t="s">
        <v>1635</v>
      </c>
      <c r="D7932" s="21">
        <f t="shared" si="125"/>
        <v>1074927.5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/>
      <c r="K7932" s="101"/>
      <c r="L7932" s="99"/>
      <c r="M7932" s="99"/>
      <c r="N7932" s="100"/>
      <c r="O7932" s="101"/>
      <c r="P7932" s="99"/>
      <c r="Q7932" s="99"/>
      <c r="R7932" s="100"/>
      <c r="S7932" s="101"/>
      <c r="T7932" s="99"/>
      <c r="U7932" s="99"/>
      <c r="V7932" s="100"/>
      <c r="W7932" s="101"/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1716</v>
      </c>
      <c r="B7933" s="105" t="s">
        <v>1151</v>
      </c>
      <c r="C7933" s="106" t="s">
        <v>1636</v>
      </c>
      <c r="D7933" s="21">
        <f t="shared" si="125"/>
        <v>142910</v>
      </c>
      <c r="E7933" s="24">
        <f t="shared" si="125"/>
        <v>0</v>
      </c>
      <c r="F7933" s="98">
        <v>76120</v>
      </c>
      <c r="G7933" s="98">
        <v>0</v>
      </c>
      <c r="H7933" s="99">
        <v>66790</v>
      </c>
      <c r="I7933" s="99">
        <v>0</v>
      </c>
      <c r="J7933" s="100"/>
      <c r="K7933" s="101"/>
      <c r="L7933" s="99"/>
      <c r="M7933" s="99"/>
      <c r="N7933" s="100"/>
      <c r="O7933" s="101"/>
      <c r="P7933" s="99"/>
      <c r="Q7933" s="99"/>
      <c r="R7933" s="100"/>
      <c r="S7933" s="101"/>
      <c r="T7933" s="99"/>
      <c r="U7933" s="99"/>
      <c r="V7933" s="100"/>
      <c r="W7933" s="101"/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1716</v>
      </c>
      <c r="B7934" s="105" t="s">
        <v>1152</v>
      </c>
      <c r="C7934" s="106" t="s">
        <v>1637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1716</v>
      </c>
      <c r="B7935" s="105" t="s">
        <v>1153</v>
      </c>
      <c r="C7935" s="106" t="s">
        <v>1638</v>
      </c>
      <c r="D7935" s="21">
        <f t="shared" si="125"/>
        <v>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/>
      <c r="W7935" s="26"/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1716</v>
      </c>
      <c r="B7936" s="105" t="s">
        <v>1154</v>
      </c>
      <c r="C7936" s="106" t="s">
        <v>1639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1716</v>
      </c>
      <c r="B7937" s="105" t="s">
        <v>1155</v>
      </c>
      <c r="C7937" s="106" t="s">
        <v>1156</v>
      </c>
      <c r="D7937" s="21">
        <f t="shared" si="125"/>
        <v>40000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/>
      <c r="K7937" s="101"/>
      <c r="L7937" s="99"/>
      <c r="M7937" s="99"/>
      <c r="N7937" s="100"/>
      <c r="O7937" s="101"/>
      <c r="P7937" s="99"/>
      <c r="Q7937" s="99"/>
      <c r="R7937" s="100"/>
      <c r="S7937" s="101"/>
      <c r="T7937" s="99"/>
      <c r="U7937" s="99"/>
      <c r="V7937" s="100"/>
      <c r="W7937" s="101"/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1716</v>
      </c>
      <c r="B7938" s="105" t="s">
        <v>1157</v>
      </c>
      <c r="C7938" s="106" t="s">
        <v>1158</v>
      </c>
      <c r="D7938" s="21">
        <f t="shared" si="125"/>
        <v>70000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/>
      <c r="K7938" s="101"/>
      <c r="L7938" s="99"/>
      <c r="M7938" s="99"/>
      <c r="N7938" s="100"/>
      <c r="O7938" s="101"/>
      <c r="P7938" s="99"/>
      <c r="Q7938" s="99"/>
      <c r="R7938" s="100"/>
      <c r="S7938" s="101"/>
      <c r="T7938" s="99"/>
      <c r="U7938" s="99"/>
      <c r="V7938" s="100"/>
      <c r="W7938" s="101"/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1716</v>
      </c>
      <c r="B7939" s="105" t="s">
        <v>1159</v>
      </c>
      <c r="C7939" s="106" t="s">
        <v>1160</v>
      </c>
      <c r="D7939" s="21">
        <f t="shared" si="125"/>
        <v>40000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/>
      <c r="K7939" s="26"/>
      <c r="L7939" s="107"/>
      <c r="M7939" s="107"/>
      <c r="N7939" s="25"/>
      <c r="O7939" s="26"/>
      <c r="P7939" s="99"/>
      <c r="Q7939" s="99"/>
      <c r="R7939" s="25"/>
      <c r="S7939" s="26"/>
      <c r="T7939" s="107"/>
      <c r="U7939" s="107"/>
      <c r="V7939" s="25"/>
      <c r="W7939" s="26"/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1716</v>
      </c>
      <c r="B7940" s="105" t="s">
        <v>1161</v>
      </c>
      <c r="C7940" s="106" t="s">
        <v>1640</v>
      </c>
      <c r="D7940" s="21">
        <f t="shared" si="125"/>
        <v>60902.5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/>
      <c r="K7940" s="101"/>
      <c r="L7940" s="99"/>
      <c r="M7940" s="99"/>
      <c r="N7940" s="100"/>
      <c r="O7940" s="101"/>
      <c r="P7940" s="107"/>
      <c r="Q7940" s="107"/>
      <c r="R7940" s="100"/>
      <c r="S7940" s="101"/>
      <c r="T7940" s="99"/>
      <c r="U7940" s="99"/>
      <c r="V7940" s="100"/>
      <c r="W7940" s="101"/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1716</v>
      </c>
      <c r="B7941" s="105" t="s">
        <v>1162</v>
      </c>
      <c r="C7941" s="106" t="s">
        <v>1163</v>
      </c>
      <c r="D7941" s="21">
        <f t="shared" si="125"/>
        <v>0</v>
      </c>
      <c r="E7941" s="24">
        <f t="shared" si="125"/>
        <v>0</v>
      </c>
      <c r="F7941" s="98"/>
      <c r="G7941" s="98"/>
      <c r="H7941" s="99"/>
      <c r="I7941" s="99"/>
      <c r="J7941" s="100"/>
      <c r="K7941" s="101"/>
      <c r="L7941" s="99"/>
      <c r="M7941" s="99"/>
      <c r="N7941" s="100"/>
      <c r="O7941" s="101"/>
      <c r="P7941" s="99"/>
      <c r="Q7941" s="99"/>
      <c r="R7941" s="100"/>
      <c r="S7941" s="101"/>
      <c r="T7941" s="99"/>
      <c r="U7941" s="99"/>
      <c r="V7941" s="100"/>
      <c r="W7941" s="101"/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1716</v>
      </c>
      <c r="B7942" s="105" t="s">
        <v>1164</v>
      </c>
      <c r="C7942" s="106" t="s">
        <v>1641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/>
      <c r="K7942" s="26"/>
      <c r="L7942" s="107"/>
      <c r="M7942" s="107"/>
      <c r="N7942" s="25"/>
      <c r="O7942" s="26"/>
      <c r="P7942" s="99"/>
      <c r="Q7942" s="99"/>
      <c r="R7942" s="25"/>
      <c r="S7942" s="26"/>
      <c r="T7942" s="107"/>
      <c r="U7942" s="107"/>
      <c r="V7942" s="25"/>
      <c r="W7942" s="26"/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1716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1716</v>
      </c>
      <c r="B7944" s="105" t="s">
        <v>1167</v>
      </c>
      <c r="C7944" s="106" t="s">
        <v>1642</v>
      </c>
      <c r="D7944" s="21">
        <f t="shared" si="125"/>
        <v>0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/>
      <c r="M7944" s="99"/>
      <c r="N7944" s="100"/>
      <c r="O7944" s="101"/>
      <c r="P7944" s="99"/>
      <c r="Q7944" s="99"/>
      <c r="R7944" s="100"/>
      <c r="S7944" s="101"/>
      <c r="T7944" s="99"/>
      <c r="U7944" s="99"/>
      <c r="V7944" s="100"/>
      <c r="W7944" s="101"/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1716</v>
      </c>
      <c r="B7945" s="105" t="s">
        <v>1168</v>
      </c>
      <c r="C7945" s="106" t="s">
        <v>1643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1716</v>
      </c>
      <c r="B7946" s="105" t="s">
        <v>1169</v>
      </c>
      <c r="C7946" s="106" t="s">
        <v>1644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1716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1716</v>
      </c>
      <c r="B7948" s="105" t="s">
        <v>1172</v>
      </c>
      <c r="C7948" s="106" t="s">
        <v>1645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1716</v>
      </c>
      <c r="B7949" s="105" t="s">
        <v>1173</v>
      </c>
      <c r="C7949" s="106" t="s">
        <v>1646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1716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1716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1716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1716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1716</v>
      </c>
      <c r="B7954" s="105" t="s">
        <v>1182</v>
      </c>
      <c r="C7954" s="106" t="s">
        <v>1183</v>
      </c>
      <c r="D7954" s="21">
        <f t="shared" si="125"/>
        <v>8561.58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/>
      <c r="K7954" s="26"/>
      <c r="L7954" s="107"/>
      <c r="M7954" s="107"/>
      <c r="N7954" s="25"/>
      <c r="O7954" s="26"/>
      <c r="P7954" s="107"/>
      <c r="Q7954" s="107"/>
      <c r="R7954" s="25"/>
      <c r="S7954" s="26"/>
      <c r="T7954" s="107"/>
      <c r="U7954" s="107"/>
      <c r="V7954" s="25"/>
      <c r="W7954" s="26"/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1716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1716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1716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1716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1716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1716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1716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1716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1716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1716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1716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1716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1716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1716</v>
      </c>
      <c r="B7968" s="105" t="s">
        <v>1210</v>
      </c>
      <c r="C7968" s="106" t="s">
        <v>1647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1716</v>
      </c>
      <c r="B7969" s="105" t="s">
        <v>1211</v>
      </c>
      <c r="C7969" s="106" t="s">
        <v>1212</v>
      </c>
      <c r="D7969" s="21">
        <f t="shared" si="125"/>
        <v>62211.17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/>
      <c r="K7969" s="26"/>
      <c r="L7969" s="107"/>
      <c r="M7969" s="107"/>
      <c r="N7969" s="25"/>
      <c r="O7969" s="26"/>
      <c r="P7969" s="107"/>
      <c r="Q7969" s="107"/>
      <c r="R7969" s="25"/>
      <c r="S7969" s="26"/>
      <c r="T7969" s="107"/>
      <c r="U7969" s="107"/>
      <c r="V7969" s="25"/>
      <c r="W7969" s="26"/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1716</v>
      </c>
      <c r="B7970" s="105" t="s">
        <v>1213</v>
      </c>
      <c r="C7970" s="106" t="s">
        <v>1214</v>
      </c>
      <c r="D7970" s="21">
        <f t="shared" si="125"/>
        <v>398132.15</v>
      </c>
      <c r="E7970" s="24">
        <f t="shared" si="125"/>
        <v>0</v>
      </c>
      <c r="F7970" s="98">
        <v>202329.45</v>
      </c>
      <c r="G7970" s="98">
        <v>0</v>
      </c>
      <c r="H7970" s="107">
        <v>195802.7</v>
      </c>
      <c r="I7970" s="107">
        <v>0</v>
      </c>
      <c r="J7970" s="25"/>
      <c r="K7970" s="26"/>
      <c r="L7970" s="107"/>
      <c r="M7970" s="107"/>
      <c r="N7970" s="25"/>
      <c r="O7970" s="26"/>
      <c r="P7970" s="107"/>
      <c r="Q7970" s="107"/>
      <c r="R7970" s="25"/>
      <c r="S7970" s="26"/>
      <c r="T7970" s="107"/>
      <c r="U7970" s="107"/>
      <c r="V7970" s="25"/>
      <c r="W7970" s="26"/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1716</v>
      </c>
      <c r="B7971" s="105" t="s">
        <v>1215</v>
      </c>
      <c r="C7971" s="106" t="s">
        <v>1216</v>
      </c>
      <c r="D7971" s="21">
        <f t="shared" si="125"/>
        <v>16363.29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/>
      <c r="K7971" s="101"/>
      <c r="L7971" s="99"/>
      <c r="M7971" s="99"/>
      <c r="N7971" s="100"/>
      <c r="O7971" s="101"/>
      <c r="P7971" s="107"/>
      <c r="Q7971" s="107"/>
      <c r="R7971" s="100"/>
      <c r="S7971" s="101"/>
      <c r="T7971" s="99"/>
      <c r="U7971" s="99"/>
      <c r="V7971" s="100"/>
      <c r="W7971" s="101"/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1716</v>
      </c>
      <c r="B7972" s="105" t="s">
        <v>1217</v>
      </c>
      <c r="C7972" s="106" t="s">
        <v>1218</v>
      </c>
      <c r="D7972" s="21">
        <f t="shared" si="125"/>
        <v>8892.880000000001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/>
      <c r="K7972" s="26"/>
      <c r="L7972" s="107"/>
      <c r="M7972" s="107"/>
      <c r="N7972" s="25"/>
      <c r="O7972" s="26"/>
      <c r="P7972" s="99"/>
      <c r="Q7972" s="99"/>
      <c r="R7972" s="25"/>
      <c r="S7972" s="26"/>
      <c r="T7972" s="107"/>
      <c r="U7972" s="107"/>
      <c r="V7972" s="25"/>
      <c r="W7972" s="26"/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1716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1716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1716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1716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1716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1716</v>
      </c>
      <c r="B7978" s="105" t="s">
        <v>1229</v>
      </c>
      <c r="C7978" s="106" t="s">
        <v>1230</v>
      </c>
      <c r="D7978" s="21">
        <f t="shared" si="126"/>
        <v>69996.149999999994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/>
      <c r="K7978" s="101"/>
      <c r="L7978" s="99"/>
      <c r="M7978" s="99"/>
      <c r="N7978" s="100"/>
      <c r="O7978" s="101"/>
      <c r="P7978" s="107"/>
      <c r="Q7978" s="107"/>
      <c r="R7978" s="100"/>
      <c r="S7978" s="101"/>
      <c r="T7978" s="99"/>
      <c r="U7978" s="99"/>
      <c r="V7978" s="100"/>
      <c r="W7978" s="101"/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1716</v>
      </c>
      <c r="B7979" s="105" t="s">
        <v>1231</v>
      </c>
      <c r="C7979" s="106" t="s">
        <v>1232</v>
      </c>
      <c r="D7979" s="21">
        <f t="shared" si="126"/>
        <v>70114.91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/>
      <c r="K7979" s="101"/>
      <c r="L7979" s="99"/>
      <c r="M7979" s="99"/>
      <c r="N7979" s="100"/>
      <c r="O7979" s="101"/>
      <c r="P7979" s="99"/>
      <c r="Q7979" s="99"/>
      <c r="R7979" s="100"/>
      <c r="S7979" s="101"/>
      <c r="T7979" s="99"/>
      <c r="U7979" s="99"/>
      <c r="V7979" s="100"/>
      <c r="W7979" s="101"/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1716</v>
      </c>
      <c r="B7980" s="105" t="s">
        <v>1233</v>
      </c>
      <c r="C7980" s="106" t="s">
        <v>1234</v>
      </c>
      <c r="D7980" s="21">
        <f t="shared" si="126"/>
        <v>16334.82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/>
      <c r="K7980" s="101"/>
      <c r="L7980" s="99"/>
      <c r="M7980" s="99"/>
      <c r="N7980" s="100"/>
      <c r="O7980" s="101"/>
      <c r="P7980" s="99"/>
      <c r="Q7980" s="99"/>
      <c r="R7980" s="100"/>
      <c r="S7980" s="101"/>
      <c r="T7980" s="99"/>
      <c r="U7980" s="99"/>
      <c r="V7980" s="100"/>
      <c r="W7980" s="101"/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1716</v>
      </c>
      <c r="B7981" s="105" t="s">
        <v>1235</v>
      </c>
      <c r="C7981" s="106" t="s">
        <v>1236</v>
      </c>
      <c r="D7981" s="21">
        <f t="shared" si="126"/>
        <v>7296.0300000000007</v>
      </c>
      <c r="E7981" s="24">
        <f t="shared" si="126"/>
        <v>0</v>
      </c>
      <c r="F7981" s="98">
        <v>3578.42</v>
      </c>
      <c r="G7981" s="98">
        <v>0</v>
      </c>
      <c r="H7981" s="99">
        <v>3717.61</v>
      </c>
      <c r="I7981" s="99">
        <v>0</v>
      </c>
      <c r="J7981" s="100"/>
      <c r="K7981" s="101"/>
      <c r="L7981" s="99"/>
      <c r="M7981" s="99"/>
      <c r="N7981" s="100"/>
      <c r="O7981" s="101"/>
      <c r="P7981" s="99"/>
      <c r="Q7981" s="99"/>
      <c r="R7981" s="100"/>
      <c r="S7981" s="101"/>
      <c r="T7981" s="99"/>
      <c r="U7981" s="99"/>
      <c r="V7981" s="100"/>
      <c r="W7981" s="101"/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1716</v>
      </c>
      <c r="B7982" s="105" t="s">
        <v>1237</v>
      </c>
      <c r="C7982" s="106" t="s">
        <v>1238</v>
      </c>
      <c r="D7982" s="21">
        <f t="shared" si="126"/>
        <v>12818.55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/>
      <c r="K7982" s="101"/>
      <c r="L7982" s="99"/>
      <c r="M7982" s="99"/>
      <c r="N7982" s="100"/>
      <c r="O7982" s="101"/>
      <c r="P7982" s="99"/>
      <c r="Q7982" s="99"/>
      <c r="R7982" s="100"/>
      <c r="S7982" s="101"/>
      <c r="T7982" s="99"/>
      <c r="U7982" s="99"/>
      <c r="V7982" s="100"/>
      <c r="W7982" s="101"/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1716</v>
      </c>
      <c r="B7983" s="105" t="s">
        <v>1239</v>
      </c>
      <c r="C7983" s="106" t="s">
        <v>1240</v>
      </c>
      <c r="D7983" s="21">
        <f t="shared" si="126"/>
        <v>167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/>
      <c r="K7983" s="101"/>
      <c r="L7983" s="99"/>
      <c r="M7983" s="99"/>
      <c r="N7983" s="100"/>
      <c r="O7983" s="101"/>
      <c r="P7983" s="99"/>
      <c r="Q7983" s="99"/>
      <c r="R7983" s="100"/>
      <c r="S7983" s="101"/>
      <c r="T7983" s="99"/>
      <c r="U7983" s="99"/>
      <c r="V7983" s="100"/>
      <c r="W7983" s="101"/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1716</v>
      </c>
      <c r="B7984" s="105" t="s">
        <v>1241</v>
      </c>
      <c r="C7984" s="106" t="s">
        <v>1242</v>
      </c>
      <c r="D7984" s="21">
        <f t="shared" si="126"/>
        <v>415586.47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/>
      <c r="K7984" s="101"/>
      <c r="L7984" s="99"/>
      <c r="M7984" s="99"/>
      <c r="N7984" s="100"/>
      <c r="O7984" s="101"/>
      <c r="P7984" s="99"/>
      <c r="Q7984" s="99"/>
      <c r="R7984" s="100"/>
      <c r="S7984" s="101"/>
      <c r="T7984" s="99"/>
      <c r="U7984" s="99"/>
      <c r="V7984" s="100"/>
      <c r="W7984" s="101"/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1716</v>
      </c>
      <c r="B7985" s="105" t="s">
        <v>1243</v>
      </c>
      <c r="C7985" s="106" t="s">
        <v>1244</v>
      </c>
      <c r="D7985" s="21">
        <f t="shared" si="126"/>
        <v>55725.4</v>
      </c>
      <c r="E7985" s="24">
        <f t="shared" si="126"/>
        <v>0</v>
      </c>
      <c r="F7985" s="98">
        <v>28319.4</v>
      </c>
      <c r="G7985" s="98">
        <v>0</v>
      </c>
      <c r="H7985" s="99">
        <v>27406</v>
      </c>
      <c r="I7985" s="99">
        <v>0</v>
      </c>
      <c r="J7985" s="100"/>
      <c r="K7985" s="101"/>
      <c r="L7985" s="99"/>
      <c r="M7985" s="99"/>
      <c r="N7985" s="100"/>
      <c r="O7985" s="101"/>
      <c r="P7985" s="99"/>
      <c r="Q7985" s="99"/>
      <c r="R7985" s="100"/>
      <c r="S7985" s="101"/>
      <c r="T7985" s="99"/>
      <c r="U7985" s="99"/>
      <c r="V7985" s="100"/>
      <c r="W7985" s="101"/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1716</v>
      </c>
      <c r="B7986" s="105" t="s">
        <v>1245</v>
      </c>
      <c r="C7986" s="106" t="s">
        <v>1246</v>
      </c>
      <c r="D7986" s="21">
        <f t="shared" si="126"/>
        <v>5918.91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/>
      <c r="K7986" s="101"/>
      <c r="L7986" s="99"/>
      <c r="M7986" s="99"/>
      <c r="N7986" s="100"/>
      <c r="O7986" s="101"/>
      <c r="P7986" s="99"/>
      <c r="Q7986" s="99"/>
      <c r="R7986" s="100"/>
      <c r="S7986" s="101"/>
      <c r="T7986" s="99"/>
      <c r="U7986" s="99"/>
      <c r="V7986" s="100"/>
      <c r="W7986" s="101"/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1716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1716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1716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1716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1716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1716</v>
      </c>
      <c r="B7992" s="105" t="s">
        <v>1648</v>
      </c>
      <c r="C7992" s="106" t="s">
        <v>1649</v>
      </c>
      <c r="D7992" s="21">
        <f t="shared" si="126"/>
        <v>15625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/>
      <c r="K7992" s="26"/>
      <c r="L7992" s="107"/>
      <c r="M7992" s="107"/>
      <c r="N7992" s="25"/>
      <c r="O7992" s="26"/>
      <c r="P7992" s="107"/>
      <c r="Q7992" s="107"/>
      <c r="R7992" s="25"/>
      <c r="S7992" s="26"/>
      <c r="T7992" s="107"/>
      <c r="U7992" s="107"/>
      <c r="V7992" s="25"/>
      <c r="W7992" s="26"/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1716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1716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1716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1716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1716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1716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1716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1716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1716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1716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1716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1716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1716</v>
      </c>
      <c r="B8005" s="105" t="s">
        <v>1650</v>
      </c>
      <c r="C8005" s="106" t="s">
        <v>1651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1716</v>
      </c>
      <c r="B8006" s="105" t="s">
        <v>1281</v>
      </c>
      <c r="C8006" s="106" t="s">
        <v>1282</v>
      </c>
      <c r="D8006" s="21">
        <f t="shared" si="126"/>
        <v>3650000.94</v>
      </c>
      <c r="E8006" s="24">
        <f t="shared" si="126"/>
        <v>2335747.9000000004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/>
      <c r="K8006" s="26"/>
      <c r="L8006" s="107"/>
      <c r="M8006" s="107"/>
      <c r="N8006" s="25"/>
      <c r="O8006" s="26"/>
      <c r="P8006" s="107"/>
      <c r="Q8006" s="107"/>
      <c r="R8006" s="25"/>
      <c r="S8006" s="26"/>
      <c r="T8006" s="107"/>
      <c r="U8006" s="107"/>
      <c r="V8006" s="25"/>
      <c r="W8006" s="26"/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1716</v>
      </c>
      <c r="B8007" s="105" t="s">
        <v>1283</v>
      </c>
      <c r="C8007" s="106" t="s">
        <v>1652</v>
      </c>
      <c r="D8007" s="21">
        <f t="shared" si="126"/>
        <v>708482.68</v>
      </c>
      <c r="E8007" s="24">
        <f t="shared" si="126"/>
        <v>465116.67000000004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/>
      <c r="K8007" s="26"/>
      <c r="L8007" s="107"/>
      <c r="M8007" s="107"/>
      <c r="N8007" s="25"/>
      <c r="O8007" s="26"/>
      <c r="P8007" s="107"/>
      <c r="Q8007" s="107"/>
      <c r="R8007" s="25"/>
      <c r="S8007" s="26"/>
      <c r="T8007" s="107"/>
      <c r="U8007" s="107"/>
      <c r="V8007" s="25"/>
      <c r="W8007" s="26"/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1716</v>
      </c>
      <c r="B8008" s="105" t="s">
        <v>1653</v>
      </c>
      <c r="C8008" s="106" t="s">
        <v>1654</v>
      </c>
      <c r="D8008" s="21">
        <f t="shared" si="126"/>
        <v>0</v>
      </c>
      <c r="E8008" s="24">
        <f t="shared" si="126"/>
        <v>0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/>
      <c r="U8008" s="107"/>
      <c r="V8008" s="25"/>
      <c r="W8008" s="26"/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1716</v>
      </c>
      <c r="B8009" s="105" t="s">
        <v>1655</v>
      </c>
      <c r="C8009" s="106" t="s">
        <v>1656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1716</v>
      </c>
      <c r="B8010" s="105" t="s">
        <v>1284</v>
      </c>
      <c r="C8010" s="106" t="s">
        <v>1285</v>
      </c>
      <c r="D8010" s="21">
        <f t="shared" si="126"/>
        <v>0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/>
      <c r="M8010" s="99"/>
      <c r="N8010" s="100"/>
      <c r="O8010" s="101"/>
      <c r="P8010" s="107"/>
      <c r="Q8010" s="107"/>
      <c r="R8010" s="100"/>
      <c r="S8010" s="101"/>
      <c r="T8010" s="99"/>
      <c r="U8010" s="99"/>
      <c r="V8010" s="100"/>
      <c r="W8010" s="101"/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1716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1716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1716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1716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1716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1716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1716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1716</v>
      </c>
      <c r="B8018" s="105" t="s">
        <v>1300</v>
      </c>
      <c r="C8018" s="106" t="s">
        <v>1301</v>
      </c>
      <c r="D8018" s="21">
        <f t="shared" si="126"/>
        <v>0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/>
      <c r="O8018" s="26"/>
      <c r="P8018" s="107"/>
      <c r="Q8018" s="107"/>
      <c r="R8018" s="25"/>
      <c r="S8018" s="26"/>
      <c r="T8018" s="107"/>
      <c r="U8018" s="107"/>
      <c r="V8018" s="25"/>
      <c r="W8018" s="26"/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1716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1716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1716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1716</v>
      </c>
      <c r="B8022" s="105" t="s">
        <v>1308</v>
      </c>
      <c r="C8022" s="106" t="s">
        <v>1309</v>
      </c>
      <c r="D8022" s="21">
        <f t="shared" si="126"/>
        <v>0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/>
      <c r="O8022" s="101"/>
      <c r="P8022" s="107"/>
      <c r="Q8022" s="107"/>
      <c r="R8022" s="100"/>
      <c r="S8022" s="101"/>
      <c r="T8022" s="99"/>
      <c r="U8022" s="99"/>
      <c r="V8022" s="100"/>
      <c r="W8022" s="101"/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1716</v>
      </c>
      <c r="B8023" s="105" t="s">
        <v>1310</v>
      </c>
      <c r="C8023" s="106" t="s">
        <v>1311</v>
      </c>
      <c r="D8023" s="21">
        <f t="shared" si="126"/>
        <v>0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/>
      <c r="O8023" s="26"/>
      <c r="P8023" s="99"/>
      <c r="Q8023" s="99"/>
      <c r="R8023" s="25"/>
      <c r="S8023" s="26"/>
      <c r="T8023" s="107"/>
      <c r="U8023" s="107"/>
      <c r="V8023" s="25"/>
      <c r="W8023" s="26"/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1716</v>
      </c>
      <c r="B8024" s="105" t="s">
        <v>1312</v>
      </c>
      <c r="C8024" s="106" t="s">
        <v>1313</v>
      </c>
      <c r="D8024" s="21">
        <f t="shared" si="126"/>
        <v>0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/>
      <c r="O8024" s="101"/>
      <c r="P8024" s="107"/>
      <c r="Q8024" s="107"/>
      <c r="R8024" s="100"/>
      <c r="S8024" s="101"/>
      <c r="T8024" s="99"/>
      <c r="U8024" s="99"/>
      <c r="V8024" s="100"/>
      <c r="W8024" s="101"/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1716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1716</v>
      </c>
      <c r="B8026" s="105" t="s">
        <v>1316</v>
      </c>
      <c r="C8026" s="106" t="s">
        <v>1317</v>
      </c>
      <c r="D8026" s="21">
        <f t="shared" si="126"/>
        <v>0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/>
      <c r="O8026" s="101"/>
      <c r="P8026" s="99"/>
      <c r="Q8026" s="99"/>
      <c r="R8026" s="100"/>
      <c r="S8026" s="101"/>
      <c r="T8026" s="99"/>
      <c r="U8026" s="99"/>
      <c r="V8026" s="100"/>
      <c r="W8026" s="101"/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1716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1716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1716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1716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1716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1716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1716</v>
      </c>
      <c r="B8033" s="105" t="s">
        <v>1330</v>
      </c>
      <c r="C8033" s="106" t="s">
        <v>1657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1716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1716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1716</v>
      </c>
      <c r="B8036" s="105" t="s">
        <v>1335</v>
      </c>
      <c r="C8036" s="106" t="s">
        <v>1658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1716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1716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1716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1716</v>
      </c>
      <c r="B8040" s="105" t="s">
        <v>1342</v>
      </c>
      <c r="C8040" s="106" t="s">
        <v>1695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1716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1716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/>
      <c r="K8042" s="101"/>
      <c r="L8042" s="99"/>
      <c r="M8042" s="99"/>
      <c r="N8042" s="100"/>
      <c r="O8042" s="101"/>
      <c r="P8042" s="107"/>
      <c r="Q8042" s="107"/>
      <c r="R8042" s="100"/>
      <c r="S8042" s="101"/>
      <c r="T8042" s="99"/>
      <c r="U8042" s="99"/>
      <c r="V8042" s="100"/>
      <c r="W8042" s="101"/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1716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1716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1716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1716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1716</v>
      </c>
      <c r="B8047" s="105" t="s">
        <v>1355</v>
      </c>
      <c r="C8047" s="106" t="s">
        <v>1659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1716</v>
      </c>
      <c r="B8048" s="105" t="s">
        <v>1356</v>
      </c>
      <c r="C8048" s="106" t="s">
        <v>1660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1716</v>
      </c>
      <c r="B8049" s="105" t="s">
        <v>1357</v>
      </c>
      <c r="C8049" s="106" t="s">
        <v>1661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1716</v>
      </c>
      <c r="B8050" s="105" t="s">
        <v>1358</v>
      </c>
      <c r="C8050" s="106" t="s">
        <v>1662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1716</v>
      </c>
      <c r="B8051" s="105" t="s">
        <v>1359</v>
      </c>
      <c r="C8051" s="106" t="s">
        <v>1663</v>
      </c>
      <c r="D8051" s="21">
        <f t="shared" si="127"/>
        <v>0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/>
      <c r="M8051" s="99"/>
      <c r="N8051" s="100"/>
      <c r="O8051" s="101"/>
      <c r="P8051" s="99"/>
      <c r="Q8051" s="99"/>
      <c r="R8051" s="100"/>
      <c r="S8051" s="101"/>
      <c r="T8051" s="99"/>
      <c r="U8051" s="99"/>
      <c r="V8051" s="100"/>
      <c r="W8051" s="101"/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1716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1717</v>
      </c>
      <c r="B8053" s="105" t="s">
        <v>3</v>
      </c>
      <c r="C8053" s="106" t="s">
        <v>4</v>
      </c>
      <c r="D8053" s="21">
        <f t="shared" si="127"/>
        <v>2987924.3600000003</v>
      </c>
      <c r="E8053" s="24">
        <f t="shared" si="127"/>
        <v>2987924.3600000003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/>
      <c r="K8053" s="101"/>
      <c r="L8053" s="99"/>
      <c r="M8053" s="99"/>
      <c r="N8053" s="100"/>
      <c r="O8053" s="101"/>
      <c r="P8053" s="107"/>
      <c r="Q8053" s="107"/>
      <c r="R8053" s="100"/>
      <c r="S8053" s="101"/>
      <c r="T8053" s="99"/>
      <c r="U8053" s="99"/>
      <c r="V8053" s="100"/>
      <c r="W8053" s="101"/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1717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1717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1717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1717</v>
      </c>
      <c r="B8057" s="105" t="s">
        <v>11</v>
      </c>
      <c r="C8057" s="106" t="s">
        <v>1438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1717</v>
      </c>
      <c r="B8058" s="105" t="s">
        <v>12</v>
      </c>
      <c r="C8058" s="106" t="s">
        <v>1439</v>
      </c>
      <c r="D8058" s="21">
        <f t="shared" si="127"/>
        <v>2640</v>
      </c>
      <c r="E8058" s="24">
        <f t="shared" si="127"/>
        <v>0</v>
      </c>
      <c r="F8058" s="98">
        <v>2640</v>
      </c>
      <c r="G8058" s="98">
        <v>0</v>
      </c>
      <c r="H8058" s="107">
        <v>0</v>
      </c>
      <c r="I8058" s="107">
        <v>0</v>
      </c>
      <c r="J8058" s="25"/>
      <c r="K8058" s="26"/>
      <c r="L8058" s="107"/>
      <c r="M8058" s="107"/>
      <c r="N8058" s="25"/>
      <c r="O8058" s="26"/>
      <c r="P8058" s="99"/>
      <c r="Q8058" s="99"/>
      <c r="R8058" s="25"/>
      <c r="S8058" s="26"/>
      <c r="T8058" s="107"/>
      <c r="U8058" s="107"/>
      <c r="V8058" s="25"/>
      <c r="W8058" s="26"/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1717</v>
      </c>
      <c r="B8059" s="105" t="s">
        <v>1440</v>
      </c>
      <c r="C8059" s="106" t="s">
        <v>1441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1717</v>
      </c>
      <c r="B8060" s="105" t="s">
        <v>1442</v>
      </c>
      <c r="C8060" s="106" t="s">
        <v>1443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1717</v>
      </c>
      <c r="B8061" s="105" t="s">
        <v>13</v>
      </c>
      <c r="C8061" s="106" t="s">
        <v>1444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1717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1717</v>
      </c>
      <c r="B8063" s="105" t="s">
        <v>16</v>
      </c>
      <c r="C8063" s="106" t="s">
        <v>1445</v>
      </c>
      <c r="D8063" s="21">
        <f t="shared" si="127"/>
        <v>22200</v>
      </c>
      <c r="E8063" s="24">
        <f t="shared" si="127"/>
        <v>22200</v>
      </c>
      <c r="F8063" s="98">
        <v>22200</v>
      </c>
      <c r="G8063" s="98">
        <v>22200</v>
      </c>
      <c r="H8063" s="99"/>
      <c r="I8063" s="99"/>
      <c r="J8063" s="100"/>
      <c r="K8063" s="101"/>
      <c r="L8063" s="99"/>
      <c r="M8063" s="99"/>
      <c r="N8063" s="100"/>
      <c r="O8063" s="101"/>
      <c r="P8063" s="107"/>
      <c r="Q8063" s="107"/>
      <c r="R8063" s="100"/>
      <c r="S8063" s="101"/>
      <c r="T8063" s="99"/>
      <c r="U8063" s="99"/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1717</v>
      </c>
      <c r="B8064" s="105" t="s">
        <v>17</v>
      </c>
      <c r="C8064" s="106" t="s">
        <v>1446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1717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1717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1717</v>
      </c>
      <c r="B8067" s="105" t="s">
        <v>22</v>
      </c>
      <c r="C8067" s="106" t="s">
        <v>1447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1717</v>
      </c>
      <c r="B8068" s="105" t="s">
        <v>23</v>
      </c>
      <c r="C8068" s="106" t="s">
        <v>1699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1717</v>
      </c>
      <c r="B8069" s="105" t="s">
        <v>24</v>
      </c>
      <c r="C8069" s="106" t="s">
        <v>1448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1717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1717</v>
      </c>
      <c r="B8071" s="105" t="s">
        <v>27</v>
      </c>
      <c r="C8071" s="106" t="s">
        <v>1449</v>
      </c>
      <c r="D8071" s="21">
        <f t="shared" si="127"/>
        <v>49446775.859999999</v>
      </c>
      <c r="E8071" s="24">
        <f t="shared" si="127"/>
        <v>39839032.510000005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/>
      <c r="K8071" s="26"/>
      <c r="L8071" s="107"/>
      <c r="M8071" s="107"/>
      <c r="N8071" s="25"/>
      <c r="O8071" s="26"/>
      <c r="P8071" s="107"/>
      <c r="Q8071" s="107"/>
      <c r="R8071" s="25"/>
      <c r="S8071" s="26"/>
      <c r="T8071" s="107"/>
      <c r="U8071" s="107"/>
      <c r="V8071" s="25"/>
      <c r="W8071" s="26"/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1717</v>
      </c>
      <c r="B8072" s="105" t="s">
        <v>28</v>
      </c>
      <c r="C8072" s="106" t="s">
        <v>1450</v>
      </c>
      <c r="D8072" s="21">
        <f t="shared" si="127"/>
        <v>5447050.4900000002</v>
      </c>
      <c r="E8072" s="24">
        <f t="shared" si="127"/>
        <v>2175910.85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/>
      <c r="K8072" s="101"/>
      <c r="L8072" s="99"/>
      <c r="M8072" s="99"/>
      <c r="N8072" s="100"/>
      <c r="O8072" s="101"/>
      <c r="P8072" s="107"/>
      <c r="Q8072" s="107"/>
      <c r="R8072" s="100"/>
      <c r="S8072" s="101"/>
      <c r="T8072" s="99"/>
      <c r="U8072" s="99"/>
      <c r="V8072" s="100"/>
      <c r="W8072" s="101"/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1717</v>
      </c>
      <c r="B8073" s="105" t="s">
        <v>29</v>
      </c>
      <c r="C8073" s="106" t="s">
        <v>1451</v>
      </c>
      <c r="D8073" s="21">
        <f t="shared" si="127"/>
        <v>210733</v>
      </c>
      <c r="E8073" s="24">
        <f t="shared" si="127"/>
        <v>101063.79999999999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/>
      <c r="K8073" s="26"/>
      <c r="L8073" s="107"/>
      <c r="M8073" s="107"/>
      <c r="N8073" s="25"/>
      <c r="O8073" s="26"/>
      <c r="P8073" s="99"/>
      <c r="Q8073" s="99"/>
      <c r="R8073" s="25"/>
      <c r="S8073" s="26"/>
      <c r="T8073" s="107"/>
      <c r="U8073" s="107"/>
      <c r="V8073" s="25"/>
      <c r="W8073" s="26"/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1717</v>
      </c>
      <c r="B8074" s="105" t="s">
        <v>30</v>
      </c>
      <c r="C8074" s="106" t="s">
        <v>1452</v>
      </c>
      <c r="D8074" s="21">
        <f t="shared" si="127"/>
        <v>0</v>
      </c>
      <c r="E8074" s="24">
        <f t="shared" si="127"/>
        <v>812482.32</v>
      </c>
      <c r="F8074" s="98">
        <v>0</v>
      </c>
      <c r="G8074" s="98">
        <v>2000.34</v>
      </c>
      <c r="H8074" s="99">
        <v>0</v>
      </c>
      <c r="I8074" s="99">
        <v>810481.98</v>
      </c>
      <c r="J8074" s="100"/>
      <c r="K8074" s="101"/>
      <c r="L8074" s="99"/>
      <c r="M8074" s="99"/>
      <c r="N8074" s="100"/>
      <c r="O8074" s="101"/>
      <c r="P8074" s="107"/>
      <c r="Q8074" s="107"/>
      <c r="R8074" s="100"/>
      <c r="S8074" s="101"/>
      <c r="T8074" s="99"/>
      <c r="U8074" s="99"/>
      <c r="V8074" s="100"/>
      <c r="W8074" s="101"/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1717</v>
      </c>
      <c r="B8075" s="105" t="s">
        <v>31</v>
      </c>
      <c r="C8075" s="106" t="s">
        <v>1664</v>
      </c>
      <c r="D8075" s="21">
        <f t="shared" si="127"/>
        <v>64423.71</v>
      </c>
      <c r="E8075" s="24">
        <f t="shared" si="127"/>
        <v>350773.31999999995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/>
      <c r="K8075" s="26"/>
      <c r="L8075" s="107"/>
      <c r="M8075" s="107"/>
      <c r="N8075" s="25"/>
      <c r="O8075" s="26"/>
      <c r="P8075" s="99"/>
      <c r="Q8075" s="99"/>
      <c r="R8075" s="25"/>
      <c r="S8075" s="26"/>
      <c r="T8075" s="107"/>
      <c r="U8075" s="107"/>
      <c r="V8075" s="25"/>
      <c r="W8075" s="26"/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1717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1717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1717</v>
      </c>
      <c r="B8078" s="105" t="s">
        <v>36</v>
      </c>
      <c r="C8078" s="106" t="s">
        <v>1453</v>
      </c>
      <c r="D8078" s="21">
        <f t="shared" si="127"/>
        <v>35800</v>
      </c>
      <c r="E8078" s="24">
        <f t="shared" si="127"/>
        <v>49800</v>
      </c>
      <c r="F8078" s="98">
        <v>2000</v>
      </c>
      <c r="G8078" s="98">
        <v>2000</v>
      </c>
      <c r="H8078" s="107">
        <v>33800</v>
      </c>
      <c r="I8078" s="107">
        <v>47800</v>
      </c>
      <c r="J8078" s="25"/>
      <c r="K8078" s="26"/>
      <c r="L8078" s="107"/>
      <c r="M8078" s="107"/>
      <c r="N8078" s="25"/>
      <c r="O8078" s="26"/>
      <c r="P8078" s="107"/>
      <c r="Q8078" s="107"/>
      <c r="R8078" s="25"/>
      <c r="S8078" s="26"/>
      <c r="T8078" s="107"/>
      <c r="U8078" s="107"/>
      <c r="V8078" s="25"/>
      <c r="W8078" s="26"/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1717</v>
      </c>
      <c r="B8079" s="105" t="s">
        <v>37</v>
      </c>
      <c r="C8079" s="106" t="s">
        <v>1454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1717</v>
      </c>
      <c r="B8080" s="105" t="s">
        <v>38</v>
      </c>
      <c r="C8080" s="106" t="s">
        <v>1455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1717</v>
      </c>
      <c r="B8081" s="105" t="s">
        <v>39</v>
      </c>
      <c r="C8081" s="106" t="s">
        <v>1456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1717</v>
      </c>
      <c r="B8082" s="105" t="s">
        <v>40</v>
      </c>
      <c r="C8082" s="106" t="s">
        <v>1457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1717</v>
      </c>
      <c r="B8083" s="105" t="s">
        <v>1458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1717</v>
      </c>
      <c r="B8084" s="105" t="s">
        <v>1459</v>
      </c>
      <c r="C8084" s="106" t="s">
        <v>58</v>
      </c>
      <c r="D8084" s="21">
        <f t="shared" si="127"/>
        <v>0</v>
      </c>
      <c r="E8084" s="24">
        <f t="shared" si="127"/>
        <v>0</v>
      </c>
      <c r="F8084" s="98">
        <v>0</v>
      </c>
      <c r="G8084" s="98">
        <v>0</v>
      </c>
      <c r="H8084" s="107">
        <v>0</v>
      </c>
      <c r="I8084" s="107">
        <v>0</v>
      </c>
      <c r="J8084" s="25"/>
      <c r="K8084" s="26"/>
      <c r="L8084" s="107"/>
      <c r="M8084" s="107"/>
      <c r="N8084" s="25"/>
      <c r="O8084" s="26"/>
      <c r="P8084" s="107"/>
      <c r="Q8084" s="107"/>
      <c r="R8084" s="25"/>
      <c r="S8084" s="26"/>
      <c r="T8084" s="107"/>
      <c r="U8084" s="107"/>
      <c r="V8084" s="25"/>
      <c r="W8084" s="26"/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1717</v>
      </c>
      <c r="B8085" s="105" t="s">
        <v>1460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1717</v>
      </c>
      <c r="B8086" s="105" t="s">
        <v>1461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1717</v>
      </c>
      <c r="B8087" s="105" t="s">
        <v>1462</v>
      </c>
      <c r="C8087" s="106" t="s">
        <v>1463</v>
      </c>
      <c r="D8087" s="21">
        <f t="shared" si="127"/>
        <v>63150</v>
      </c>
      <c r="E8087" s="24">
        <f t="shared" si="127"/>
        <v>91400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/>
      <c r="K8087" s="101"/>
      <c r="L8087" s="99"/>
      <c r="M8087" s="99"/>
      <c r="N8087" s="100"/>
      <c r="O8087" s="101"/>
      <c r="P8087" s="107"/>
      <c r="Q8087" s="107"/>
      <c r="R8087" s="100"/>
      <c r="S8087" s="101"/>
      <c r="T8087" s="99"/>
      <c r="U8087" s="99"/>
      <c r="V8087" s="100"/>
      <c r="W8087" s="101"/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1717</v>
      </c>
      <c r="B8088" s="105" t="s">
        <v>1464</v>
      </c>
      <c r="C8088" s="106" t="s">
        <v>67</v>
      </c>
      <c r="D8088" s="21">
        <f t="shared" si="127"/>
        <v>10268907</v>
      </c>
      <c r="E8088" s="24">
        <f t="shared" si="127"/>
        <v>10268907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/>
      <c r="K8088" s="101"/>
      <c r="L8088" s="99"/>
      <c r="M8088" s="99"/>
      <c r="N8088" s="100"/>
      <c r="O8088" s="101"/>
      <c r="P8088" s="99"/>
      <c r="Q8088" s="99"/>
      <c r="R8088" s="100"/>
      <c r="S8088" s="101"/>
      <c r="T8088" s="99"/>
      <c r="U8088" s="99"/>
      <c r="V8088" s="100"/>
      <c r="W8088" s="101"/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1717</v>
      </c>
      <c r="B8089" s="105" t="s">
        <v>1465</v>
      </c>
      <c r="C8089" s="106" t="s">
        <v>1466</v>
      </c>
      <c r="D8089" s="21">
        <f t="shared" si="127"/>
        <v>11937811.449999999</v>
      </c>
      <c r="E8089" s="24">
        <f t="shared" si="127"/>
        <v>7036092.9500000002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/>
      <c r="K8089" s="101"/>
      <c r="L8089" s="99"/>
      <c r="M8089" s="99"/>
      <c r="N8089" s="100"/>
      <c r="O8089" s="101"/>
      <c r="P8089" s="99"/>
      <c r="Q8089" s="99"/>
      <c r="R8089" s="100"/>
      <c r="S8089" s="101"/>
      <c r="T8089" s="99"/>
      <c r="U8089" s="99"/>
      <c r="V8089" s="100"/>
      <c r="W8089" s="101"/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1717</v>
      </c>
      <c r="B8090" s="105" t="s">
        <v>1467</v>
      </c>
      <c r="C8090" s="106" t="s">
        <v>1468</v>
      </c>
      <c r="D8090" s="21">
        <f t="shared" si="127"/>
        <v>350730</v>
      </c>
      <c r="E8090" s="24">
        <f t="shared" si="127"/>
        <v>1300</v>
      </c>
      <c r="F8090" s="98">
        <v>153681</v>
      </c>
      <c r="G8090" s="98">
        <v>1300</v>
      </c>
      <c r="H8090" s="99">
        <v>197049</v>
      </c>
      <c r="I8090" s="99">
        <v>0</v>
      </c>
      <c r="J8090" s="100"/>
      <c r="K8090" s="101"/>
      <c r="L8090" s="99"/>
      <c r="M8090" s="99"/>
      <c r="N8090" s="100"/>
      <c r="O8090" s="101"/>
      <c r="P8090" s="99"/>
      <c r="Q8090" s="99"/>
      <c r="R8090" s="100"/>
      <c r="S8090" s="101"/>
      <c r="T8090" s="99"/>
      <c r="U8090" s="99"/>
      <c r="V8090" s="100"/>
      <c r="W8090" s="101"/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1717</v>
      </c>
      <c r="B8091" s="105" t="s">
        <v>1469</v>
      </c>
      <c r="C8091" s="106" t="s">
        <v>1470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1717</v>
      </c>
      <c r="B8092" s="105" t="s">
        <v>1471</v>
      </c>
      <c r="C8092" s="106" t="s">
        <v>68</v>
      </c>
      <c r="D8092" s="21">
        <f t="shared" si="127"/>
        <v>528110.5</v>
      </c>
      <c r="E8092" s="24">
        <f t="shared" si="127"/>
        <v>528110.5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/>
      <c r="K8092" s="26"/>
      <c r="L8092" s="107"/>
      <c r="M8092" s="107"/>
      <c r="N8092" s="25"/>
      <c r="O8092" s="26"/>
      <c r="P8092" s="99"/>
      <c r="Q8092" s="99"/>
      <c r="R8092" s="25"/>
      <c r="S8092" s="26"/>
      <c r="T8092" s="107"/>
      <c r="U8092" s="107"/>
      <c r="V8092" s="25"/>
      <c r="W8092" s="26"/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1717</v>
      </c>
      <c r="B8093" s="105" t="s">
        <v>1472</v>
      </c>
      <c r="C8093" s="106" t="s">
        <v>1473</v>
      </c>
      <c r="D8093" s="21">
        <f t="shared" si="127"/>
        <v>1268466.5</v>
      </c>
      <c r="E8093" s="24">
        <f t="shared" si="127"/>
        <v>188941.5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/>
      <c r="K8093" s="101"/>
      <c r="L8093" s="99"/>
      <c r="M8093" s="99"/>
      <c r="N8093" s="100"/>
      <c r="O8093" s="101"/>
      <c r="P8093" s="107"/>
      <c r="Q8093" s="107"/>
      <c r="R8093" s="100"/>
      <c r="S8093" s="101"/>
      <c r="T8093" s="99"/>
      <c r="U8093" s="99"/>
      <c r="V8093" s="100"/>
      <c r="W8093" s="101"/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1717</v>
      </c>
      <c r="B8094" s="105" t="s">
        <v>1474</v>
      </c>
      <c r="C8094" s="106" t="s">
        <v>1475</v>
      </c>
      <c r="D8094" s="21">
        <f t="shared" si="127"/>
        <v>65854.45</v>
      </c>
      <c r="E8094" s="24">
        <f t="shared" si="127"/>
        <v>43183.45</v>
      </c>
      <c r="F8094" s="98">
        <v>0</v>
      </c>
      <c r="G8094" s="98">
        <v>0</v>
      </c>
      <c r="H8094" s="99">
        <v>65854.45</v>
      </c>
      <c r="I8094" s="99">
        <v>43183.45</v>
      </c>
      <c r="J8094" s="100"/>
      <c r="K8094" s="101"/>
      <c r="L8094" s="99"/>
      <c r="M8094" s="99"/>
      <c r="N8094" s="100"/>
      <c r="O8094" s="101"/>
      <c r="P8094" s="99"/>
      <c r="Q8094" s="99"/>
      <c r="R8094" s="100"/>
      <c r="S8094" s="101"/>
      <c r="T8094" s="99"/>
      <c r="U8094" s="99"/>
      <c r="V8094" s="100"/>
      <c r="W8094" s="101"/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1717</v>
      </c>
      <c r="B8095" s="105" t="s">
        <v>1476</v>
      </c>
      <c r="C8095" s="106" t="s">
        <v>1477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1717</v>
      </c>
      <c r="B8096" s="105" t="s">
        <v>1478</v>
      </c>
      <c r="C8096" s="106" t="s">
        <v>1479</v>
      </c>
      <c r="D8096" s="21">
        <f t="shared" si="127"/>
        <v>0</v>
      </c>
      <c r="E8096" s="24">
        <f t="shared" si="127"/>
        <v>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/>
      <c r="S8096" s="101"/>
      <c r="T8096" s="99"/>
      <c r="U8096" s="99"/>
      <c r="V8096" s="100"/>
      <c r="W8096" s="101"/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1717</v>
      </c>
      <c r="B8097" s="105" t="s">
        <v>1480</v>
      </c>
      <c r="C8097" s="106" t="s">
        <v>1481</v>
      </c>
      <c r="D8097" s="21">
        <f t="shared" si="127"/>
        <v>0</v>
      </c>
      <c r="E8097" s="24">
        <f t="shared" si="127"/>
        <v>0</v>
      </c>
      <c r="F8097" s="98"/>
      <c r="G8097" s="98"/>
      <c r="H8097" s="99"/>
      <c r="I8097" s="99"/>
      <c r="J8097" s="100"/>
      <c r="K8097" s="101"/>
      <c r="L8097" s="99"/>
      <c r="M8097" s="99"/>
      <c r="N8097" s="100"/>
      <c r="O8097" s="101"/>
      <c r="P8097" s="99"/>
      <c r="Q8097" s="99"/>
      <c r="R8097" s="100"/>
      <c r="S8097" s="101"/>
      <c r="T8097" s="99"/>
      <c r="U8097" s="99"/>
      <c r="V8097" s="100"/>
      <c r="W8097" s="101"/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1717</v>
      </c>
      <c r="B8098" s="105" t="s">
        <v>1482</v>
      </c>
      <c r="C8098" s="106" t="s">
        <v>1483</v>
      </c>
      <c r="D8098" s="21">
        <f t="shared" si="127"/>
        <v>447675</v>
      </c>
      <c r="E8098" s="24">
        <f t="shared" si="127"/>
        <v>249409.08000000002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/>
      <c r="K8098" s="101"/>
      <c r="L8098" s="99"/>
      <c r="M8098" s="99"/>
      <c r="N8098" s="100"/>
      <c r="O8098" s="101"/>
      <c r="P8098" s="99"/>
      <c r="Q8098" s="99"/>
      <c r="R8098" s="100"/>
      <c r="S8098" s="101"/>
      <c r="T8098" s="99"/>
      <c r="U8098" s="99"/>
      <c r="V8098" s="100"/>
      <c r="W8098" s="101"/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1717</v>
      </c>
      <c r="B8099" s="105" t="s">
        <v>1484</v>
      </c>
      <c r="C8099" s="106" t="s">
        <v>1485</v>
      </c>
      <c r="D8099" s="21">
        <f t="shared" si="127"/>
        <v>366653.5</v>
      </c>
      <c r="E8099" s="24">
        <f t="shared" si="127"/>
        <v>273488.36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/>
      <c r="K8099" s="101"/>
      <c r="L8099" s="99"/>
      <c r="M8099" s="99"/>
      <c r="N8099" s="100"/>
      <c r="O8099" s="101"/>
      <c r="P8099" s="99"/>
      <c r="Q8099" s="99"/>
      <c r="R8099" s="100"/>
      <c r="S8099" s="101"/>
      <c r="T8099" s="99"/>
      <c r="U8099" s="99"/>
      <c r="V8099" s="100"/>
      <c r="W8099" s="101"/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1717</v>
      </c>
      <c r="B8100" s="105" t="s">
        <v>1486</v>
      </c>
      <c r="C8100" s="106" t="s">
        <v>1487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1717</v>
      </c>
      <c r="B8101" s="105" t="s">
        <v>1488</v>
      </c>
      <c r="C8101" s="106" t="s">
        <v>1489</v>
      </c>
      <c r="D8101" s="21">
        <f t="shared" ref="D8101:E8164" si="128">F8101+H8101+J8101+L8101+N8101+P8101+R8101+T8101+V8101+X8101+Z8101+AB8101</f>
        <v>36081</v>
      </c>
      <c r="E8101" s="24">
        <f t="shared" si="128"/>
        <v>7487</v>
      </c>
      <c r="F8101" s="98">
        <v>36081</v>
      </c>
      <c r="G8101" s="98">
        <v>7487</v>
      </c>
      <c r="H8101" s="99">
        <v>0</v>
      </c>
      <c r="I8101" s="99">
        <v>0</v>
      </c>
      <c r="J8101" s="100"/>
      <c r="K8101" s="101"/>
      <c r="L8101" s="99"/>
      <c r="M8101" s="99"/>
      <c r="N8101" s="100"/>
      <c r="O8101" s="101"/>
      <c r="P8101" s="99"/>
      <c r="Q8101" s="99"/>
      <c r="R8101" s="100"/>
      <c r="S8101" s="101"/>
      <c r="T8101" s="99"/>
      <c r="U8101" s="99"/>
      <c r="V8101" s="100"/>
      <c r="W8101" s="101"/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1717</v>
      </c>
      <c r="B8102" s="105" t="s">
        <v>1490</v>
      </c>
      <c r="C8102" s="106" t="s">
        <v>1491</v>
      </c>
      <c r="D8102" s="21">
        <f t="shared" si="128"/>
        <v>32083</v>
      </c>
      <c r="E8102" s="24">
        <f t="shared" si="128"/>
        <v>52531.479999999996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/>
      <c r="K8102" s="26"/>
      <c r="L8102" s="107"/>
      <c r="M8102" s="107"/>
      <c r="N8102" s="25"/>
      <c r="O8102" s="26"/>
      <c r="P8102" s="99"/>
      <c r="Q8102" s="99"/>
      <c r="R8102" s="25"/>
      <c r="S8102" s="26"/>
      <c r="T8102" s="107"/>
      <c r="U8102" s="107"/>
      <c r="V8102" s="25"/>
      <c r="W8102" s="26"/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1717</v>
      </c>
      <c r="B8103" s="105" t="s">
        <v>1492</v>
      </c>
      <c r="C8103" s="106" t="s">
        <v>70</v>
      </c>
      <c r="D8103" s="21">
        <f t="shared" si="128"/>
        <v>44535</v>
      </c>
      <c r="E8103" s="24">
        <f t="shared" si="128"/>
        <v>191485.5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/>
      <c r="K8103" s="101"/>
      <c r="L8103" s="99"/>
      <c r="M8103" s="99"/>
      <c r="N8103" s="100"/>
      <c r="O8103" s="101"/>
      <c r="P8103" s="107"/>
      <c r="Q8103" s="107"/>
      <c r="R8103" s="100"/>
      <c r="S8103" s="101"/>
      <c r="T8103" s="99"/>
      <c r="U8103" s="99"/>
      <c r="V8103" s="100"/>
      <c r="W8103" s="101"/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1717</v>
      </c>
      <c r="B8104" s="105" t="s">
        <v>1493</v>
      </c>
      <c r="C8104" s="106" t="s">
        <v>1494</v>
      </c>
      <c r="D8104" s="21">
        <f t="shared" si="128"/>
        <v>574049</v>
      </c>
      <c r="E8104" s="24">
        <f t="shared" si="128"/>
        <v>334069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/>
      <c r="K8104" s="101"/>
      <c r="L8104" s="99"/>
      <c r="M8104" s="99"/>
      <c r="N8104" s="100"/>
      <c r="O8104" s="101"/>
      <c r="P8104" s="99"/>
      <c r="Q8104" s="99"/>
      <c r="R8104" s="100"/>
      <c r="S8104" s="101"/>
      <c r="T8104" s="99"/>
      <c r="U8104" s="99"/>
      <c r="V8104" s="100"/>
      <c r="W8104" s="101"/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1717</v>
      </c>
      <c r="B8105" s="105" t="s">
        <v>1495</v>
      </c>
      <c r="C8105" s="106" t="s">
        <v>1496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1717</v>
      </c>
      <c r="B8106" s="105" t="s">
        <v>1497</v>
      </c>
      <c r="C8106" s="106" t="s">
        <v>71</v>
      </c>
      <c r="D8106" s="21">
        <f t="shared" si="128"/>
        <v>3429748.5</v>
      </c>
      <c r="E8106" s="24">
        <f t="shared" si="128"/>
        <v>3276055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/>
      <c r="K8106" s="101"/>
      <c r="L8106" s="99"/>
      <c r="M8106" s="99"/>
      <c r="N8106" s="100"/>
      <c r="O8106" s="101"/>
      <c r="P8106" s="99"/>
      <c r="Q8106" s="99"/>
      <c r="R8106" s="100"/>
      <c r="S8106" s="101"/>
      <c r="T8106" s="99"/>
      <c r="U8106" s="99"/>
      <c r="V8106" s="100"/>
      <c r="W8106" s="101"/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1717</v>
      </c>
      <c r="B8107" s="105" t="s">
        <v>1498</v>
      </c>
      <c r="C8107" s="106" t="s">
        <v>1499</v>
      </c>
      <c r="D8107" s="21">
        <f t="shared" si="128"/>
        <v>1656697.5</v>
      </c>
      <c r="E8107" s="24">
        <f t="shared" si="128"/>
        <v>1288393.31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/>
      <c r="K8107" s="26"/>
      <c r="L8107" s="107"/>
      <c r="M8107" s="107"/>
      <c r="N8107" s="25"/>
      <c r="O8107" s="26"/>
      <c r="P8107" s="99"/>
      <c r="Q8107" s="99"/>
      <c r="R8107" s="25"/>
      <c r="S8107" s="26"/>
      <c r="T8107" s="107"/>
      <c r="U8107" s="107"/>
      <c r="V8107" s="25"/>
      <c r="W8107" s="26"/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1717</v>
      </c>
      <c r="B8108" s="105" t="s">
        <v>1500</v>
      </c>
      <c r="C8108" s="106" t="s">
        <v>1501</v>
      </c>
      <c r="D8108" s="21">
        <f t="shared" si="128"/>
        <v>5656</v>
      </c>
      <c r="E8108" s="24">
        <f t="shared" si="128"/>
        <v>5656</v>
      </c>
      <c r="F8108" s="98">
        <v>1845</v>
      </c>
      <c r="G8108" s="98">
        <v>1845</v>
      </c>
      <c r="H8108" s="107">
        <v>3811</v>
      </c>
      <c r="I8108" s="107">
        <v>3811</v>
      </c>
      <c r="J8108" s="25"/>
      <c r="K8108" s="26"/>
      <c r="L8108" s="107"/>
      <c r="M8108" s="107"/>
      <c r="N8108" s="25"/>
      <c r="O8108" s="26"/>
      <c r="P8108" s="107"/>
      <c r="Q8108" s="107"/>
      <c r="R8108" s="25"/>
      <c r="S8108" s="26"/>
      <c r="T8108" s="107"/>
      <c r="U8108" s="107"/>
      <c r="V8108" s="25"/>
      <c r="W8108" s="26"/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1717</v>
      </c>
      <c r="B8109" s="105" t="s">
        <v>1502</v>
      </c>
      <c r="C8109" s="106" t="s">
        <v>1503</v>
      </c>
      <c r="D8109" s="21">
        <f t="shared" si="128"/>
        <v>0</v>
      </c>
      <c r="E8109" s="24">
        <f t="shared" si="128"/>
        <v>0</v>
      </c>
      <c r="F8109" s="98"/>
      <c r="G8109" s="98"/>
      <c r="H8109" s="99"/>
      <c r="I8109" s="99"/>
      <c r="J8109" s="100"/>
      <c r="K8109" s="101"/>
      <c r="L8109" s="99"/>
      <c r="M8109" s="99"/>
      <c r="N8109" s="100"/>
      <c r="O8109" s="101"/>
      <c r="P8109" s="107"/>
      <c r="Q8109" s="107"/>
      <c r="R8109" s="100"/>
      <c r="S8109" s="101"/>
      <c r="T8109" s="99"/>
      <c r="U8109" s="99"/>
      <c r="V8109" s="100"/>
      <c r="W8109" s="101"/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1717</v>
      </c>
      <c r="B8110" s="105" t="s">
        <v>1504</v>
      </c>
      <c r="C8110" s="106" t="s">
        <v>1505</v>
      </c>
      <c r="D8110" s="21">
        <f t="shared" si="128"/>
        <v>200</v>
      </c>
      <c r="E8110" s="24">
        <f t="shared" si="128"/>
        <v>0</v>
      </c>
      <c r="F8110" s="98">
        <v>200</v>
      </c>
      <c r="G8110" s="98">
        <v>0</v>
      </c>
      <c r="H8110" s="107">
        <v>0</v>
      </c>
      <c r="I8110" s="107">
        <v>0</v>
      </c>
      <c r="J8110" s="25"/>
      <c r="K8110" s="26"/>
      <c r="L8110" s="107"/>
      <c r="M8110" s="107"/>
      <c r="N8110" s="25"/>
      <c r="O8110" s="26"/>
      <c r="P8110" s="99"/>
      <c r="Q8110" s="99"/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1717</v>
      </c>
      <c r="B8111" s="105" t="s">
        <v>1506</v>
      </c>
      <c r="C8111" s="106" t="s">
        <v>1507</v>
      </c>
      <c r="D8111" s="21">
        <f t="shared" si="128"/>
        <v>19468</v>
      </c>
      <c r="E8111" s="24">
        <f t="shared" si="128"/>
        <v>0</v>
      </c>
      <c r="F8111" s="98">
        <v>19468</v>
      </c>
      <c r="G8111" s="98">
        <v>0</v>
      </c>
      <c r="H8111" s="99">
        <v>0</v>
      </c>
      <c r="I8111" s="99">
        <v>0</v>
      </c>
      <c r="J8111" s="100"/>
      <c r="K8111" s="101"/>
      <c r="L8111" s="99"/>
      <c r="M8111" s="99"/>
      <c r="N8111" s="100"/>
      <c r="O8111" s="101"/>
      <c r="P8111" s="107"/>
      <c r="Q8111" s="107"/>
      <c r="R8111" s="100"/>
      <c r="S8111" s="101"/>
      <c r="T8111" s="99"/>
      <c r="U8111" s="99"/>
      <c r="V8111" s="100"/>
      <c r="W8111" s="101"/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1717</v>
      </c>
      <c r="B8112" s="105" t="s">
        <v>1508</v>
      </c>
      <c r="C8112" s="106" t="s">
        <v>1665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1717</v>
      </c>
      <c r="B8113" s="105" t="s">
        <v>1509</v>
      </c>
      <c r="C8113" s="106" t="s">
        <v>1510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1717</v>
      </c>
      <c r="B8114" s="105" t="s">
        <v>1511</v>
      </c>
      <c r="C8114" s="106" t="s">
        <v>1512</v>
      </c>
      <c r="D8114" s="21">
        <f t="shared" si="128"/>
        <v>33221</v>
      </c>
      <c r="E8114" s="24">
        <f t="shared" si="128"/>
        <v>33221</v>
      </c>
      <c r="F8114" s="98">
        <v>14569</v>
      </c>
      <c r="G8114" s="98">
        <v>14569</v>
      </c>
      <c r="H8114" s="99">
        <v>18652</v>
      </c>
      <c r="I8114" s="99">
        <v>18652</v>
      </c>
      <c r="J8114" s="100"/>
      <c r="K8114" s="101"/>
      <c r="L8114" s="99"/>
      <c r="M8114" s="99"/>
      <c r="N8114" s="100"/>
      <c r="O8114" s="101"/>
      <c r="P8114" s="107"/>
      <c r="Q8114" s="107"/>
      <c r="R8114" s="100"/>
      <c r="S8114" s="101"/>
      <c r="T8114" s="99"/>
      <c r="U8114" s="99"/>
      <c r="V8114" s="100"/>
      <c r="W8114" s="101"/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1717</v>
      </c>
      <c r="B8115" s="105" t="s">
        <v>1513</v>
      </c>
      <c r="C8115" s="106" t="s">
        <v>1514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1717</v>
      </c>
      <c r="B8116" s="105" t="s">
        <v>1515</v>
      </c>
      <c r="C8116" s="106" t="s">
        <v>1516</v>
      </c>
      <c r="D8116" s="21">
        <f t="shared" si="128"/>
        <v>1795</v>
      </c>
      <c r="E8116" s="24">
        <f t="shared" si="128"/>
        <v>0</v>
      </c>
      <c r="F8116" s="98">
        <v>1795</v>
      </c>
      <c r="G8116" s="98">
        <v>0</v>
      </c>
      <c r="H8116" s="107">
        <v>0</v>
      </c>
      <c r="I8116" s="107">
        <v>0</v>
      </c>
      <c r="J8116" s="25"/>
      <c r="K8116" s="26"/>
      <c r="L8116" s="107"/>
      <c r="M8116" s="107"/>
      <c r="N8116" s="25"/>
      <c r="O8116" s="26"/>
      <c r="P8116" s="107"/>
      <c r="Q8116" s="107"/>
      <c r="R8116" s="25"/>
      <c r="S8116" s="26"/>
      <c r="T8116" s="107"/>
      <c r="U8116" s="107"/>
      <c r="V8116" s="25"/>
      <c r="W8116" s="26"/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1717</v>
      </c>
      <c r="B8117" s="105" t="s">
        <v>1517</v>
      </c>
      <c r="C8117" s="106" t="s">
        <v>1518</v>
      </c>
      <c r="D8117" s="21">
        <f t="shared" si="128"/>
        <v>19736</v>
      </c>
      <c r="E8117" s="24">
        <f t="shared" si="128"/>
        <v>3924</v>
      </c>
      <c r="F8117" s="98">
        <v>19736</v>
      </c>
      <c r="G8117" s="98">
        <v>3924</v>
      </c>
      <c r="H8117" s="107">
        <v>0</v>
      </c>
      <c r="I8117" s="107">
        <v>0</v>
      </c>
      <c r="J8117" s="25"/>
      <c r="K8117" s="26"/>
      <c r="L8117" s="107"/>
      <c r="M8117" s="107"/>
      <c r="N8117" s="25"/>
      <c r="O8117" s="26"/>
      <c r="P8117" s="107"/>
      <c r="Q8117" s="107"/>
      <c r="R8117" s="25"/>
      <c r="S8117" s="26"/>
      <c r="T8117" s="107"/>
      <c r="U8117" s="107"/>
      <c r="V8117" s="25"/>
      <c r="W8117" s="26"/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1717</v>
      </c>
      <c r="B8118" s="105" t="s">
        <v>1519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1717</v>
      </c>
      <c r="B8119" s="105" t="s">
        <v>1520</v>
      </c>
      <c r="C8119" s="106" t="s">
        <v>1521</v>
      </c>
      <c r="D8119" s="21">
        <f t="shared" si="128"/>
        <v>1270</v>
      </c>
      <c r="E8119" s="24">
        <f t="shared" si="128"/>
        <v>0</v>
      </c>
      <c r="F8119" s="98">
        <v>850</v>
      </c>
      <c r="G8119" s="98">
        <v>0</v>
      </c>
      <c r="H8119" s="107">
        <v>420</v>
      </c>
      <c r="I8119" s="107">
        <v>0</v>
      </c>
      <c r="J8119" s="25"/>
      <c r="K8119" s="26"/>
      <c r="L8119" s="107"/>
      <c r="M8119" s="107"/>
      <c r="N8119" s="25"/>
      <c r="O8119" s="26"/>
      <c r="P8119" s="107"/>
      <c r="Q8119" s="107"/>
      <c r="R8119" s="25"/>
      <c r="S8119" s="26"/>
      <c r="T8119" s="107"/>
      <c r="U8119" s="107"/>
      <c r="V8119" s="25"/>
      <c r="W8119" s="26"/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1717</v>
      </c>
      <c r="B8120" s="105" t="s">
        <v>1522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1717</v>
      </c>
      <c r="B8121" s="105" t="s">
        <v>1523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1717</v>
      </c>
      <c r="B8122" s="105" t="s">
        <v>1524</v>
      </c>
      <c r="C8122" s="106" t="s">
        <v>1525</v>
      </c>
      <c r="D8122" s="21">
        <f t="shared" si="128"/>
        <v>157598</v>
      </c>
      <c r="E8122" s="24">
        <f t="shared" si="128"/>
        <v>520</v>
      </c>
      <c r="F8122" s="98">
        <v>83716</v>
      </c>
      <c r="G8122" s="98">
        <v>0</v>
      </c>
      <c r="H8122" s="107">
        <v>73882</v>
      </c>
      <c r="I8122" s="107">
        <v>520</v>
      </c>
      <c r="J8122" s="25"/>
      <c r="K8122" s="26"/>
      <c r="L8122" s="107"/>
      <c r="M8122" s="107"/>
      <c r="N8122" s="25"/>
      <c r="O8122" s="26"/>
      <c r="P8122" s="107"/>
      <c r="Q8122" s="107"/>
      <c r="R8122" s="25"/>
      <c r="S8122" s="26"/>
      <c r="T8122" s="107"/>
      <c r="U8122" s="107"/>
      <c r="V8122" s="25"/>
      <c r="W8122" s="26"/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1717</v>
      </c>
      <c r="B8123" s="105" t="s">
        <v>1526</v>
      </c>
      <c r="C8123" s="106" t="s">
        <v>1527</v>
      </c>
      <c r="D8123" s="21">
        <f t="shared" si="128"/>
        <v>127852</v>
      </c>
      <c r="E8123" s="24">
        <f t="shared" si="128"/>
        <v>50273</v>
      </c>
      <c r="F8123" s="98">
        <v>93239</v>
      </c>
      <c r="G8123" s="98">
        <v>18252</v>
      </c>
      <c r="H8123" s="107">
        <v>34613</v>
      </c>
      <c r="I8123" s="107">
        <v>32021</v>
      </c>
      <c r="J8123" s="25"/>
      <c r="K8123" s="26"/>
      <c r="L8123" s="107"/>
      <c r="M8123" s="107"/>
      <c r="N8123" s="25"/>
      <c r="O8123" s="26"/>
      <c r="P8123" s="107"/>
      <c r="Q8123" s="107"/>
      <c r="R8123" s="25"/>
      <c r="S8123" s="26"/>
      <c r="T8123" s="107"/>
      <c r="U8123" s="107"/>
      <c r="V8123" s="25"/>
      <c r="W8123" s="26"/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1717</v>
      </c>
      <c r="B8124" s="105" t="s">
        <v>1528</v>
      </c>
      <c r="C8124" s="106" t="s">
        <v>1529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/>
      <c r="K8124" s="26"/>
      <c r="L8124" s="107"/>
      <c r="M8124" s="107"/>
      <c r="N8124" s="25"/>
      <c r="O8124" s="26"/>
      <c r="P8124" s="107"/>
      <c r="Q8124" s="107"/>
      <c r="R8124" s="25"/>
      <c r="S8124" s="26"/>
      <c r="T8124" s="107"/>
      <c r="U8124" s="107"/>
      <c r="V8124" s="25"/>
      <c r="W8124" s="26"/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1717</v>
      </c>
      <c r="B8125" s="105" t="s">
        <v>1530</v>
      </c>
      <c r="C8125" s="106" t="s">
        <v>1531</v>
      </c>
      <c r="D8125" s="21">
        <f t="shared" si="128"/>
        <v>60106</v>
      </c>
      <c r="E8125" s="24">
        <f t="shared" si="128"/>
        <v>39558</v>
      </c>
      <c r="F8125" s="98">
        <v>16167</v>
      </c>
      <c r="G8125" s="98">
        <v>30507</v>
      </c>
      <c r="H8125" s="107">
        <v>43939</v>
      </c>
      <c r="I8125" s="107">
        <v>9051</v>
      </c>
      <c r="J8125" s="25"/>
      <c r="K8125" s="26"/>
      <c r="L8125" s="107"/>
      <c r="M8125" s="107"/>
      <c r="N8125" s="25"/>
      <c r="O8125" s="26"/>
      <c r="P8125" s="107"/>
      <c r="Q8125" s="107"/>
      <c r="R8125" s="25"/>
      <c r="S8125" s="26"/>
      <c r="T8125" s="107"/>
      <c r="U8125" s="107"/>
      <c r="V8125" s="25"/>
      <c r="W8125" s="26"/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1717</v>
      </c>
      <c r="B8126" s="105" t="s">
        <v>1532</v>
      </c>
      <c r="C8126" s="106" t="s">
        <v>1533</v>
      </c>
      <c r="D8126" s="21">
        <f t="shared" si="128"/>
        <v>0</v>
      </c>
      <c r="E8126" s="24">
        <f t="shared" si="128"/>
        <v>0</v>
      </c>
      <c r="F8126" s="98">
        <v>0</v>
      </c>
      <c r="G8126" s="98">
        <v>0</v>
      </c>
      <c r="H8126" s="107">
        <v>0</v>
      </c>
      <c r="I8126" s="107">
        <v>0</v>
      </c>
      <c r="J8126" s="25"/>
      <c r="K8126" s="26"/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1717</v>
      </c>
      <c r="B8127" s="105" t="s">
        <v>1534</v>
      </c>
      <c r="C8127" s="106" t="s">
        <v>1535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1717</v>
      </c>
      <c r="B8128" s="105" t="s">
        <v>1536</v>
      </c>
      <c r="C8128" s="106" t="s">
        <v>69</v>
      </c>
      <c r="D8128" s="21">
        <f t="shared" si="128"/>
        <v>1300</v>
      </c>
      <c r="E8128" s="24">
        <f t="shared" si="128"/>
        <v>1300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/>
      <c r="U8128" s="107"/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1717</v>
      </c>
      <c r="B8129" s="105" t="s">
        <v>1537</v>
      </c>
      <c r="C8129" s="106" t="s">
        <v>1538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1717</v>
      </c>
      <c r="B8130" s="105" t="s">
        <v>1539</v>
      </c>
      <c r="C8130" s="106" t="s">
        <v>1540</v>
      </c>
      <c r="D8130" s="21">
        <f t="shared" si="128"/>
        <v>0</v>
      </c>
      <c r="E8130" s="24">
        <f t="shared" si="128"/>
        <v>0</v>
      </c>
      <c r="F8130" s="98"/>
      <c r="G8130" s="98"/>
      <c r="H8130" s="107"/>
      <c r="I8130" s="107"/>
      <c r="J8130" s="25"/>
      <c r="K8130" s="26"/>
      <c r="L8130" s="107"/>
      <c r="M8130" s="107"/>
      <c r="N8130" s="25"/>
      <c r="O8130" s="26"/>
      <c r="P8130" s="107"/>
      <c r="Q8130" s="107"/>
      <c r="R8130" s="25"/>
      <c r="S8130" s="26"/>
      <c r="T8130" s="107"/>
      <c r="U8130" s="107"/>
      <c r="V8130" s="25"/>
      <c r="W8130" s="26"/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1717</v>
      </c>
      <c r="B8131" s="105" t="s">
        <v>1541</v>
      </c>
      <c r="C8131" s="106" t="s">
        <v>1542</v>
      </c>
      <c r="D8131" s="21">
        <f t="shared" si="128"/>
        <v>30968</v>
      </c>
      <c r="E8131" s="24">
        <f t="shared" si="128"/>
        <v>17597</v>
      </c>
      <c r="F8131" s="98">
        <v>9009</v>
      </c>
      <c r="G8131" s="98">
        <v>7846</v>
      </c>
      <c r="H8131" s="107">
        <v>21959</v>
      </c>
      <c r="I8131" s="107">
        <v>9751</v>
      </c>
      <c r="J8131" s="25"/>
      <c r="K8131" s="26"/>
      <c r="L8131" s="107"/>
      <c r="M8131" s="107"/>
      <c r="N8131" s="25"/>
      <c r="O8131" s="26"/>
      <c r="P8131" s="107"/>
      <c r="Q8131" s="107"/>
      <c r="R8131" s="25"/>
      <c r="S8131" s="26"/>
      <c r="T8131" s="107"/>
      <c r="U8131" s="107"/>
      <c r="V8131" s="25"/>
      <c r="W8131" s="26"/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1717</v>
      </c>
      <c r="B8132" s="105" t="s">
        <v>1543</v>
      </c>
      <c r="C8132" s="106" t="s">
        <v>1544</v>
      </c>
      <c r="D8132" s="21">
        <f t="shared" si="128"/>
        <v>174243</v>
      </c>
      <c r="E8132" s="24">
        <f t="shared" si="128"/>
        <v>96974</v>
      </c>
      <c r="F8132" s="98">
        <v>85417</v>
      </c>
      <c r="G8132" s="98">
        <v>33005</v>
      </c>
      <c r="H8132" s="107">
        <v>88826</v>
      </c>
      <c r="I8132" s="107">
        <v>63969</v>
      </c>
      <c r="J8132" s="25"/>
      <c r="K8132" s="26"/>
      <c r="L8132" s="107"/>
      <c r="M8132" s="107"/>
      <c r="N8132" s="25"/>
      <c r="O8132" s="26"/>
      <c r="P8132" s="107"/>
      <c r="Q8132" s="107"/>
      <c r="R8132" s="25"/>
      <c r="S8132" s="26"/>
      <c r="T8132" s="107"/>
      <c r="U8132" s="107"/>
      <c r="V8132" s="25"/>
      <c r="W8132" s="26"/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1717</v>
      </c>
      <c r="B8133" s="105" t="s">
        <v>1545</v>
      </c>
      <c r="C8133" s="106" t="s">
        <v>1546</v>
      </c>
      <c r="D8133" s="21">
        <f t="shared" si="128"/>
        <v>383788.5</v>
      </c>
      <c r="E8133" s="24">
        <f t="shared" si="128"/>
        <v>6864</v>
      </c>
      <c r="F8133" s="98">
        <v>197362</v>
      </c>
      <c r="G8133" s="98">
        <v>0</v>
      </c>
      <c r="H8133" s="107">
        <v>186426.5</v>
      </c>
      <c r="I8133" s="107">
        <v>6864</v>
      </c>
      <c r="J8133" s="25"/>
      <c r="K8133" s="26"/>
      <c r="L8133" s="107"/>
      <c r="M8133" s="107"/>
      <c r="N8133" s="25"/>
      <c r="O8133" s="26"/>
      <c r="P8133" s="107"/>
      <c r="Q8133" s="107"/>
      <c r="R8133" s="25"/>
      <c r="S8133" s="26"/>
      <c r="T8133" s="107"/>
      <c r="U8133" s="107"/>
      <c r="V8133" s="25"/>
      <c r="W8133" s="26"/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1717</v>
      </c>
      <c r="B8134" s="105" t="s">
        <v>1547</v>
      </c>
      <c r="C8134" s="106" t="s">
        <v>1548</v>
      </c>
      <c r="D8134" s="21">
        <f t="shared" si="128"/>
        <v>175096</v>
      </c>
      <c r="E8134" s="24">
        <f t="shared" si="128"/>
        <v>10796.21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/>
      <c r="K8134" s="26"/>
      <c r="L8134" s="107"/>
      <c r="M8134" s="107"/>
      <c r="N8134" s="25"/>
      <c r="O8134" s="26"/>
      <c r="P8134" s="107"/>
      <c r="Q8134" s="107"/>
      <c r="R8134" s="25"/>
      <c r="S8134" s="26"/>
      <c r="T8134" s="107"/>
      <c r="U8134" s="107"/>
      <c r="V8134" s="25"/>
      <c r="W8134" s="26"/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1717</v>
      </c>
      <c r="B8135" s="105" t="s">
        <v>1549</v>
      </c>
      <c r="C8135" s="106" t="s">
        <v>1550</v>
      </c>
      <c r="D8135" s="21">
        <f t="shared" si="128"/>
        <v>21334</v>
      </c>
      <c r="E8135" s="24">
        <f t="shared" si="128"/>
        <v>7035</v>
      </c>
      <c r="F8135" s="98">
        <v>14357</v>
      </c>
      <c r="G8135" s="98">
        <v>0</v>
      </c>
      <c r="H8135" s="107">
        <v>6977</v>
      </c>
      <c r="I8135" s="107">
        <v>7035</v>
      </c>
      <c r="J8135" s="25"/>
      <c r="K8135" s="26"/>
      <c r="L8135" s="107"/>
      <c r="M8135" s="107"/>
      <c r="N8135" s="25"/>
      <c r="O8135" s="26"/>
      <c r="P8135" s="107"/>
      <c r="Q8135" s="107"/>
      <c r="R8135" s="25"/>
      <c r="S8135" s="26"/>
      <c r="T8135" s="107"/>
      <c r="U8135" s="107"/>
      <c r="V8135" s="25"/>
      <c r="W8135" s="26"/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1717</v>
      </c>
      <c r="B8136" s="105" t="s">
        <v>1551</v>
      </c>
      <c r="C8136" s="106" t="s">
        <v>1552</v>
      </c>
      <c r="D8136" s="21">
        <f t="shared" si="128"/>
        <v>39239.94</v>
      </c>
      <c r="E8136" s="24">
        <f t="shared" si="128"/>
        <v>0</v>
      </c>
      <c r="F8136" s="98">
        <v>10974</v>
      </c>
      <c r="G8136" s="98">
        <v>0</v>
      </c>
      <c r="H8136" s="107">
        <v>28265.94</v>
      </c>
      <c r="I8136" s="107">
        <v>0</v>
      </c>
      <c r="J8136" s="25"/>
      <c r="K8136" s="26"/>
      <c r="L8136" s="107"/>
      <c r="M8136" s="107"/>
      <c r="N8136" s="25"/>
      <c r="O8136" s="26"/>
      <c r="P8136" s="107"/>
      <c r="Q8136" s="107"/>
      <c r="R8136" s="25"/>
      <c r="S8136" s="26"/>
      <c r="T8136" s="107"/>
      <c r="U8136" s="107"/>
      <c r="V8136" s="25"/>
      <c r="W8136" s="26"/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1717</v>
      </c>
      <c r="B8137" s="105" t="s">
        <v>41</v>
      </c>
      <c r="C8137" s="106" t="s">
        <v>1553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1717</v>
      </c>
      <c r="B8138" s="105" t="s">
        <v>42</v>
      </c>
      <c r="C8138" s="106" t="s">
        <v>1554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/>
      <c r="K8138" s="26"/>
      <c r="L8138" s="107"/>
      <c r="M8138" s="107"/>
      <c r="N8138" s="25"/>
      <c r="O8138" s="26"/>
      <c r="P8138" s="107"/>
      <c r="Q8138" s="107"/>
      <c r="R8138" s="25"/>
      <c r="S8138" s="26"/>
      <c r="T8138" s="107"/>
      <c r="U8138" s="107"/>
      <c r="V8138" s="25"/>
      <c r="W8138" s="26"/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1717</v>
      </c>
      <c r="B8139" s="105" t="s">
        <v>43</v>
      </c>
      <c r="C8139" s="106" t="s">
        <v>44</v>
      </c>
      <c r="D8139" s="21">
        <f t="shared" si="128"/>
        <v>1303100</v>
      </c>
      <c r="E8139" s="24">
        <f t="shared" si="128"/>
        <v>1317070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/>
      <c r="K8139" s="101"/>
      <c r="L8139" s="99"/>
      <c r="M8139" s="99"/>
      <c r="N8139" s="100"/>
      <c r="O8139" s="101"/>
      <c r="P8139" s="107"/>
      <c r="Q8139" s="107"/>
      <c r="R8139" s="100"/>
      <c r="S8139" s="101"/>
      <c r="T8139" s="99"/>
      <c r="U8139" s="99"/>
      <c r="V8139" s="100"/>
      <c r="W8139" s="101"/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1717</v>
      </c>
      <c r="B8140" s="105" t="s">
        <v>45</v>
      </c>
      <c r="C8140" s="106" t="s">
        <v>1555</v>
      </c>
      <c r="D8140" s="21">
        <f t="shared" si="128"/>
        <v>0</v>
      </c>
      <c r="E8140" s="24">
        <f t="shared" si="128"/>
        <v>0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/>
      <c r="Q8140" s="99"/>
      <c r="R8140" s="100"/>
      <c r="S8140" s="101"/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1717</v>
      </c>
      <c r="B8141" s="105" t="s">
        <v>46</v>
      </c>
      <c r="C8141" s="106" t="s">
        <v>1556</v>
      </c>
      <c r="D8141" s="21">
        <f t="shared" si="128"/>
        <v>286479.35999999999</v>
      </c>
      <c r="E8141" s="24">
        <f t="shared" si="128"/>
        <v>92949.49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/>
      <c r="K8141" s="101"/>
      <c r="L8141" s="99"/>
      <c r="M8141" s="99"/>
      <c r="N8141" s="100"/>
      <c r="O8141" s="101"/>
      <c r="P8141" s="99"/>
      <c r="Q8141" s="99"/>
      <c r="R8141" s="100"/>
      <c r="S8141" s="101"/>
      <c r="T8141" s="99"/>
      <c r="U8141" s="99"/>
      <c r="V8141" s="100"/>
      <c r="W8141" s="101"/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1717</v>
      </c>
      <c r="B8142" s="105" t="s">
        <v>47</v>
      </c>
      <c r="C8142" s="106" t="s">
        <v>1557</v>
      </c>
      <c r="D8142" s="21">
        <f t="shared" si="128"/>
        <v>4000000</v>
      </c>
      <c r="E8142" s="24">
        <f t="shared" si="128"/>
        <v>100</v>
      </c>
      <c r="F8142" s="98">
        <v>0</v>
      </c>
      <c r="G8142" s="98">
        <v>100</v>
      </c>
      <c r="H8142" s="99">
        <v>4000000</v>
      </c>
      <c r="I8142" s="99">
        <v>0</v>
      </c>
      <c r="J8142" s="100"/>
      <c r="K8142" s="101"/>
      <c r="L8142" s="99"/>
      <c r="M8142" s="99"/>
      <c r="N8142" s="100"/>
      <c r="O8142" s="101"/>
      <c r="P8142" s="99"/>
      <c r="Q8142" s="99"/>
      <c r="R8142" s="100"/>
      <c r="S8142" s="101"/>
      <c r="T8142" s="99"/>
      <c r="U8142" s="99"/>
      <c r="V8142" s="100"/>
      <c r="W8142" s="101"/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1717</v>
      </c>
      <c r="B8143" s="105" t="s">
        <v>48</v>
      </c>
      <c r="C8143" s="106" t="s">
        <v>1558</v>
      </c>
      <c r="D8143" s="21">
        <f t="shared" si="128"/>
        <v>876447.37</v>
      </c>
      <c r="E8143" s="24">
        <f t="shared" si="128"/>
        <v>876447.37</v>
      </c>
      <c r="F8143" s="98"/>
      <c r="G8143" s="98"/>
      <c r="H8143" s="99">
        <v>876447.37</v>
      </c>
      <c r="I8143" s="99">
        <v>876447.37</v>
      </c>
      <c r="J8143" s="100"/>
      <c r="K8143" s="101"/>
      <c r="L8143" s="99"/>
      <c r="M8143" s="99"/>
      <c r="N8143" s="100"/>
      <c r="O8143" s="101"/>
      <c r="P8143" s="99"/>
      <c r="Q8143" s="99"/>
      <c r="R8143" s="100"/>
      <c r="S8143" s="101"/>
      <c r="T8143" s="99"/>
      <c r="U8143" s="99"/>
      <c r="V8143" s="100"/>
      <c r="W8143" s="101"/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1717</v>
      </c>
      <c r="B8144" s="105" t="s">
        <v>49</v>
      </c>
      <c r="C8144" s="106" t="s">
        <v>1559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1717</v>
      </c>
      <c r="B8145" s="105" t="s">
        <v>50</v>
      </c>
      <c r="C8145" s="106" t="s">
        <v>1560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1717</v>
      </c>
      <c r="B8146" s="105" t="s">
        <v>1561</v>
      </c>
      <c r="C8146" s="106" t="s">
        <v>1562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1717</v>
      </c>
      <c r="B8147" s="105" t="s">
        <v>51</v>
      </c>
      <c r="C8147" s="106" t="s">
        <v>1563</v>
      </c>
      <c r="D8147" s="21">
        <f t="shared" si="128"/>
        <v>957512.6</v>
      </c>
      <c r="E8147" s="24">
        <f t="shared" si="128"/>
        <v>1106736.7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/>
      <c r="K8147" s="26"/>
      <c r="L8147" s="107"/>
      <c r="M8147" s="107"/>
      <c r="N8147" s="25"/>
      <c r="O8147" s="26"/>
      <c r="P8147" s="107"/>
      <c r="Q8147" s="107"/>
      <c r="R8147" s="25"/>
      <c r="S8147" s="26"/>
      <c r="T8147" s="107"/>
      <c r="U8147" s="107"/>
      <c r="V8147" s="25"/>
      <c r="W8147" s="26"/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1717</v>
      </c>
      <c r="B8148" s="105" t="s">
        <v>52</v>
      </c>
      <c r="C8148" s="106" t="s">
        <v>1564</v>
      </c>
      <c r="D8148" s="21">
        <f t="shared" si="128"/>
        <v>929638.54</v>
      </c>
      <c r="E8148" s="24">
        <f t="shared" si="128"/>
        <v>1003338.59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/>
      <c r="K8148" s="26"/>
      <c r="L8148" s="107"/>
      <c r="M8148" s="107"/>
      <c r="N8148" s="25"/>
      <c r="O8148" s="26"/>
      <c r="P8148" s="107"/>
      <c r="Q8148" s="107"/>
      <c r="R8148" s="25"/>
      <c r="S8148" s="26"/>
      <c r="T8148" s="107"/>
      <c r="U8148" s="107"/>
      <c r="V8148" s="25"/>
      <c r="W8148" s="26"/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1717</v>
      </c>
      <c r="B8149" s="105" t="s">
        <v>1700</v>
      </c>
      <c r="C8149" s="106" t="s">
        <v>1565</v>
      </c>
      <c r="D8149" s="21">
        <f t="shared" si="128"/>
        <v>0</v>
      </c>
      <c r="E8149" s="24">
        <f t="shared" si="128"/>
        <v>0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/>
      <c r="U8149" s="99"/>
      <c r="V8149" s="100"/>
      <c r="W8149" s="101"/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1717</v>
      </c>
      <c r="B8150" s="105" t="s">
        <v>1701</v>
      </c>
      <c r="C8150" s="106" t="s">
        <v>1666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1717</v>
      </c>
      <c r="B8151" s="105" t="s">
        <v>53</v>
      </c>
      <c r="C8151" s="106" t="s">
        <v>1566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1717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1717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1717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1717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1717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1717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1717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1717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1717</v>
      </c>
      <c r="B8160" s="105" t="s">
        <v>82</v>
      </c>
      <c r="C8160" s="106" t="s">
        <v>83</v>
      </c>
      <c r="D8160" s="21">
        <f t="shared" si="128"/>
        <v>4283877.9000000004</v>
      </c>
      <c r="E8160" s="24">
        <f t="shared" si="128"/>
        <v>5847194.3800000008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/>
      <c r="K8160" s="26"/>
      <c r="L8160" s="107"/>
      <c r="M8160" s="107"/>
      <c r="N8160" s="25"/>
      <c r="O8160" s="26"/>
      <c r="P8160" s="99"/>
      <c r="Q8160" s="99"/>
      <c r="R8160" s="25"/>
      <c r="S8160" s="26"/>
      <c r="T8160" s="107"/>
      <c r="U8160" s="107"/>
      <c r="V8160" s="25"/>
      <c r="W8160" s="26"/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1717</v>
      </c>
      <c r="B8161" s="105" t="s">
        <v>84</v>
      </c>
      <c r="C8161" s="106" t="s">
        <v>85</v>
      </c>
      <c r="D8161" s="21">
        <f t="shared" si="128"/>
        <v>65450</v>
      </c>
      <c r="E8161" s="24">
        <f t="shared" si="128"/>
        <v>126427.04999999999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/>
      <c r="K8161" s="26"/>
      <c r="L8161" s="107"/>
      <c r="M8161" s="107"/>
      <c r="N8161" s="25"/>
      <c r="O8161" s="26"/>
      <c r="P8161" s="107"/>
      <c r="Q8161" s="107"/>
      <c r="R8161" s="25"/>
      <c r="S8161" s="26"/>
      <c r="T8161" s="107"/>
      <c r="U8161" s="107"/>
      <c r="V8161" s="25"/>
      <c r="W8161" s="26"/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1717</v>
      </c>
      <c r="B8162" s="105" t="s">
        <v>86</v>
      </c>
      <c r="C8162" s="106" t="s">
        <v>87</v>
      </c>
      <c r="D8162" s="21">
        <f t="shared" si="128"/>
        <v>2169869.91</v>
      </c>
      <c r="E8162" s="24">
        <f t="shared" si="128"/>
        <v>1966653.9699999997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/>
      <c r="K8162" s="26"/>
      <c r="L8162" s="107"/>
      <c r="M8162" s="107"/>
      <c r="N8162" s="25"/>
      <c r="O8162" s="26"/>
      <c r="P8162" s="107"/>
      <c r="Q8162" s="107"/>
      <c r="R8162" s="25"/>
      <c r="S8162" s="26"/>
      <c r="T8162" s="107"/>
      <c r="U8162" s="107"/>
      <c r="V8162" s="25"/>
      <c r="W8162" s="26"/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1717</v>
      </c>
      <c r="B8163" s="105" t="s">
        <v>88</v>
      </c>
      <c r="C8163" s="106" t="s">
        <v>89</v>
      </c>
      <c r="D8163" s="21">
        <f t="shared" si="128"/>
        <v>1393000</v>
      </c>
      <c r="E8163" s="24">
        <f t="shared" si="128"/>
        <v>1536380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/>
      <c r="K8163" s="26"/>
      <c r="L8163" s="107"/>
      <c r="M8163" s="107"/>
      <c r="N8163" s="25"/>
      <c r="O8163" s="26"/>
      <c r="P8163" s="107"/>
      <c r="Q8163" s="107"/>
      <c r="R8163" s="25"/>
      <c r="S8163" s="26"/>
      <c r="T8163" s="107"/>
      <c r="U8163" s="107"/>
      <c r="V8163" s="25"/>
      <c r="W8163" s="26"/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1717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1717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442795</v>
      </c>
      <c r="E8165" s="24">
        <f t="shared" si="129"/>
        <v>379311.22000000003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/>
      <c r="K8165" s="26"/>
      <c r="L8165" s="107"/>
      <c r="M8165" s="107"/>
      <c r="N8165" s="25"/>
      <c r="O8165" s="26"/>
      <c r="P8165" s="107"/>
      <c r="Q8165" s="107"/>
      <c r="R8165" s="25"/>
      <c r="S8165" s="26"/>
      <c r="T8165" s="107"/>
      <c r="U8165" s="107"/>
      <c r="V8165" s="25"/>
      <c r="W8165" s="26"/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1717</v>
      </c>
      <c r="B8166" s="105" t="s">
        <v>94</v>
      </c>
      <c r="C8166" s="106" t="s">
        <v>95</v>
      </c>
      <c r="D8166" s="21">
        <f t="shared" si="129"/>
        <v>405448</v>
      </c>
      <c r="E8166" s="24">
        <f t="shared" si="129"/>
        <v>405448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/>
      <c r="K8166" s="26"/>
      <c r="L8166" s="107"/>
      <c r="M8166" s="107"/>
      <c r="N8166" s="25"/>
      <c r="O8166" s="26"/>
      <c r="P8166" s="107"/>
      <c r="Q8166" s="107"/>
      <c r="R8166" s="25"/>
      <c r="S8166" s="26"/>
      <c r="T8166" s="107"/>
      <c r="U8166" s="107"/>
      <c r="V8166" s="25"/>
      <c r="W8166" s="26"/>
      <c r="X8166" s="107"/>
      <c r="Y8166" s="107"/>
      <c r="Z8166" s="25"/>
      <c r="AA8166" s="26"/>
      <c r="AB8166" s="107"/>
      <c r="AC8166" s="107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1717</v>
      </c>
      <c r="B8167" s="105" t="s">
        <v>96</v>
      </c>
      <c r="C8167" s="106" t="s">
        <v>97</v>
      </c>
      <c r="D8167" s="21">
        <f t="shared" si="129"/>
        <v>33000</v>
      </c>
      <c r="E8167" s="24">
        <f t="shared" si="129"/>
        <v>33000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/>
      <c r="O8167" s="26"/>
      <c r="P8167" s="107"/>
      <c r="Q8167" s="107"/>
      <c r="R8167" s="25"/>
      <c r="S8167" s="26"/>
      <c r="T8167" s="107"/>
      <c r="U8167" s="107"/>
      <c r="V8167" s="25"/>
      <c r="W8167" s="26"/>
      <c r="X8167" s="107"/>
      <c r="Y8167" s="107"/>
      <c r="Z8167" s="25"/>
      <c r="AA8167" s="26"/>
      <c r="AB8167" s="107"/>
      <c r="AC8167" s="107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1717</v>
      </c>
      <c r="B8168" s="105" t="s">
        <v>98</v>
      </c>
      <c r="C8168" s="106" t="s">
        <v>99</v>
      </c>
      <c r="D8168" s="21">
        <f t="shared" si="129"/>
        <v>181075</v>
      </c>
      <c r="E8168" s="24">
        <f t="shared" si="129"/>
        <v>176135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/>
      <c r="K8168" s="26"/>
      <c r="L8168" s="107"/>
      <c r="M8168" s="107"/>
      <c r="N8168" s="25"/>
      <c r="O8168" s="26"/>
      <c r="P8168" s="107"/>
      <c r="Q8168" s="107"/>
      <c r="R8168" s="25"/>
      <c r="S8168" s="26"/>
      <c r="T8168" s="107"/>
      <c r="U8168" s="107"/>
      <c r="V8168" s="25"/>
      <c r="W8168" s="26"/>
      <c r="X8168" s="107"/>
      <c r="Y8168" s="107"/>
      <c r="Z8168" s="25"/>
      <c r="AA8168" s="26"/>
      <c r="AB8168" s="107"/>
      <c r="AC8168" s="107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1717</v>
      </c>
      <c r="B8169" s="105" t="s">
        <v>100</v>
      </c>
      <c r="C8169" s="106" t="s">
        <v>101</v>
      </c>
      <c r="D8169" s="21">
        <f t="shared" si="129"/>
        <v>0</v>
      </c>
      <c r="E8169" s="24">
        <f t="shared" si="129"/>
        <v>0</v>
      </c>
      <c r="F8169" s="98"/>
      <c r="G8169" s="98"/>
      <c r="H8169" s="107"/>
      <c r="I8169" s="107"/>
      <c r="J8169" s="25"/>
      <c r="K8169" s="26"/>
      <c r="L8169" s="107"/>
      <c r="M8169" s="107"/>
      <c r="N8169" s="25"/>
      <c r="O8169" s="26"/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1717</v>
      </c>
      <c r="B8170" s="105" t="s">
        <v>102</v>
      </c>
      <c r="C8170" s="106" t="s">
        <v>103</v>
      </c>
      <c r="D8170" s="21">
        <f t="shared" si="129"/>
        <v>136981.47</v>
      </c>
      <c r="E8170" s="24">
        <f t="shared" si="129"/>
        <v>136981.47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/>
      <c r="K8170" s="26"/>
      <c r="L8170" s="107"/>
      <c r="M8170" s="107"/>
      <c r="N8170" s="25"/>
      <c r="O8170" s="26"/>
      <c r="P8170" s="107"/>
      <c r="Q8170" s="107"/>
      <c r="R8170" s="25"/>
      <c r="S8170" s="26"/>
      <c r="T8170" s="107"/>
      <c r="U8170" s="107"/>
      <c r="V8170" s="25"/>
      <c r="W8170" s="26"/>
      <c r="X8170" s="107"/>
      <c r="Y8170" s="107"/>
      <c r="Z8170" s="25"/>
      <c r="AA8170" s="26"/>
      <c r="AB8170" s="107"/>
      <c r="AC8170" s="107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1717</v>
      </c>
      <c r="B8171" s="105" t="s">
        <v>104</v>
      </c>
      <c r="C8171" s="106" t="s">
        <v>105</v>
      </c>
      <c r="D8171" s="21">
        <f t="shared" si="129"/>
        <v>29135</v>
      </c>
      <c r="E8171" s="24">
        <f t="shared" si="129"/>
        <v>29135</v>
      </c>
      <c r="F8171" s="98">
        <v>20195</v>
      </c>
      <c r="G8171" s="98">
        <v>20195</v>
      </c>
      <c r="H8171" s="107">
        <v>8940</v>
      </c>
      <c r="I8171" s="107">
        <v>8940</v>
      </c>
      <c r="J8171" s="25"/>
      <c r="K8171" s="26"/>
      <c r="L8171" s="107"/>
      <c r="M8171" s="107"/>
      <c r="N8171" s="25"/>
      <c r="O8171" s="26"/>
      <c r="P8171" s="107"/>
      <c r="Q8171" s="107"/>
      <c r="R8171" s="25"/>
      <c r="S8171" s="26"/>
      <c r="T8171" s="107"/>
      <c r="U8171" s="107"/>
      <c r="V8171" s="25"/>
      <c r="W8171" s="26"/>
      <c r="X8171" s="107"/>
      <c r="Y8171" s="107"/>
      <c r="Z8171" s="25"/>
      <c r="AA8171" s="26"/>
      <c r="AB8171" s="107"/>
      <c r="AC8171" s="107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1717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1717</v>
      </c>
      <c r="B8173" s="105" t="s">
        <v>108</v>
      </c>
      <c r="C8173" s="106" t="s">
        <v>109</v>
      </c>
      <c r="D8173" s="21">
        <f t="shared" si="129"/>
        <v>26390</v>
      </c>
      <c r="E8173" s="24">
        <f t="shared" si="129"/>
        <v>33125</v>
      </c>
      <c r="F8173" s="98">
        <v>2690</v>
      </c>
      <c r="G8173" s="98">
        <v>11170</v>
      </c>
      <c r="H8173" s="107">
        <v>23700</v>
      </c>
      <c r="I8173" s="107">
        <v>21955</v>
      </c>
      <c r="J8173" s="25"/>
      <c r="K8173" s="26"/>
      <c r="L8173" s="107"/>
      <c r="M8173" s="107"/>
      <c r="N8173" s="25"/>
      <c r="O8173" s="26"/>
      <c r="P8173" s="107"/>
      <c r="Q8173" s="107"/>
      <c r="R8173" s="25"/>
      <c r="S8173" s="26"/>
      <c r="T8173" s="107"/>
      <c r="U8173" s="107"/>
      <c r="V8173" s="25"/>
      <c r="W8173" s="26"/>
      <c r="X8173" s="107"/>
      <c r="Y8173" s="107"/>
      <c r="Z8173" s="25"/>
      <c r="AA8173" s="26"/>
      <c r="AB8173" s="107"/>
      <c r="AC8173" s="107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1717</v>
      </c>
      <c r="B8174" s="105" t="s">
        <v>110</v>
      </c>
      <c r="C8174" s="106" t="s">
        <v>111</v>
      </c>
      <c r="D8174" s="21">
        <f t="shared" si="129"/>
        <v>227110</v>
      </c>
      <c r="E8174" s="24">
        <f t="shared" si="129"/>
        <v>175111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/>
      <c r="K8174" s="26"/>
      <c r="L8174" s="107"/>
      <c r="M8174" s="107"/>
      <c r="N8174" s="25"/>
      <c r="O8174" s="26"/>
      <c r="P8174" s="107"/>
      <c r="Q8174" s="107"/>
      <c r="R8174" s="25"/>
      <c r="S8174" s="26"/>
      <c r="T8174" s="107"/>
      <c r="U8174" s="107"/>
      <c r="V8174" s="25"/>
      <c r="W8174" s="26"/>
      <c r="X8174" s="107"/>
      <c r="Y8174" s="107"/>
      <c r="Z8174" s="25"/>
      <c r="AA8174" s="26"/>
      <c r="AB8174" s="107"/>
      <c r="AC8174" s="107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1717</v>
      </c>
      <c r="B8175" s="105" t="s">
        <v>112</v>
      </c>
      <c r="C8175" s="106" t="s">
        <v>113</v>
      </c>
      <c r="D8175" s="21">
        <f t="shared" si="129"/>
        <v>19040</v>
      </c>
      <c r="E8175" s="24">
        <f t="shared" si="129"/>
        <v>19040</v>
      </c>
      <c r="F8175" s="98">
        <v>2120</v>
      </c>
      <c r="G8175" s="98">
        <v>2120</v>
      </c>
      <c r="H8175" s="107">
        <v>16920</v>
      </c>
      <c r="I8175" s="107">
        <v>16920</v>
      </c>
      <c r="J8175" s="25"/>
      <c r="K8175" s="26"/>
      <c r="L8175" s="107"/>
      <c r="M8175" s="107"/>
      <c r="N8175" s="25"/>
      <c r="O8175" s="26"/>
      <c r="P8175" s="107"/>
      <c r="Q8175" s="107"/>
      <c r="R8175" s="25"/>
      <c r="S8175" s="26"/>
      <c r="T8175" s="107"/>
      <c r="U8175" s="107"/>
      <c r="V8175" s="25"/>
      <c r="W8175" s="26"/>
      <c r="X8175" s="107"/>
      <c r="Y8175" s="107"/>
      <c r="Z8175" s="25"/>
      <c r="AA8175" s="26"/>
      <c r="AB8175" s="107"/>
      <c r="AC8175" s="107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1717</v>
      </c>
      <c r="B8176" s="105" t="s">
        <v>114</v>
      </c>
      <c r="C8176" s="106" t="s">
        <v>115</v>
      </c>
      <c r="D8176" s="21">
        <f t="shared" si="129"/>
        <v>1700</v>
      </c>
      <c r="E8176" s="24">
        <f t="shared" si="129"/>
        <v>1700</v>
      </c>
      <c r="F8176" s="98"/>
      <c r="G8176" s="98"/>
      <c r="H8176" s="107">
        <v>1700</v>
      </c>
      <c r="I8176" s="107">
        <v>1700</v>
      </c>
      <c r="J8176" s="25"/>
      <c r="K8176" s="26"/>
      <c r="L8176" s="107"/>
      <c r="M8176" s="107"/>
      <c r="N8176" s="25"/>
      <c r="O8176" s="26"/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1717</v>
      </c>
      <c r="B8177" s="105" t="s">
        <v>116</v>
      </c>
      <c r="C8177" s="106" t="s">
        <v>117</v>
      </c>
      <c r="D8177" s="21">
        <f t="shared" si="129"/>
        <v>0</v>
      </c>
      <c r="E8177" s="24">
        <f t="shared" si="129"/>
        <v>21233.98</v>
      </c>
      <c r="F8177" s="98">
        <v>0</v>
      </c>
      <c r="G8177" s="98">
        <v>10616.99</v>
      </c>
      <c r="H8177" s="99">
        <v>0</v>
      </c>
      <c r="I8177" s="99">
        <v>10616.99</v>
      </c>
      <c r="J8177" s="100"/>
      <c r="K8177" s="101"/>
      <c r="L8177" s="99"/>
      <c r="M8177" s="99"/>
      <c r="N8177" s="100"/>
      <c r="O8177" s="101"/>
      <c r="P8177" s="107"/>
      <c r="Q8177" s="107"/>
      <c r="R8177" s="100"/>
      <c r="S8177" s="101"/>
      <c r="T8177" s="99"/>
      <c r="U8177" s="99"/>
      <c r="V8177" s="100"/>
      <c r="W8177" s="101"/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1717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1717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1717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1717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1717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1717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1717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15838000</v>
      </c>
      <c r="F8184" s="98">
        <v>12017000</v>
      </c>
      <c r="G8184" s="98">
        <v>15838000</v>
      </c>
      <c r="H8184" s="99">
        <v>0</v>
      </c>
      <c r="I8184" s="99">
        <v>0</v>
      </c>
      <c r="J8184" s="100"/>
      <c r="K8184" s="101"/>
      <c r="L8184" s="99"/>
      <c r="M8184" s="99"/>
      <c r="N8184" s="100"/>
      <c r="O8184" s="101"/>
      <c r="P8184" s="99"/>
      <c r="Q8184" s="99"/>
      <c r="R8184" s="100"/>
      <c r="S8184" s="101"/>
      <c r="T8184" s="99"/>
      <c r="U8184" s="99"/>
      <c r="V8184" s="100"/>
      <c r="W8184" s="101"/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1717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1717</v>
      </c>
      <c r="B8186" s="105" t="s">
        <v>134</v>
      </c>
      <c r="C8186" s="106" t="s">
        <v>135</v>
      </c>
      <c r="D8186" s="21">
        <f t="shared" si="129"/>
        <v>1925771.53</v>
      </c>
      <c r="E8186" s="24">
        <f t="shared" si="129"/>
        <v>5608992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/>
      <c r="K8186" s="26"/>
      <c r="L8186" s="107"/>
      <c r="M8186" s="107"/>
      <c r="N8186" s="25"/>
      <c r="O8186" s="26"/>
      <c r="P8186" s="107"/>
      <c r="Q8186" s="107"/>
      <c r="R8186" s="25"/>
      <c r="S8186" s="26"/>
      <c r="T8186" s="107"/>
      <c r="U8186" s="107"/>
      <c r="V8186" s="25"/>
      <c r="W8186" s="26"/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1717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/>
      <c r="K8187" s="26"/>
      <c r="L8187" s="107"/>
      <c r="M8187" s="107"/>
      <c r="N8187" s="25"/>
      <c r="O8187" s="26"/>
      <c r="P8187" s="107"/>
      <c r="Q8187" s="107"/>
      <c r="R8187" s="25"/>
      <c r="S8187" s="26"/>
      <c r="T8187" s="107"/>
      <c r="U8187" s="107"/>
      <c r="V8187" s="25"/>
      <c r="W8187" s="26"/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1717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1717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12806157.33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/>
      <c r="K8189" s="101"/>
      <c r="L8189" s="99"/>
      <c r="M8189" s="99"/>
      <c r="N8189" s="100"/>
      <c r="O8189" s="101"/>
      <c r="P8189" s="99"/>
      <c r="Q8189" s="99"/>
      <c r="R8189" s="100"/>
      <c r="S8189" s="101"/>
      <c r="T8189" s="99"/>
      <c r="U8189" s="99"/>
      <c r="V8189" s="100"/>
      <c r="W8189" s="101"/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1717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1717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1717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1717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1717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1717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1717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/>
      <c r="K8196" s="26"/>
      <c r="L8196" s="107"/>
      <c r="M8196" s="107"/>
      <c r="N8196" s="25"/>
      <c r="O8196" s="26"/>
      <c r="P8196" s="99"/>
      <c r="Q8196" s="99"/>
      <c r="R8196" s="25"/>
      <c r="S8196" s="26"/>
      <c r="T8196" s="107"/>
      <c r="U8196" s="107"/>
      <c r="V8196" s="25"/>
      <c r="W8196" s="26"/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1717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1717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1717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1717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1717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1717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1717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1717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1717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1717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1717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1717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4854857.8599999994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/>
      <c r="K8208" s="26"/>
      <c r="L8208" s="107"/>
      <c r="M8208" s="107"/>
      <c r="N8208" s="25"/>
      <c r="O8208" s="26"/>
      <c r="P8208" s="107"/>
      <c r="Q8208" s="107"/>
      <c r="R8208" s="25"/>
      <c r="S8208" s="26"/>
      <c r="T8208" s="107"/>
      <c r="U8208" s="107"/>
      <c r="V8208" s="25"/>
      <c r="W8208" s="26"/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1717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1717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1717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1717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1717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1717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1717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/>
      <c r="K8215" s="26"/>
      <c r="L8215" s="107"/>
      <c r="M8215" s="107"/>
      <c r="N8215" s="25"/>
      <c r="O8215" s="26"/>
      <c r="P8215" s="107"/>
      <c r="Q8215" s="107"/>
      <c r="R8215" s="25"/>
      <c r="S8215" s="26"/>
      <c r="T8215" s="107"/>
      <c r="U8215" s="107"/>
      <c r="V8215" s="25"/>
      <c r="W8215" s="26"/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1717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/>
      <c r="O8216" s="26"/>
      <c r="P8216" s="107"/>
      <c r="Q8216" s="107"/>
      <c r="R8216" s="25"/>
      <c r="S8216" s="26"/>
      <c r="T8216" s="107"/>
      <c r="U8216" s="107"/>
      <c r="V8216" s="25"/>
      <c r="W8216" s="26"/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1717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/>
      <c r="K8217" s="26"/>
      <c r="L8217" s="107"/>
      <c r="M8217" s="107"/>
      <c r="N8217" s="25"/>
      <c r="O8217" s="26"/>
      <c r="P8217" s="107"/>
      <c r="Q8217" s="107"/>
      <c r="R8217" s="25"/>
      <c r="S8217" s="26"/>
      <c r="T8217" s="107"/>
      <c r="U8217" s="107"/>
      <c r="V8217" s="25"/>
      <c r="W8217" s="26"/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1717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1717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1717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1717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1717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/>
      <c r="K8222" s="101"/>
      <c r="L8222" s="99"/>
      <c r="M8222" s="99"/>
      <c r="N8222" s="100"/>
      <c r="O8222" s="101"/>
      <c r="P8222" s="107"/>
      <c r="Q8222" s="107"/>
      <c r="R8222" s="100"/>
      <c r="S8222" s="101"/>
      <c r="T8222" s="99"/>
      <c r="U8222" s="99"/>
      <c r="V8222" s="100"/>
      <c r="W8222" s="101"/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1717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1717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3882676.6799999997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/>
      <c r="K8224" s="101"/>
      <c r="L8224" s="99"/>
      <c r="M8224" s="99"/>
      <c r="N8224" s="100"/>
      <c r="O8224" s="101"/>
      <c r="P8224" s="107"/>
      <c r="Q8224" s="107"/>
      <c r="R8224" s="100"/>
      <c r="S8224" s="101"/>
      <c r="T8224" s="99"/>
      <c r="U8224" s="99"/>
      <c r="V8224" s="100"/>
      <c r="W8224" s="101"/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1717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0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/>
      <c r="O8225" s="26"/>
      <c r="P8225" s="99"/>
      <c r="Q8225" s="99"/>
      <c r="R8225" s="25"/>
      <c r="S8225" s="26"/>
      <c r="T8225" s="107"/>
      <c r="U8225" s="107"/>
      <c r="V8225" s="25"/>
      <c r="W8225" s="26"/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1717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3467726.9099999997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/>
      <c r="K8226" s="101"/>
      <c r="L8226" s="99"/>
      <c r="M8226" s="99"/>
      <c r="N8226" s="100"/>
      <c r="O8226" s="101"/>
      <c r="P8226" s="107"/>
      <c r="Q8226" s="107"/>
      <c r="R8226" s="100"/>
      <c r="S8226" s="101"/>
      <c r="T8226" s="99"/>
      <c r="U8226" s="99"/>
      <c r="V8226" s="100"/>
      <c r="W8226" s="101"/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1717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1717</v>
      </c>
      <c r="B8228" s="105" t="s">
        <v>218</v>
      </c>
      <c r="C8228" s="106" t="s">
        <v>1567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1717</v>
      </c>
      <c r="B8229" s="105" t="s">
        <v>219</v>
      </c>
      <c r="C8229" s="106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1717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1717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1064333.33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/>
      <c r="K8231" s="26"/>
      <c r="L8231" s="107"/>
      <c r="M8231" s="107"/>
      <c r="N8231" s="25"/>
      <c r="O8231" s="26"/>
      <c r="P8231" s="107"/>
      <c r="Q8231" s="107"/>
      <c r="R8231" s="25"/>
      <c r="S8231" s="26"/>
      <c r="T8231" s="107"/>
      <c r="U8231" s="107"/>
      <c r="V8231" s="25"/>
      <c r="W8231" s="26"/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1717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1717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1717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/>
      <c r="K8234" s="26"/>
      <c r="L8234" s="107"/>
      <c r="M8234" s="107"/>
      <c r="N8234" s="25"/>
      <c r="O8234" s="26"/>
      <c r="P8234" s="99"/>
      <c r="Q8234" s="99"/>
      <c r="R8234" s="25"/>
      <c r="S8234" s="26"/>
      <c r="T8234" s="107"/>
      <c r="U8234" s="107"/>
      <c r="V8234" s="25"/>
      <c r="W8234" s="26"/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1717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1717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/>
      <c r="K8236" s="26"/>
      <c r="L8236" s="107"/>
      <c r="M8236" s="107"/>
      <c r="N8236" s="25"/>
      <c r="O8236" s="26"/>
      <c r="P8236" s="107"/>
      <c r="Q8236" s="107"/>
      <c r="R8236" s="25"/>
      <c r="S8236" s="26"/>
      <c r="T8236" s="107"/>
      <c r="U8236" s="107"/>
      <c r="V8236" s="25"/>
      <c r="W8236" s="26"/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1717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/>
      <c r="K8237" s="26"/>
      <c r="L8237" s="107"/>
      <c r="M8237" s="107"/>
      <c r="N8237" s="25"/>
      <c r="O8237" s="26"/>
      <c r="P8237" s="107"/>
      <c r="Q8237" s="107"/>
      <c r="R8237" s="25"/>
      <c r="S8237" s="26"/>
      <c r="T8237" s="107"/>
      <c r="U8237" s="107"/>
      <c r="V8237" s="25"/>
      <c r="W8237" s="26"/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1717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1717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6449759.6699999999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/>
      <c r="K8239" s="26"/>
      <c r="L8239" s="107"/>
      <c r="M8239" s="107"/>
      <c r="N8239" s="25"/>
      <c r="O8239" s="26"/>
      <c r="P8239" s="107"/>
      <c r="Q8239" s="107"/>
      <c r="R8239" s="25"/>
      <c r="S8239" s="26"/>
      <c r="T8239" s="107"/>
      <c r="U8239" s="107"/>
      <c r="V8239" s="25"/>
      <c r="W8239" s="26"/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1717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/>
      <c r="K8240" s="26"/>
      <c r="L8240" s="107"/>
      <c r="M8240" s="107"/>
      <c r="N8240" s="25"/>
      <c r="O8240" s="26"/>
      <c r="P8240" s="107"/>
      <c r="Q8240" s="107"/>
      <c r="R8240" s="25"/>
      <c r="S8240" s="26"/>
      <c r="T8240" s="107"/>
      <c r="U8240" s="107"/>
      <c r="V8240" s="25"/>
      <c r="W8240" s="26"/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1717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1717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2285569.4500000002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/>
      <c r="K8242" s="26"/>
      <c r="L8242" s="107"/>
      <c r="M8242" s="107"/>
      <c r="N8242" s="25"/>
      <c r="O8242" s="26"/>
      <c r="P8242" s="107"/>
      <c r="Q8242" s="107"/>
      <c r="R8242" s="25"/>
      <c r="S8242" s="26"/>
      <c r="T8242" s="107"/>
      <c r="U8242" s="107"/>
      <c r="V8242" s="25"/>
      <c r="W8242" s="26"/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1717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/>
      <c r="K8243" s="26"/>
      <c r="L8243" s="107"/>
      <c r="M8243" s="107"/>
      <c r="N8243" s="25"/>
      <c r="O8243" s="26"/>
      <c r="P8243" s="107"/>
      <c r="Q8243" s="107"/>
      <c r="R8243" s="25"/>
      <c r="S8243" s="26"/>
      <c r="T8243" s="107"/>
      <c r="U8243" s="107"/>
      <c r="V8243" s="25"/>
      <c r="W8243" s="26"/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1717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1717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/>
      <c r="K8245" s="26"/>
      <c r="L8245" s="107"/>
      <c r="M8245" s="107"/>
      <c r="N8245" s="25"/>
      <c r="O8245" s="26"/>
      <c r="P8245" s="107"/>
      <c r="Q8245" s="107"/>
      <c r="R8245" s="25"/>
      <c r="S8245" s="26"/>
      <c r="T8245" s="107"/>
      <c r="U8245" s="107"/>
      <c r="V8245" s="25"/>
      <c r="W8245" s="26"/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1717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/>
      <c r="K8246" s="26"/>
      <c r="L8246" s="107"/>
      <c r="M8246" s="107"/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1717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1717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/>
      <c r="K8248" s="26"/>
      <c r="L8248" s="107"/>
      <c r="M8248" s="107"/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1717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1717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1717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1717</v>
      </c>
      <c r="B8252" s="105" t="s">
        <v>264</v>
      </c>
      <c r="C8252" s="106" t="s">
        <v>265</v>
      </c>
      <c r="D8252" s="21">
        <f t="shared" si="130"/>
        <v>42668101.659999996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/>
      <c r="K8252" s="101"/>
      <c r="L8252" s="99"/>
      <c r="M8252" s="99"/>
      <c r="N8252" s="100"/>
      <c r="O8252" s="101"/>
      <c r="P8252" s="107"/>
      <c r="Q8252" s="107"/>
      <c r="R8252" s="100"/>
      <c r="S8252" s="101"/>
      <c r="T8252" s="99"/>
      <c r="U8252" s="99"/>
      <c r="V8252" s="100"/>
      <c r="W8252" s="101"/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1717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1717</v>
      </c>
      <c r="B8254" s="105" t="s">
        <v>268</v>
      </c>
      <c r="C8254" s="106" t="s">
        <v>269</v>
      </c>
      <c r="D8254" s="21">
        <f t="shared" si="130"/>
        <v>30046108.559999999</v>
      </c>
      <c r="E8254" s="24">
        <f t="shared" si="130"/>
        <v>37111986.339999996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/>
      <c r="K8254" s="101"/>
      <c r="L8254" s="99"/>
      <c r="M8254" s="99"/>
      <c r="N8254" s="100"/>
      <c r="O8254" s="101"/>
      <c r="P8254" s="99"/>
      <c r="Q8254" s="99"/>
      <c r="R8254" s="100"/>
      <c r="S8254" s="101"/>
      <c r="T8254" s="99"/>
      <c r="U8254" s="99"/>
      <c r="V8254" s="100"/>
      <c r="W8254" s="101"/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1717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/>
      <c r="K8255" s="26"/>
      <c r="L8255" s="107"/>
      <c r="M8255" s="107"/>
      <c r="N8255" s="25"/>
      <c r="O8255" s="26"/>
      <c r="P8255" s="99"/>
      <c r="Q8255" s="99"/>
      <c r="R8255" s="25"/>
      <c r="S8255" s="26"/>
      <c r="T8255" s="107"/>
      <c r="U8255" s="107"/>
      <c r="V8255" s="25"/>
      <c r="W8255" s="26"/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1717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1717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/>
      <c r="K8257" s="26"/>
      <c r="L8257" s="107"/>
      <c r="M8257" s="107"/>
      <c r="N8257" s="25"/>
      <c r="O8257" s="26"/>
      <c r="P8257" s="107"/>
      <c r="Q8257" s="107"/>
      <c r="R8257" s="25"/>
      <c r="S8257" s="26"/>
      <c r="T8257" s="107"/>
      <c r="U8257" s="107"/>
      <c r="V8257" s="25"/>
      <c r="W8257" s="26"/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1717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1717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1717</v>
      </c>
      <c r="B8260" s="105" t="s">
        <v>280</v>
      </c>
      <c r="C8260" s="106" t="s">
        <v>1569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1717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/>
      <c r="K8261" s="101"/>
      <c r="L8261" s="99"/>
      <c r="M8261" s="99"/>
      <c r="N8261" s="100"/>
      <c r="O8261" s="101"/>
      <c r="P8261" s="99"/>
      <c r="Q8261" s="99"/>
      <c r="R8261" s="100"/>
      <c r="S8261" s="101"/>
      <c r="T8261" s="99"/>
      <c r="U8261" s="99"/>
      <c r="V8261" s="100"/>
      <c r="W8261" s="101"/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1717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1717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/>
      <c r="K8263" s="101"/>
      <c r="L8263" s="99"/>
      <c r="M8263" s="99"/>
      <c r="N8263" s="100"/>
      <c r="O8263" s="101"/>
      <c r="P8263" s="99"/>
      <c r="Q8263" s="99"/>
      <c r="R8263" s="100"/>
      <c r="S8263" s="101"/>
      <c r="T8263" s="99"/>
      <c r="U8263" s="99"/>
      <c r="V8263" s="100"/>
      <c r="W8263" s="101"/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1717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/>
      <c r="K8264" s="101"/>
      <c r="L8264" s="99"/>
      <c r="M8264" s="99"/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1717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1717</v>
      </c>
      <c r="B8266" s="105" t="s">
        <v>291</v>
      </c>
      <c r="C8266" s="106" t="s">
        <v>1570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/>
      <c r="K8266" s="101"/>
      <c r="L8266" s="99"/>
      <c r="M8266" s="99"/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1717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1717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1717</v>
      </c>
      <c r="B8269" s="105" t="s">
        <v>296</v>
      </c>
      <c r="C8269" s="106" t="s">
        <v>1571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1717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1717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1717</v>
      </c>
      <c r="B8272" s="105" t="s">
        <v>301</v>
      </c>
      <c r="C8272" s="106" t="s">
        <v>1572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1717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/>
      <c r="K8273" s="101"/>
      <c r="L8273" s="99"/>
      <c r="M8273" s="99"/>
      <c r="N8273" s="100"/>
      <c r="O8273" s="101"/>
      <c r="P8273" s="107"/>
      <c r="Q8273" s="107"/>
      <c r="R8273" s="100"/>
      <c r="S8273" s="101"/>
      <c r="T8273" s="99"/>
      <c r="U8273" s="99"/>
      <c r="V8273" s="100"/>
      <c r="W8273" s="101"/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1717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1717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/>
      <c r="K8275" s="101"/>
      <c r="L8275" s="99"/>
      <c r="M8275" s="99"/>
      <c r="N8275" s="100"/>
      <c r="O8275" s="101"/>
      <c r="P8275" s="99"/>
      <c r="Q8275" s="99"/>
      <c r="R8275" s="100"/>
      <c r="S8275" s="101"/>
      <c r="T8275" s="99"/>
      <c r="U8275" s="99"/>
      <c r="V8275" s="100"/>
      <c r="W8275" s="101"/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1717</v>
      </c>
      <c r="B8276" s="105" t="s">
        <v>308</v>
      </c>
      <c r="C8276" s="106" t="s">
        <v>309</v>
      </c>
      <c r="D8276" s="21">
        <f t="shared" si="130"/>
        <v>5973641.9000000004</v>
      </c>
      <c r="E8276" s="24">
        <f t="shared" si="130"/>
        <v>4782400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/>
      <c r="K8276" s="26"/>
      <c r="L8276" s="107"/>
      <c r="M8276" s="107"/>
      <c r="N8276" s="25"/>
      <c r="O8276" s="26"/>
      <c r="P8276" s="99"/>
      <c r="Q8276" s="99"/>
      <c r="R8276" s="25"/>
      <c r="S8276" s="26"/>
      <c r="T8276" s="107"/>
      <c r="U8276" s="107"/>
      <c r="V8276" s="25"/>
      <c r="W8276" s="26"/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1717</v>
      </c>
      <c r="B8277" s="105" t="s">
        <v>310</v>
      </c>
      <c r="C8277" s="106" t="s">
        <v>311</v>
      </c>
      <c r="D8277" s="21">
        <f t="shared" si="130"/>
        <v>5207100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/>
      <c r="K8277" s="101"/>
      <c r="L8277" s="99"/>
      <c r="M8277" s="99"/>
      <c r="N8277" s="100"/>
      <c r="O8277" s="101"/>
      <c r="P8277" s="107"/>
      <c r="Q8277" s="107"/>
      <c r="R8277" s="100"/>
      <c r="S8277" s="101"/>
      <c r="T8277" s="99"/>
      <c r="U8277" s="99"/>
      <c r="V8277" s="100"/>
      <c r="W8277" s="101"/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1717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/>
      <c r="K8278" s="26"/>
      <c r="L8278" s="107"/>
      <c r="M8278" s="107"/>
      <c r="N8278" s="25"/>
      <c r="O8278" s="26"/>
      <c r="P8278" s="99"/>
      <c r="Q8278" s="99"/>
      <c r="R8278" s="25"/>
      <c r="S8278" s="26"/>
      <c r="T8278" s="107"/>
      <c r="U8278" s="107"/>
      <c r="V8278" s="25"/>
      <c r="W8278" s="26"/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1717</v>
      </c>
      <c r="B8279" s="105" t="s">
        <v>314</v>
      </c>
      <c r="C8279" s="106" t="s">
        <v>315</v>
      </c>
      <c r="D8279" s="21">
        <f t="shared" si="130"/>
        <v>704360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/>
      <c r="K8279" s="101"/>
      <c r="L8279" s="99"/>
      <c r="M8279" s="99"/>
      <c r="N8279" s="100"/>
      <c r="O8279" s="101"/>
      <c r="P8279" s="107"/>
      <c r="Q8279" s="107"/>
      <c r="R8279" s="100"/>
      <c r="S8279" s="101"/>
      <c r="T8279" s="99"/>
      <c r="U8279" s="99"/>
      <c r="V8279" s="100"/>
      <c r="W8279" s="101"/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1717</v>
      </c>
      <c r="B8280" s="105" t="s">
        <v>316</v>
      </c>
      <c r="C8280" s="106" t="s">
        <v>317</v>
      </c>
      <c r="D8280" s="21">
        <f t="shared" si="130"/>
        <v>433945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/>
      <c r="K8280" s="26"/>
      <c r="L8280" s="107"/>
      <c r="M8280" s="107"/>
      <c r="N8280" s="25"/>
      <c r="O8280" s="26"/>
      <c r="P8280" s="99"/>
      <c r="Q8280" s="99"/>
      <c r="R8280" s="25"/>
      <c r="S8280" s="26"/>
      <c r="T8280" s="107"/>
      <c r="U8280" s="107"/>
      <c r="V8280" s="25"/>
      <c r="W8280" s="26"/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1717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/>
      <c r="O8281" s="101"/>
      <c r="P8281" s="107"/>
      <c r="Q8281" s="107"/>
      <c r="R8281" s="100"/>
      <c r="S8281" s="101"/>
      <c r="T8281" s="99"/>
      <c r="U8281" s="99"/>
      <c r="V8281" s="100"/>
      <c r="W8281" s="101"/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1717</v>
      </c>
      <c r="B8282" s="105" t="s">
        <v>320</v>
      </c>
      <c r="C8282" s="106" t="s">
        <v>321</v>
      </c>
      <c r="D8282" s="21">
        <f t="shared" si="130"/>
        <v>65305238.600000001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/>
      <c r="K8282" s="101"/>
      <c r="L8282" s="99"/>
      <c r="M8282" s="99"/>
      <c r="N8282" s="100"/>
      <c r="O8282" s="101"/>
      <c r="P8282" s="99"/>
      <c r="Q8282" s="99"/>
      <c r="R8282" s="100"/>
      <c r="S8282" s="101"/>
      <c r="T8282" s="99"/>
      <c r="U8282" s="99"/>
      <c r="V8282" s="100"/>
      <c r="W8282" s="101"/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1717</v>
      </c>
      <c r="B8283" s="105" t="s">
        <v>322</v>
      </c>
      <c r="C8283" s="106" t="s">
        <v>323</v>
      </c>
      <c r="D8283" s="21">
        <f t="shared" si="130"/>
        <v>4262942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/>
      <c r="K8283" s="101"/>
      <c r="L8283" s="99"/>
      <c r="M8283" s="99"/>
      <c r="N8283" s="100"/>
      <c r="O8283" s="101"/>
      <c r="P8283" s="99"/>
      <c r="Q8283" s="99"/>
      <c r="R8283" s="100"/>
      <c r="S8283" s="101"/>
      <c r="T8283" s="99"/>
      <c r="U8283" s="99"/>
      <c r="V8283" s="100"/>
      <c r="W8283" s="101"/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1717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4679770</v>
      </c>
      <c r="F8284" s="98">
        <v>4414225</v>
      </c>
      <c r="G8284" s="98">
        <v>4679770</v>
      </c>
      <c r="H8284" s="99">
        <v>29995</v>
      </c>
      <c r="I8284" s="99">
        <v>0</v>
      </c>
      <c r="J8284" s="100"/>
      <c r="K8284" s="101"/>
      <c r="L8284" s="99"/>
      <c r="M8284" s="99"/>
      <c r="N8284" s="100"/>
      <c r="O8284" s="101"/>
      <c r="P8284" s="99"/>
      <c r="Q8284" s="99"/>
      <c r="R8284" s="100"/>
      <c r="S8284" s="101"/>
      <c r="T8284" s="99"/>
      <c r="U8284" s="99"/>
      <c r="V8284" s="100"/>
      <c r="W8284" s="101"/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1717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29850</v>
      </c>
      <c r="F8285" s="98">
        <v>61622</v>
      </c>
      <c r="G8285" s="98">
        <v>29850</v>
      </c>
      <c r="H8285" s="107">
        <v>0</v>
      </c>
      <c r="I8285" s="107">
        <v>0</v>
      </c>
      <c r="J8285" s="25"/>
      <c r="K8285" s="26"/>
      <c r="L8285" s="107"/>
      <c r="M8285" s="107"/>
      <c r="N8285" s="25"/>
      <c r="O8285" s="26"/>
      <c r="P8285" s="99"/>
      <c r="Q8285" s="99"/>
      <c r="R8285" s="25"/>
      <c r="S8285" s="26"/>
      <c r="T8285" s="107"/>
      <c r="U8285" s="107"/>
      <c r="V8285" s="25"/>
      <c r="W8285" s="26"/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1717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5746194.5700000003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/>
      <c r="K8286" s="101"/>
      <c r="L8286" s="99"/>
      <c r="M8286" s="99"/>
      <c r="N8286" s="100"/>
      <c r="O8286" s="101"/>
      <c r="P8286" s="107"/>
      <c r="Q8286" s="107"/>
      <c r="R8286" s="100"/>
      <c r="S8286" s="101"/>
      <c r="T8286" s="99"/>
      <c r="U8286" s="99"/>
      <c r="V8286" s="100"/>
      <c r="W8286" s="101"/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1717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5189494.99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/>
      <c r="K8287" s="101"/>
      <c r="L8287" s="99"/>
      <c r="M8287" s="99"/>
      <c r="N8287" s="100"/>
      <c r="O8287" s="101"/>
      <c r="P8287" s="99"/>
      <c r="Q8287" s="99"/>
      <c r="R8287" s="100"/>
      <c r="S8287" s="101"/>
      <c r="T8287" s="99"/>
      <c r="U8287" s="99"/>
      <c r="V8287" s="100"/>
      <c r="W8287" s="101"/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1717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1218845.02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/>
      <c r="K8288" s="101"/>
      <c r="L8288" s="99"/>
      <c r="M8288" s="99"/>
      <c r="N8288" s="100"/>
      <c r="O8288" s="101"/>
      <c r="P8288" s="99"/>
      <c r="Q8288" s="99"/>
      <c r="R8288" s="100"/>
      <c r="S8288" s="101"/>
      <c r="T8288" s="99"/>
      <c r="U8288" s="99"/>
      <c r="V8288" s="100"/>
      <c r="W8288" s="101"/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1717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604313.88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/>
      <c r="K8289" s="101"/>
      <c r="L8289" s="99"/>
      <c r="M8289" s="99"/>
      <c r="N8289" s="100"/>
      <c r="O8289" s="101"/>
      <c r="P8289" s="99"/>
      <c r="Q8289" s="99"/>
      <c r="R8289" s="100"/>
      <c r="S8289" s="101"/>
      <c r="T8289" s="99"/>
      <c r="U8289" s="99"/>
      <c r="V8289" s="100"/>
      <c r="W8289" s="101"/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1717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361934.83999999997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/>
      <c r="K8290" s="101"/>
      <c r="L8290" s="99"/>
      <c r="M8290" s="99"/>
      <c r="N8290" s="100"/>
      <c r="O8290" s="101"/>
      <c r="P8290" s="99"/>
      <c r="Q8290" s="99"/>
      <c r="R8290" s="100"/>
      <c r="S8290" s="101"/>
      <c r="T8290" s="99"/>
      <c r="U8290" s="99"/>
      <c r="V8290" s="100"/>
      <c r="W8290" s="101"/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1717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291.67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/>
      <c r="O8291" s="26"/>
      <c r="P8291" s="99"/>
      <c r="Q8291" s="99"/>
      <c r="R8291" s="25"/>
      <c r="S8291" s="26"/>
      <c r="T8291" s="107"/>
      <c r="U8291" s="107"/>
      <c r="V8291" s="25"/>
      <c r="W8291" s="26"/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1717</v>
      </c>
      <c r="B8292" s="105" t="s">
        <v>340</v>
      </c>
      <c r="C8292" s="106" t="s">
        <v>341</v>
      </c>
      <c r="D8292" s="21">
        <f t="shared" si="130"/>
        <v>42309902.210000001</v>
      </c>
      <c r="E8292" s="24">
        <f t="shared" si="130"/>
        <v>41093082.850000001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/>
      <c r="K8292" s="26"/>
      <c r="L8292" s="107"/>
      <c r="M8292" s="107"/>
      <c r="N8292" s="25"/>
      <c r="O8292" s="26"/>
      <c r="P8292" s="107"/>
      <c r="Q8292" s="107"/>
      <c r="R8292" s="25"/>
      <c r="S8292" s="26"/>
      <c r="T8292" s="107"/>
      <c r="U8292" s="107"/>
      <c r="V8292" s="25"/>
      <c r="W8292" s="26"/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1717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3576572.77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/>
      <c r="K8293" s="101"/>
      <c r="L8293" s="99"/>
      <c r="M8293" s="99"/>
      <c r="N8293" s="100"/>
      <c r="O8293" s="101"/>
      <c r="P8293" s="107"/>
      <c r="Q8293" s="107"/>
      <c r="R8293" s="100"/>
      <c r="S8293" s="101"/>
      <c r="T8293" s="99"/>
      <c r="U8293" s="99"/>
      <c r="V8293" s="100"/>
      <c r="W8293" s="101"/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1717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3399667.17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/>
      <c r="K8294" s="101"/>
      <c r="L8294" s="99"/>
      <c r="M8294" s="99"/>
      <c r="N8294" s="100"/>
      <c r="O8294" s="101"/>
      <c r="P8294" s="99"/>
      <c r="Q8294" s="99"/>
      <c r="R8294" s="100"/>
      <c r="S8294" s="101"/>
      <c r="T8294" s="99"/>
      <c r="U8294" s="99"/>
      <c r="V8294" s="100"/>
      <c r="W8294" s="101"/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1717</v>
      </c>
      <c r="B8295" s="105" t="s">
        <v>346</v>
      </c>
      <c r="C8295" s="106" t="s">
        <v>347</v>
      </c>
      <c r="D8295" s="21">
        <f t="shared" si="131"/>
        <v>15853.6</v>
      </c>
      <c r="E8295" s="24">
        <f t="shared" si="131"/>
        <v>61071.72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/>
      <c r="K8295" s="101"/>
      <c r="L8295" s="99"/>
      <c r="M8295" s="99"/>
      <c r="N8295" s="100"/>
      <c r="O8295" s="101"/>
      <c r="P8295" s="99"/>
      <c r="Q8295" s="99"/>
      <c r="R8295" s="100"/>
      <c r="S8295" s="101"/>
      <c r="T8295" s="99"/>
      <c r="U8295" s="99"/>
      <c r="V8295" s="100"/>
      <c r="W8295" s="101"/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1717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1717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1717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/>
      <c r="O8298" s="26"/>
      <c r="P8298" s="107"/>
      <c r="Q8298" s="107"/>
      <c r="R8298" s="25"/>
      <c r="S8298" s="26"/>
      <c r="T8298" s="107"/>
      <c r="U8298" s="107"/>
      <c r="V8298" s="25"/>
      <c r="W8298" s="26"/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1717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1717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/>
      <c r="O8300" s="26"/>
      <c r="P8300" s="107"/>
      <c r="Q8300" s="107"/>
      <c r="R8300" s="25"/>
      <c r="S8300" s="26"/>
      <c r="T8300" s="107"/>
      <c r="U8300" s="107"/>
      <c r="V8300" s="25"/>
      <c r="W8300" s="26"/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1717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/>
      <c r="K8301" s="26"/>
      <c r="L8301" s="107"/>
      <c r="M8301" s="107"/>
      <c r="N8301" s="25"/>
      <c r="O8301" s="26"/>
      <c r="P8301" s="107"/>
      <c r="Q8301" s="107"/>
      <c r="R8301" s="25"/>
      <c r="S8301" s="26"/>
      <c r="T8301" s="107"/>
      <c r="U8301" s="107"/>
      <c r="V8301" s="25"/>
      <c r="W8301" s="26"/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1717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1717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/>
      <c r="K8303" s="101"/>
      <c r="L8303" s="99"/>
      <c r="M8303" s="99"/>
      <c r="N8303" s="100"/>
      <c r="O8303" s="101"/>
      <c r="P8303" s="107"/>
      <c r="Q8303" s="107"/>
      <c r="R8303" s="100"/>
      <c r="S8303" s="101"/>
      <c r="T8303" s="99"/>
      <c r="U8303" s="99"/>
      <c r="V8303" s="100"/>
      <c r="W8303" s="101"/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1717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1717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1717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1717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1717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1717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1717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1717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1717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1717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1717</v>
      </c>
      <c r="B8314" s="105" t="s">
        <v>384</v>
      </c>
      <c r="C8314" s="106" t="s">
        <v>1573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1717</v>
      </c>
      <c r="B8315" s="105" t="s">
        <v>386</v>
      </c>
      <c r="C8315" s="106" t="s">
        <v>1667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1717</v>
      </c>
      <c r="B8316" s="105" t="s">
        <v>388</v>
      </c>
      <c r="C8316" s="106" t="s">
        <v>1668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1717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1717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1717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1717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1717</v>
      </c>
      <c r="B8321" s="105" t="s">
        <v>398</v>
      </c>
      <c r="C8321" s="106" t="s">
        <v>1574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1717</v>
      </c>
      <c r="B8322" s="105" t="s">
        <v>400</v>
      </c>
      <c r="C8322" s="106" t="s">
        <v>1669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1717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1717</v>
      </c>
      <c r="B8324" s="105" t="s">
        <v>404</v>
      </c>
      <c r="C8324" s="106" t="s">
        <v>1575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1717</v>
      </c>
      <c r="B8325" s="105" t="s">
        <v>406</v>
      </c>
      <c r="C8325" s="106" t="s">
        <v>1576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1717</v>
      </c>
      <c r="B8326" s="105" t="s">
        <v>408</v>
      </c>
      <c r="C8326" s="106" t="s">
        <v>1577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1717</v>
      </c>
      <c r="B8327" s="105" t="s">
        <v>410</v>
      </c>
      <c r="C8327" s="106" t="s">
        <v>1578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1717</v>
      </c>
      <c r="B8328" s="105" t="s">
        <v>412</v>
      </c>
      <c r="C8328" s="106" t="s">
        <v>413</v>
      </c>
      <c r="D8328" s="21">
        <f t="shared" si="131"/>
        <v>1687527.2</v>
      </c>
      <c r="E8328" s="24">
        <f t="shared" si="131"/>
        <v>3654357.81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/>
      <c r="K8328" s="26"/>
      <c r="L8328" s="107"/>
      <c r="M8328" s="107"/>
      <c r="N8328" s="25"/>
      <c r="O8328" s="26"/>
      <c r="P8328" s="107"/>
      <c r="Q8328" s="107"/>
      <c r="R8328" s="25"/>
      <c r="S8328" s="26"/>
      <c r="T8328" s="107"/>
      <c r="U8328" s="107"/>
      <c r="V8328" s="25"/>
      <c r="W8328" s="26"/>
      <c r="X8328" s="107"/>
      <c r="Y8328" s="107"/>
      <c r="Z8328" s="25"/>
      <c r="AA8328" s="26"/>
      <c r="AB8328" s="107"/>
      <c r="AC8328" s="107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1717</v>
      </c>
      <c r="B8329" s="105" t="s">
        <v>414</v>
      </c>
      <c r="C8329" s="106" t="s">
        <v>415</v>
      </c>
      <c r="D8329" s="21">
        <f t="shared" si="131"/>
        <v>1405392.3</v>
      </c>
      <c r="E8329" s="24">
        <f t="shared" si="131"/>
        <v>2169869.81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/>
      <c r="K8329" s="26"/>
      <c r="L8329" s="107"/>
      <c r="M8329" s="107"/>
      <c r="N8329" s="25"/>
      <c r="O8329" s="26"/>
      <c r="P8329" s="107"/>
      <c r="Q8329" s="107"/>
      <c r="R8329" s="25"/>
      <c r="S8329" s="26"/>
      <c r="T8329" s="107"/>
      <c r="U8329" s="107"/>
      <c r="V8329" s="25"/>
      <c r="W8329" s="26"/>
      <c r="X8329" s="107"/>
      <c r="Y8329" s="107"/>
      <c r="Z8329" s="25"/>
      <c r="AA8329" s="26"/>
      <c r="AB8329" s="107"/>
      <c r="AC8329" s="107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1717</v>
      </c>
      <c r="B8330" s="105" t="s">
        <v>416</v>
      </c>
      <c r="C8330" s="106" t="s">
        <v>417</v>
      </c>
      <c r="D8330" s="21">
        <f t="shared" si="131"/>
        <v>838622</v>
      </c>
      <c r="E8330" s="24">
        <f t="shared" si="131"/>
        <v>1393000</v>
      </c>
      <c r="F8330" s="98">
        <v>838622</v>
      </c>
      <c r="G8330" s="98">
        <v>648222</v>
      </c>
      <c r="H8330" s="107">
        <v>0</v>
      </c>
      <c r="I8330" s="107">
        <v>744778</v>
      </c>
      <c r="J8330" s="25"/>
      <c r="K8330" s="26"/>
      <c r="L8330" s="107"/>
      <c r="M8330" s="107"/>
      <c r="N8330" s="25"/>
      <c r="O8330" s="26"/>
      <c r="P8330" s="107"/>
      <c r="Q8330" s="107"/>
      <c r="R8330" s="25"/>
      <c r="S8330" s="26"/>
      <c r="T8330" s="107"/>
      <c r="U8330" s="107"/>
      <c r="V8330" s="25"/>
      <c r="W8330" s="26"/>
      <c r="X8330" s="107"/>
      <c r="Y8330" s="107"/>
      <c r="Z8330" s="25"/>
      <c r="AA8330" s="26"/>
      <c r="AB8330" s="107"/>
      <c r="AC8330" s="107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1717</v>
      </c>
      <c r="B8331" s="105" t="s">
        <v>418</v>
      </c>
      <c r="C8331" s="106" t="s">
        <v>419</v>
      </c>
      <c r="D8331" s="21">
        <f t="shared" si="131"/>
        <v>1279732.47</v>
      </c>
      <c r="E8331" s="24">
        <f t="shared" si="131"/>
        <v>1059879.47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/>
      <c r="K8331" s="26"/>
      <c r="L8331" s="107"/>
      <c r="M8331" s="107"/>
      <c r="N8331" s="25"/>
      <c r="O8331" s="26"/>
      <c r="P8331" s="107"/>
      <c r="Q8331" s="107"/>
      <c r="R8331" s="25"/>
      <c r="S8331" s="26"/>
      <c r="T8331" s="107"/>
      <c r="U8331" s="107"/>
      <c r="V8331" s="25"/>
      <c r="W8331" s="26"/>
      <c r="X8331" s="107"/>
      <c r="Y8331" s="107"/>
      <c r="Z8331" s="25"/>
      <c r="AA8331" s="26"/>
      <c r="AB8331" s="107"/>
      <c r="AC8331" s="107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1717</v>
      </c>
      <c r="B8332" s="105" t="s">
        <v>420</v>
      </c>
      <c r="C8332" s="106" t="s">
        <v>421</v>
      </c>
      <c r="D8332" s="21">
        <f t="shared" si="131"/>
        <v>3491733.45</v>
      </c>
      <c r="E8332" s="24">
        <f t="shared" si="131"/>
        <v>1821011.73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/>
      <c r="K8332" s="26"/>
      <c r="L8332" s="107"/>
      <c r="M8332" s="107"/>
      <c r="N8332" s="25"/>
      <c r="O8332" s="26"/>
      <c r="P8332" s="107"/>
      <c r="Q8332" s="107"/>
      <c r="R8332" s="25"/>
      <c r="S8332" s="26"/>
      <c r="T8332" s="107"/>
      <c r="U8332" s="107"/>
      <c r="V8332" s="25"/>
      <c r="W8332" s="26"/>
      <c r="X8332" s="107"/>
      <c r="Y8332" s="107"/>
      <c r="Z8332" s="25"/>
      <c r="AA8332" s="26"/>
      <c r="AB8332" s="107"/>
      <c r="AC8332" s="107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1717</v>
      </c>
      <c r="B8333" s="105" t="s">
        <v>422</v>
      </c>
      <c r="C8333" s="106" t="s">
        <v>423</v>
      </c>
      <c r="D8333" s="21">
        <f t="shared" si="131"/>
        <v>387475</v>
      </c>
      <c r="E8333" s="24">
        <f t="shared" si="131"/>
        <v>859575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/>
      <c r="K8333" s="26"/>
      <c r="L8333" s="107"/>
      <c r="M8333" s="107"/>
      <c r="N8333" s="25"/>
      <c r="O8333" s="26"/>
      <c r="P8333" s="107"/>
      <c r="Q8333" s="107"/>
      <c r="R8333" s="25"/>
      <c r="S8333" s="26"/>
      <c r="T8333" s="107"/>
      <c r="U8333" s="107"/>
      <c r="V8333" s="25"/>
      <c r="W8333" s="26"/>
      <c r="X8333" s="107"/>
      <c r="Y8333" s="107"/>
      <c r="Z8333" s="25"/>
      <c r="AA8333" s="26"/>
      <c r="AB8333" s="107"/>
      <c r="AC8333" s="107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1717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1717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1717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1717</v>
      </c>
      <c r="B8337" s="105" t="s">
        <v>430</v>
      </c>
      <c r="C8337" s="106" t="s">
        <v>431</v>
      </c>
      <c r="D8337" s="21">
        <f t="shared" si="131"/>
        <v>0</v>
      </c>
      <c r="E8337" s="24">
        <f t="shared" si="131"/>
        <v>65450</v>
      </c>
      <c r="F8337" s="98">
        <v>0</v>
      </c>
      <c r="G8337" s="98">
        <v>0</v>
      </c>
      <c r="H8337" s="107">
        <v>0</v>
      </c>
      <c r="I8337" s="107">
        <v>65450</v>
      </c>
      <c r="J8337" s="25"/>
      <c r="K8337" s="26"/>
      <c r="L8337" s="107"/>
      <c r="M8337" s="107"/>
      <c r="N8337" s="25"/>
      <c r="O8337" s="26"/>
      <c r="P8337" s="107"/>
      <c r="Q8337" s="107"/>
      <c r="R8337" s="25"/>
      <c r="S8337" s="26"/>
      <c r="T8337" s="107"/>
      <c r="U8337" s="107"/>
      <c r="V8337" s="25"/>
      <c r="W8337" s="26"/>
      <c r="X8337" s="107"/>
      <c r="Y8337" s="107"/>
      <c r="Z8337" s="25"/>
      <c r="AA8337" s="26"/>
      <c r="AB8337" s="107"/>
      <c r="AC8337" s="107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1717</v>
      </c>
      <c r="B8338" s="105" t="s">
        <v>432</v>
      </c>
      <c r="C8338" s="106" t="s">
        <v>433</v>
      </c>
      <c r="D8338" s="21">
        <f t="shared" si="131"/>
        <v>83190</v>
      </c>
      <c r="E8338" s="24">
        <f t="shared" si="131"/>
        <v>442795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/>
      <c r="K8338" s="26"/>
      <c r="L8338" s="107"/>
      <c r="M8338" s="107"/>
      <c r="N8338" s="25"/>
      <c r="O8338" s="26"/>
      <c r="P8338" s="107"/>
      <c r="Q8338" s="107"/>
      <c r="R8338" s="25"/>
      <c r="S8338" s="26"/>
      <c r="T8338" s="107"/>
      <c r="U8338" s="107"/>
      <c r="V8338" s="25"/>
      <c r="W8338" s="26"/>
      <c r="X8338" s="107"/>
      <c r="Y8338" s="107"/>
      <c r="Z8338" s="25"/>
      <c r="AA8338" s="26"/>
      <c r="AB8338" s="107"/>
      <c r="AC8338" s="107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1717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1717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1717</v>
      </c>
      <c r="B8341" s="105" t="s">
        <v>438</v>
      </c>
      <c r="C8341" s="106" t="s">
        <v>1579</v>
      </c>
      <c r="D8341" s="21">
        <f t="shared" si="131"/>
        <v>82615</v>
      </c>
      <c r="E8341" s="24">
        <f t="shared" si="131"/>
        <v>215640</v>
      </c>
      <c r="F8341" s="98">
        <v>82615</v>
      </c>
      <c r="G8341" s="98">
        <v>202180</v>
      </c>
      <c r="H8341" s="107">
        <v>0</v>
      </c>
      <c r="I8341" s="107">
        <v>13460</v>
      </c>
      <c r="J8341" s="25"/>
      <c r="K8341" s="26"/>
      <c r="L8341" s="107"/>
      <c r="M8341" s="107"/>
      <c r="N8341" s="25"/>
      <c r="O8341" s="26"/>
      <c r="P8341" s="107"/>
      <c r="Q8341" s="107"/>
      <c r="R8341" s="25"/>
      <c r="S8341" s="26"/>
      <c r="T8341" s="107"/>
      <c r="U8341" s="107"/>
      <c r="V8341" s="25"/>
      <c r="W8341" s="26"/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1717</v>
      </c>
      <c r="B8342" s="105" t="s">
        <v>439</v>
      </c>
      <c r="C8342" s="106" t="s">
        <v>1580</v>
      </c>
      <c r="D8342" s="21">
        <f t="shared" si="131"/>
        <v>186395</v>
      </c>
      <c r="E8342" s="24">
        <f t="shared" si="131"/>
        <v>403425</v>
      </c>
      <c r="F8342" s="98">
        <v>186395</v>
      </c>
      <c r="G8342" s="98">
        <v>154770</v>
      </c>
      <c r="H8342" s="99">
        <v>0</v>
      </c>
      <c r="I8342" s="99">
        <v>248655</v>
      </c>
      <c r="J8342" s="100"/>
      <c r="K8342" s="101"/>
      <c r="L8342" s="99"/>
      <c r="M8342" s="99"/>
      <c r="N8342" s="100"/>
      <c r="O8342" s="101"/>
      <c r="P8342" s="107"/>
      <c r="Q8342" s="107"/>
      <c r="R8342" s="100"/>
      <c r="S8342" s="101"/>
      <c r="T8342" s="99"/>
      <c r="U8342" s="99"/>
      <c r="V8342" s="100"/>
      <c r="W8342" s="101"/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1717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1717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1717</v>
      </c>
      <c r="B8345" s="105" t="s">
        <v>1581</v>
      </c>
      <c r="C8345" s="106" t="s">
        <v>1582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1717</v>
      </c>
      <c r="B8346" s="105" t="s">
        <v>444</v>
      </c>
      <c r="C8346" s="106" t="s">
        <v>445</v>
      </c>
      <c r="D8346" s="21">
        <f t="shared" si="131"/>
        <v>818000</v>
      </c>
      <c r="E8346" s="24">
        <f t="shared" si="131"/>
        <v>818000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/>
      <c r="M8346" s="107"/>
      <c r="N8346" s="25"/>
      <c r="O8346" s="26"/>
      <c r="P8346" s="107"/>
      <c r="Q8346" s="107"/>
      <c r="R8346" s="25"/>
      <c r="S8346" s="26"/>
      <c r="T8346" s="107"/>
      <c r="U8346" s="107"/>
      <c r="V8346" s="25"/>
      <c r="W8346" s="26"/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1717</v>
      </c>
      <c r="B8347" s="105" t="s">
        <v>446</v>
      </c>
      <c r="C8347" s="106" t="s">
        <v>447</v>
      </c>
      <c r="D8347" s="21">
        <f t="shared" si="131"/>
        <v>323949</v>
      </c>
      <c r="E8347" s="24">
        <f t="shared" si="131"/>
        <v>500754</v>
      </c>
      <c r="F8347" s="98">
        <v>0</v>
      </c>
      <c r="G8347" s="98">
        <v>60447</v>
      </c>
      <c r="H8347" s="107">
        <v>323949</v>
      </c>
      <c r="I8347" s="107">
        <v>440307</v>
      </c>
      <c r="J8347" s="25"/>
      <c r="K8347" s="26"/>
      <c r="L8347" s="107"/>
      <c r="M8347" s="107"/>
      <c r="N8347" s="25"/>
      <c r="O8347" s="26"/>
      <c r="P8347" s="107"/>
      <c r="Q8347" s="107"/>
      <c r="R8347" s="25"/>
      <c r="S8347" s="26"/>
      <c r="T8347" s="107"/>
      <c r="U8347" s="107"/>
      <c r="V8347" s="25"/>
      <c r="W8347" s="26"/>
      <c r="X8347" s="107"/>
      <c r="Y8347" s="107"/>
      <c r="Z8347" s="25"/>
      <c r="AA8347" s="26"/>
      <c r="AB8347" s="107"/>
      <c r="AC8347" s="107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1717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/>
      <c r="K8348" s="26"/>
      <c r="L8348" s="107"/>
      <c r="M8348" s="107"/>
      <c r="N8348" s="25"/>
      <c r="O8348" s="26"/>
      <c r="P8348" s="107"/>
      <c r="Q8348" s="107"/>
      <c r="R8348" s="25"/>
      <c r="S8348" s="26"/>
      <c r="T8348" s="107"/>
      <c r="U8348" s="107"/>
      <c r="V8348" s="25"/>
      <c r="W8348" s="26"/>
      <c r="X8348" s="107"/>
      <c r="Y8348" s="107"/>
      <c r="Z8348" s="25"/>
      <c r="AA8348" s="26"/>
      <c r="AB8348" s="107"/>
      <c r="AC8348" s="107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1717</v>
      </c>
      <c r="B8349" s="105" t="s">
        <v>450</v>
      </c>
      <c r="C8349" s="106" t="s">
        <v>1583</v>
      </c>
      <c r="D8349" s="21">
        <f t="shared" si="131"/>
        <v>0</v>
      </c>
      <c r="E8349" s="24">
        <f t="shared" si="131"/>
        <v>480</v>
      </c>
      <c r="F8349" s="98">
        <v>0</v>
      </c>
      <c r="G8349" s="98">
        <v>480</v>
      </c>
      <c r="H8349" s="107">
        <v>0</v>
      </c>
      <c r="I8349" s="107">
        <v>0</v>
      </c>
      <c r="J8349" s="25"/>
      <c r="K8349" s="26"/>
      <c r="L8349" s="107"/>
      <c r="M8349" s="107"/>
      <c r="N8349" s="25"/>
      <c r="O8349" s="26"/>
      <c r="P8349" s="107"/>
      <c r="Q8349" s="107"/>
      <c r="R8349" s="25"/>
      <c r="S8349" s="26"/>
      <c r="T8349" s="107"/>
      <c r="U8349" s="107"/>
      <c r="V8349" s="25"/>
      <c r="W8349" s="26"/>
      <c r="X8349" s="107"/>
      <c r="Y8349" s="107"/>
      <c r="Z8349" s="25"/>
      <c r="AA8349" s="26"/>
      <c r="AB8349" s="107"/>
      <c r="AC8349" s="107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1717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1717</v>
      </c>
      <c r="B8351" s="105" t="s">
        <v>454</v>
      </c>
      <c r="C8351" s="106" t="s">
        <v>1584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>
        <v>0</v>
      </c>
      <c r="I8351" s="107">
        <v>0</v>
      </c>
      <c r="J8351" s="25"/>
      <c r="K8351" s="26"/>
      <c r="L8351" s="107"/>
      <c r="M8351" s="107"/>
      <c r="N8351" s="25"/>
      <c r="O8351" s="26"/>
      <c r="P8351" s="107"/>
      <c r="Q8351" s="107"/>
      <c r="R8351" s="25"/>
      <c r="S8351" s="26"/>
      <c r="T8351" s="107"/>
      <c r="U8351" s="107"/>
      <c r="V8351" s="25"/>
      <c r="W8351" s="26"/>
      <c r="X8351" s="107"/>
      <c r="Y8351" s="107"/>
      <c r="Z8351" s="25"/>
      <c r="AA8351" s="26"/>
      <c r="AB8351" s="107"/>
      <c r="AC8351" s="107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1717</v>
      </c>
      <c r="B8352" s="105" t="s">
        <v>456</v>
      </c>
      <c r="C8352" s="106" t="s">
        <v>1585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/>
      <c r="K8352" s="26"/>
      <c r="L8352" s="107"/>
      <c r="M8352" s="107"/>
      <c r="N8352" s="25"/>
      <c r="O8352" s="26"/>
      <c r="P8352" s="107"/>
      <c r="Q8352" s="107"/>
      <c r="R8352" s="25"/>
      <c r="S8352" s="26"/>
      <c r="T8352" s="107"/>
      <c r="U8352" s="107"/>
      <c r="V8352" s="25"/>
      <c r="W8352" s="26"/>
      <c r="X8352" s="107"/>
      <c r="Y8352" s="107"/>
      <c r="Z8352" s="25"/>
      <c r="AA8352" s="26"/>
      <c r="AB8352" s="107"/>
      <c r="AC8352" s="107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1717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0</v>
      </c>
      <c r="F8353" s="98">
        <v>0</v>
      </c>
      <c r="G8353" s="98">
        <v>0</v>
      </c>
      <c r="H8353" s="99">
        <v>0</v>
      </c>
      <c r="I8353" s="99">
        <v>0</v>
      </c>
      <c r="J8353" s="100"/>
      <c r="K8353" s="101"/>
      <c r="L8353" s="99"/>
      <c r="M8353" s="99"/>
      <c r="N8353" s="100"/>
      <c r="O8353" s="101"/>
      <c r="P8353" s="107"/>
      <c r="Q8353" s="107"/>
      <c r="R8353" s="100"/>
      <c r="S8353" s="101"/>
      <c r="T8353" s="99"/>
      <c r="U8353" s="99"/>
      <c r="V8353" s="100"/>
      <c r="W8353" s="101"/>
      <c r="X8353" s="99"/>
      <c r="Y8353" s="99"/>
      <c r="Z8353" s="100"/>
      <c r="AA8353" s="101"/>
      <c r="AB8353" s="99"/>
      <c r="AC8353" s="99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1717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1717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1717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1717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1717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1717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1717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/>
      <c r="K8360" s="101"/>
      <c r="L8360" s="99"/>
      <c r="M8360" s="99"/>
      <c r="N8360" s="100"/>
      <c r="O8360" s="101"/>
      <c r="P8360" s="107"/>
      <c r="Q8360" s="107"/>
      <c r="R8360" s="100"/>
      <c r="S8360" s="101"/>
      <c r="T8360" s="99"/>
      <c r="U8360" s="99"/>
      <c r="V8360" s="100"/>
      <c r="W8360" s="101"/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1717</v>
      </c>
      <c r="B8361" s="105" t="s">
        <v>474</v>
      </c>
      <c r="C8361" s="106" t="s">
        <v>475</v>
      </c>
      <c r="D8361" s="21">
        <f t="shared" si="132"/>
        <v>1317070</v>
      </c>
      <c r="E8361" s="24">
        <f t="shared" si="132"/>
        <v>1303100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/>
      <c r="K8361" s="26"/>
      <c r="L8361" s="107"/>
      <c r="M8361" s="107"/>
      <c r="N8361" s="25"/>
      <c r="O8361" s="26"/>
      <c r="P8361" s="99"/>
      <c r="Q8361" s="99"/>
      <c r="R8361" s="25"/>
      <c r="S8361" s="26"/>
      <c r="T8361" s="107"/>
      <c r="U8361" s="107"/>
      <c r="V8361" s="25"/>
      <c r="W8361" s="26"/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1717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1717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1717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1717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1717</v>
      </c>
      <c r="B8366" s="105" t="s">
        <v>484</v>
      </c>
      <c r="C8366" s="106" t="s">
        <v>485</v>
      </c>
      <c r="D8366" s="21">
        <f t="shared" si="132"/>
        <v>200000</v>
      </c>
      <c r="E8366" s="24">
        <f t="shared" si="132"/>
        <v>260000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/>
      <c r="K8366" s="26"/>
      <c r="L8366" s="107"/>
      <c r="M8366" s="107"/>
      <c r="N8366" s="25"/>
      <c r="O8366" s="26"/>
      <c r="P8366" s="99"/>
      <c r="Q8366" s="99"/>
      <c r="R8366" s="25"/>
      <c r="S8366" s="26"/>
      <c r="T8366" s="107"/>
      <c r="U8366" s="107"/>
      <c r="V8366" s="25"/>
      <c r="W8366" s="26"/>
      <c r="X8366" s="107"/>
      <c r="Y8366" s="107"/>
      <c r="Z8366" s="25"/>
      <c r="AA8366" s="26"/>
      <c r="AB8366" s="107"/>
      <c r="AC8366" s="107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1717</v>
      </c>
      <c r="B8367" s="105" t="s">
        <v>486</v>
      </c>
      <c r="C8367" s="106" t="s">
        <v>1586</v>
      </c>
      <c r="D8367" s="21">
        <f t="shared" si="132"/>
        <v>2896722</v>
      </c>
      <c r="E8367" s="24">
        <f t="shared" si="132"/>
        <v>3004525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/>
      <c r="K8367" s="26"/>
      <c r="L8367" s="107"/>
      <c r="M8367" s="107"/>
      <c r="N8367" s="25"/>
      <c r="O8367" s="26"/>
      <c r="P8367" s="107"/>
      <c r="Q8367" s="107"/>
      <c r="R8367" s="25"/>
      <c r="S8367" s="26"/>
      <c r="T8367" s="107"/>
      <c r="U8367" s="107"/>
      <c r="V8367" s="25"/>
      <c r="W8367" s="26"/>
      <c r="X8367" s="107"/>
      <c r="Y8367" s="107"/>
      <c r="Z8367" s="25"/>
      <c r="AA8367" s="26"/>
      <c r="AB8367" s="107"/>
      <c r="AC8367" s="107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1717</v>
      </c>
      <c r="B8368" s="105" t="s">
        <v>488</v>
      </c>
      <c r="C8368" s="106" t="s">
        <v>489</v>
      </c>
      <c r="D8368" s="21">
        <f t="shared" si="132"/>
        <v>48640</v>
      </c>
      <c r="E8368" s="24">
        <f t="shared" si="132"/>
        <v>45280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/>
      <c r="K8368" s="26"/>
      <c r="L8368" s="107"/>
      <c r="M8368" s="107"/>
      <c r="N8368" s="25"/>
      <c r="O8368" s="26"/>
      <c r="P8368" s="107"/>
      <c r="Q8368" s="107"/>
      <c r="R8368" s="25"/>
      <c r="S8368" s="26"/>
      <c r="T8368" s="107"/>
      <c r="U8368" s="107"/>
      <c r="V8368" s="25"/>
      <c r="W8368" s="26"/>
      <c r="X8368" s="107"/>
      <c r="Y8368" s="107"/>
      <c r="Z8368" s="25"/>
      <c r="AA8368" s="26"/>
      <c r="AB8368" s="107"/>
      <c r="AC8368" s="107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1717</v>
      </c>
      <c r="B8369" s="105" t="s">
        <v>490</v>
      </c>
      <c r="C8369" s="106" t="s">
        <v>1587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1717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1717</v>
      </c>
      <c r="B8371" s="105" t="s">
        <v>494</v>
      </c>
      <c r="C8371" s="106" t="s">
        <v>495</v>
      </c>
      <c r="D8371" s="21">
        <f t="shared" si="132"/>
        <v>2033600</v>
      </c>
      <c r="E8371" s="24">
        <f t="shared" si="132"/>
        <v>2016800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/>
      <c r="K8371" s="26"/>
      <c r="L8371" s="107"/>
      <c r="M8371" s="107"/>
      <c r="N8371" s="25"/>
      <c r="O8371" s="26"/>
      <c r="P8371" s="107"/>
      <c r="Q8371" s="107"/>
      <c r="R8371" s="25"/>
      <c r="S8371" s="26"/>
      <c r="T8371" s="107"/>
      <c r="U8371" s="107"/>
      <c r="V8371" s="25"/>
      <c r="W8371" s="26"/>
      <c r="X8371" s="107"/>
      <c r="Y8371" s="107"/>
      <c r="Z8371" s="25"/>
      <c r="AA8371" s="26"/>
      <c r="AB8371" s="107"/>
      <c r="AC8371" s="107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1717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1717</v>
      </c>
      <c r="B8373" s="105" t="s">
        <v>498</v>
      </c>
      <c r="C8373" s="106" t="s">
        <v>461</v>
      </c>
      <c r="D8373" s="21">
        <f t="shared" si="132"/>
        <v>972320.85</v>
      </c>
      <c r="E8373" s="24">
        <f t="shared" si="132"/>
        <v>842950.27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/>
      <c r="K8373" s="26"/>
      <c r="L8373" s="107"/>
      <c r="M8373" s="107"/>
      <c r="N8373" s="25"/>
      <c r="O8373" s="26"/>
      <c r="P8373" s="107"/>
      <c r="Q8373" s="107"/>
      <c r="R8373" s="25"/>
      <c r="S8373" s="26"/>
      <c r="T8373" s="107"/>
      <c r="U8373" s="107"/>
      <c r="V8373" s="25"/>
      <c r="W8373" s="26"/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1717</v>
      </c>
      <c r="B8374" s="105" t="s">
        <v>499</v>
      </c>
      <c r="C8374" s="106" t="s">
        <v>500</v>
      </c>
      <c r="D8374" s="21">
        <f t="shared" si="132"/>
        <v>0</v>
      </c>
      <c r="E8374" s="24">
        <f t="shared" si="132"/>
        <v>109530</v>
      </c>
      <c r="F8374" s="98">
        <v>0</v>
      </c>
      <c r="G8374" s="98">
        <v>0</v>
      </c>
      <c r="H8374" s="107">
        <v>0</v>
      </c>
      <c r="I8374" s="107">
        <v>109530</v>
      </c>
      <c r="J8374" s="25"/>
      <c r="K8374" s="26"/>
      <c r="L8374" s="107"/>
      <c r="M8374" s="107"/>
      <c r="N8374" s="25"/>
      <c r="O8374" s="26"/>
      <c r="P8374" s="107"/>
      <c r="Q8374" s="107"/>
      <c r="R8374" s="25"/>
      <c r="S8374" s="26"/>
      <c r="T8374" s="107"/>
      <c r="U8374" s="107"/>
      <c r="V8374" s="25"/>
      <c r="W8374" s="26"/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1717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1717</v>
      </c>
      <c r="B8376" s="105" t="s">
        <v>503</v>
      </c>
      <c r="C8376" s="106" t="s">
        <v>504</v>
      </c>
      <c r="D8376" s="21">
        <f t="shared" si="132"/>
        <v>5906</v>
      </c>
      <c r="E8376" s="24">
        <f t="shared" si="132"/>
        <v>10968</v>
      </c>
      <c r="F8376" s="98">
        <v>2095</v>
      </c>
      <c r="G8376" s="98">
        <v>3656</v>
      </c>
      <c r="H8376" s="107">
        <v>3811</v>
      </c>
      <c r="I8376" s="107">
        <v>7312</v>
      </c>
      <c r="J8376" s="25"/>
      <c r="K8376" s="26"/>
      <c r="L8376" s="107"/>
      <c r="M8376" s="107"/>
      <c r="N8376" s="25"/>
      <c r="O8376" s="26"/>
      <c r="P8376" s="107"/>
      <c r="Q8376" s="107"/>
      <c r="R8376" s="25"/>
      <c r="S8376" s="26"/>
      <c r="T8376" s="107"/>
      <c r="U8376" s="107"/>
      <c r="V8376" s="25"/>
      <c r="W8376" s="26"/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1717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1717</v>
      </c>
      <c r="B8378" s="105" t="s">
        <v>507</v>
      </c>
      <c r="C8378" s="106" t="s">
        <v>508</v>
      </c>
      <c r="D8378" s="21">
        <f t="shared" si="132"/>
        <v>2000</v>
      </c>
      <c r="E8378" s="24">
        <f t="shared" si="132"/>
        <v>120000</v>
      </c>
      <c r="F8378" s="98">
        <v>1000</v>
      </c>
      <c r="G8378" s="98">
        <v>0</v>
      </c>
      <c r="H8378" s="107">
        <v>1000</v>
      </c>
      <c r="I8378" s="107">
        <v>120000</v>
      </c>
      <c r="J8378" s="25"/>
      <c r="K8378" s="26"/>
      <c r="L8378" s="107"/>
      <c r="M8378" s="107"/>
      <c r="N8378" s="25"/>
      <c r="O8378" s="26"/>
      <c r="P8378" s="99"/>
      <c r="Q8378" s="99"/>
      <c r="R8378" s="25"/>
      <c r="S8378" s="26"/>
      <c r="T8378" s="107"/>
      <c r="U8378" s="107"/>
      <c r="V8378" s="25"/>
      <c r="W8378" s="26"/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1717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0</v>
      </c>
      <c r="F8379" s="98"/>
      <c r="G8379" s="98"/>
      <c r="H8379" s="107"/>
      <c r="I8379" s="107"/>
      <c r="J8379" s="25"/>
      <c r="K8379" s="26"/>
      <c r="L8379" s="107"/>
      <c r="M8379" s="107"/>
      <c r="N8379" s="25"/>
      <c r="O8379" s="26"/>
      <c r="P8379" s="107"/>
      <c r="Q8379" s="107"/>
      <c r="R8379" s="25"/>
      <c r="S8379" s="26"/>
      <c r="T8379" s="107"/>
      <c r="U8379" s="107"/>
      <c r="V8379" s="25"/>
      <c r="W8379" s="26"/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1717</v>
      </c>
      <c r="B8380" s="105" t="s">
        <v>511</v>
      </c>
      <c r="C8380" s="106" t="s">
        <v>512</v>
      </c>
      <c r="D8380" s="21">
        <f t="shared" si="132"/>
        <v>0</v>
      </c>
      <c r="E8380" s="24">
        <f t="shared" si="132"/>
        <v>0</v>
      </c>
      <c r="F8380" s="98"/>
      <c r="G8380" s="98"/>
      <c r="H8380" s="99"/>
      <c r="I8380" s="99"/>
      <c r="J8380" s="100"/>
      <c r="K8380" s="101"/>
      <c r="L8380" s="99"/>
      <c r="M8380" s="99"/>
      <c r="N8380" s="100"/>
      <c r="O8380" s="101"/>
      <c r="P8380" s="107"/>
      <c r="Q8380" s="107"/>
      <c r="R8380" s="100"/>
      <c r="S8380" s="101"/>
      <c r="T8380" s="99"/>
      <c r="U8380" s="99"/>
      <c r="V8380" s="100"/>
      <c r="W8380" s="101"/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1717</v>
      </c>
      <c r="B8381" s="105" t="s">
        <v>513</v>
      </c>
      <c r="C8381" s="106" t="s">
        <v>514</v>
      </c>
      <c r="D8381" s="21">
        <f t="shared" si="132"/>
        <v>141500</v>
      </c>
      <c r="E8381" s="24">
        <f t="shared" si="132"/>
        <v>5000</v>
      </c>
      <c r="F8381" s="98">
        <v>141500</v>
      </c>
      <c r="G8381" s="98">
        <v>0</v>
      </c>
      <c r="H8381" s="107">
        <v>0</v>
      </c>
      <c r="I8381" s="107">
        <v>5000</v>
      </c>
      <c r="J8381" s="25"/>
      <c r="K8381" s="26"/>
      <c r="L8381" s="107"/>
      <c r="M8381" s="107"/>
      <c r="N8381" s="25"/>
      <c r="O8381" s="26"/>
      <c r="P8381" s="99"/>
      <c r="Q8381" s="99"/>
      <c r="R8381" s="25"/>
      <c r="S8381" s="26"/>
      <c r="T8381" s="107"/>
      <c r="U8381" s="107"/>
      <c r="V8381" s="25"/>
      <c r="W8381" s="26"/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1717</v>
      </c>
      <c r="B8382" s="105" t="s">
        <v>515</v>
      </c>
      <c r="C8382" s="106" t="s">
        <v>516</v>
      </c>
      <c r="D8382" s="21">
        <f t="shared" si="132"/>
        <v>99063.799999999988</v>
      </c>
      <c r="E8382" s="24">
        <f t="shared" si="132"/>
        <v>90733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/>
      <c r="K8382" s="26"/>
      <c r="L8382" s="107"/>
      <c r="M8382" s="107"/>
      <c r="N8382" s="25"/>
      <c r="O8382" s="26"/>
      <c r="P8382" s="107"/>
      <c r="Q8382" s="107"/>
      <c r="R8382" s="25"/>
      <c r="S8382" s="26"/>
      <c r="T8382" s="107"/>
      <c r="U8382" s="107"/>
      <c r="V8382" s="25"/>
      <c r="W8382" s="26"/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1717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1717</v>
      </c>
      <c r="B8384" s="105" t="s">
        <v>519</v>
      </c>
      <c r="C8384" s="106" t="s">
        <v>520</v>
      </c>
      <c r="D8384" s="21">
        <f t="shared" si="132"/>
        <v>88458.880000000005</v>
      </c>
      <c r="E8384" s="24">
        <f t="shared" si="132"/>
        <v>74924.639999999999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/>
      <c r="K8384" s="26"/>
      <c r="L8384" s="107"/>
      <c r="M8384" s="107"/>
      <c r="N8384" s="25"/>
      <c r="O8384" s="26"/>
      <c r="P8384" s="107"/>
      <c r="Q8384" s="107"/>
      <c r="R8384" s="25"/>
      <c r="S8384" s="26"/>
      <c r="T8384" s="107"/>
      <c r="U8384" s="107"/>
      <c r="V8384" s="25"/>
      <c r="W8384" s="26"/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1717</v>
      </c>
      <c r="B8385" s="105" t="s">
        <v>521</v>
      </c>
      <c r="C8385" s="106" t="s">
        <v>1588</v>
      </c>
      <c r="D8385" s="21">
        <f t="shared" si="132"/>
        <v>7763.6</v>
      </c>
      <c r="E8385" s="24">
        <f t="shared" si="132"/>
        <v>7763.6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/>
      <c r="K8385" s="26"/>
      <c r="L8385" s="107"/>
      <c r="M8385" s="107"/>
      <c r="N8385" s="25"/>
      <c r="O8385" s="26"/>
      <c r="P8385" s="107"/>
      <c r="Q8385" s="107"/>
      <c r="R8385" s="25"/>
      <c r="S8385" s="26"/>
      <c r="T8385" s="107"/>
      <c r="U8385" s="107"/>
      <c r="V8385" s="25"/>
      <c r="W8385" s="26"/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1717</v>
      </c>
      <c r="B8386" s="105" t="s">
        <v>522</v>
      </c>
      <c r="C8386" s="106" t="s">
        <v>1589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1717</v>
      </c>
      <c r="B8387" s="105" t="s">
        <v>523</v>
      </c>
      <c r="C8387" s="106" t="s">
        <v>1670</v>
      </c>
      <c r="D8387" s="21">
        <f t="shared" si="132"/>
        <v>49662</v>
      </c>
      <c r="E8387" s="24">
        <f t="shared" si="132"/>
        <v>55410</v>
      </c>
      <c r="F8387" s="98">
        <v>21776</v>
      </c>
      <c r="G8387" s="98">
        <v>28009</v>
      </c>
      <c r="H8387" s="107">
        <v>27886</v>
      </c>
      <c r="I8387" s="107">
        <v>27401</v>
      </c>
      <c r="J8387" s="25"/>
      <c r="K8387" s="26"/>
      <c r="L8387" s="107"/>
      <c r="M8387" s="107"/>
      <c r="N8387" s="25"/>
      <c r="O8387" s="26"/>
      <c r="P8387" s="107"/>
      <c r="Q8387" s="107"/>
      <c r="R8387" s="25"/>
      <c r="S8387" s="26"/>
      <c r="T8387" s="107"/>
      <c r="U8387" s="107"/>
      <c r="V8387" s="25"/>
      <c r="W8387" s="26"/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1717</v>
      </c>
      <c r="B8388" s="105" t="s">
        <v>524</v>
      </c>
      <c r="C8388" s="106" t="s">
        <v>525</v>
      </c>
      <c r="D8388" s="21">
        <f t="shared" si="132"/>
        <v>20558563.890000001</v>
      </c>
      <c r="E8388" s="24">
        <f t="shared" si="132"/>
        <v>20558563.890000001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/>
      <c r="M8388" s="107"/>
      <c r="N8388" s="25"/>
      <c r="O8388" s="26"/>
      <c r="P8388" s="107"/>
      <c r="Q8388" s="107"/>
      <c r="R8388" s="25"/>
      <c r="S8388" s="26"/>
      <c r="T8388" s="107"/>
      <c r="U8388" s="107"/>
      <c r="V8388" s="25"/>
      <c r="W8388" s="26"/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1717</v>
      </c>
      <c r="B8389" s="105" t="s">
        <v>526</v>
      </c>
      <c r="C8389" s="106" t="s">
        <v>527</v>
      </c>
      <c r="D8389" s="21">
        <f t="shared" si="132"/>
        <v>0</v>
      </c>
      <c r="E8389" s="24">
        <f t="shared" si="132"/>
        <v>0</v>
      </c>
      <c r="F8389" s="98">
        <v>0</v>
      </c>
      <c r="G8389" s="98">
        <v>0</v>
      </c>
      <c r="H8389" s="107">
        <v>0</v>
      </c>
      <c r="I8389" s="107">
        <v>0</v>
      </c>
      <c r="J8389" s="25"/>
      <c r="K8389" s="26"/>
      <c r="L8389" s="107"/>
      <c r="M8389" s="107"/>
      <c r="N8389" s="25"/>
      <c r="O8389" s="26"/>
      <c r="P8389" s="107"/>
      <c r="Q8389" s="107"/>
      <c r="R8389" s="25"/>
      <c r="S8389" s="26"/>
      <c r="T8389" s="107"/>
      <c r="U8389" s="107"/>
      <c r="V8389" s="25"/>
      <c r="W8389" s="26"/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1717</v>
      </c>
      <c r="B8390" s="105" t="s">
        <v>528</v>
      </c>
      <c r="C8390" s="106" t="s">
        <v>529</v>
      </c>
      <c r="D8390" s="21">
        <f t="shared" si="132"/>
        <v>762022.83</v>
      </c>
      <c r="E8390" s="24">
        <f t="shared" si="132"/>
        <v>2427850.4900000002</v>
      </c>
      <c r="F8390" s="98"/>
      <c r="G8390" s="98"/>
      <c r="H8390" s="99">
        <v>762022.83</v>
      </c>
      <c r="I8390" s="99">
        <v>2427850.4900000002</v>
      </c>
      <c r="J8390" s="100"/>
      <c r="K8390" s="101"/>
      <c r="L8390" s="99"/>
      <c r="M8390" s="99"/>
      <c r="N8390" s="100"/>
      <c r="O8390" s="101"/>
      <c r="P8390" s="107"/>
      <c r="Q8390" s="107"/>
      <c r="R8390" s="100"/>
      <c r="S8390" s="101"/>
      <c r="T8390" s="99"/>
      <c r="U8390" s="99"/>
      <c r="V8390" s="100"/>
      <c r="W8390" s="101"/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1717</v>
      </c>
      <c r="B8391" s="105" t="s">
        <v>530</v>
      </c>
      <c r="C8391" s="106" t="s">
        <v>531</v>
      </c>
      <c r="D8391" s="21">
        <f t="shared" si="132"/>
        <v>0</v>
      </c>
      <c r="E8391" s="24">
        <f t="shared" si="132"/>
        <v>3000000</v>
      </c>
      <c r="F8391" s="98"/>
      <c r="G8391" s="98"/>
      <c r="H8391" s="99">
        <v>0</v>
      </c>
      <c r="I8391" s="99">
        <v>3000000</v>
      </c>
      <c r="J8391" s="100"/>
      <c r="K8391" s="101"/>
      <c r="L8391" s="99"/>
      <c r="M8391" s="99"/>
      <c r="N8391" s="100"/>
      <c r="O8391" s="101"/>
      <c r="P8391" s="99"/>
      <c r="Q8391" s="99"/>
      <c r="R8391" s="100"/>
      <c r="S8391" s="101"/>
      <c r="T8391" s="99"/>
      <c r="U8391" s="99"/>
      <c r="V8391" s="100"/>
      <c r="W8391" s="101"/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1717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0</v>
      </c>
      <c r="F8392" s="98">
        <v>0</v>
      </c>
      <c r="G8392" s="98">
        <v>0</v>
      </c>
      <c r="H8392" s="99">
        <v>0</v>
      </c>
      <c r="I8392" s="99">
        <v>0</v>
      </c>
      <c r="J8392" s="100"/>
      <c r="K8392" s="101"/>
      <c r="L8392" s="99"/>
      <c r="M8392" s="99"/>
      <c r="N8392" s="100"/>
      <c r="O8392" s="101"/>
      <c r="P8392" s="99"/>
      <c r="Q8392" s="99"/>
      <c r="R8392" s="100"/>
      <c r="S8392" s="101"/>
      <c r="T8392" s="99"/>
      <c r="U8392" s="99"/>
      <c r="V8392" s="100"/>
      <c r="W8392" s="101"/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1717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1717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1717</v>
      </c>
      <c r="B8395" s="105" t="s">
        <v>538</v>
      </c>
      <c r="C8395" s="106" t="s">
        <v>1671</v>
      </c>
      <c r="D8395" s="21">
        <f t="shared" si="132"/>
        <v>0</v>
      </c>
      <c r="E8395" s="24">
        <f t="shared" si="132"/>
        <v>1560</v>
      </c>
      <c r="F8395" s="98">
        <v>0</v>
      </c>
      <c r="G8395" s="98">
        <v>520</v>
      </c>
      <c r="H8395" s="99">
        <v>0</v>
      </c>
      <c r="I8395" s="99">
        <v>1040</v>
      </c>
      <c r="J8395" s="100"/>
      <c r="K8395" s="101"/>
      <c r="L8395" s="99"/>
      <c r="M8395" s="99"/>
      <c r="N8395" s="100"/>
      <c r="O8395" s="101"/>
      <c r="P8395" s="107"/>
      <c r="Q8395" s="107"/>
      <c r="R8395" s="100"/>
      <c r="S8395" s="101"/>
      <c r="T8395" s="99"/>
      <c r="U8395" s="99"/>
      <c r="V8395" s="100"/>
      <c r="W8395" s="101"/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1717</v>
      </c>
      <c r="B8396" s="105" t="s">
        <v>539</v>
      </c>
      <c r="C8396" s="106" t="s">
        <v>540</v>
      </c>
      <c r="D8396" s="21">
        <f t="shared" si="132"/>
        <v>0</v>
      </c>
      <c r="E8396" s="24">
        <f t="shared" si="132"/>
        <v>4200</v>
      </c>
      <c r="F8396" s="98">
        <v>0</v>
      </c>
      <c r="G8396" s="98">
        <v>1400</v>
      </c>
      <c r="H8396" s="99">
        <v>0</v>
      </c>
      <c r="I8396" s="99">
        <v>2800</v>
      </c>
      <c r="J8396" s="100"/>
      <c r="K8396" s="101"/>
      <c r="L8396" s="99"/>
      <c r="M8396" s="99"/>
      <c r="N8396" s="100"/>
      <c r="O8396" s="101"/>
      <c r="P8396" s="99"/>
      <c r="Q8396" s="99"/>
      <c r="R8396" s="100"/>
      <c r="S8396" s="101"/>
      <c r="T8396" s="99"/>
      <c r="U8396" s="99"/>
      <c r="V8396" s="100"/>
      <c r="W8396" s="101"/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1717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2472</v>
      </c>
      <c r="F8397" s="98">
        <v>0</v>
      </c>
      <c r="G8397" s="98">
        <v>824</v>
      </c>
      <c r="H8397" s="107">
        <v>0</v>
      </c>
      <c r="I8397" s="107">
        <v>1648</v>
      </c>
      <c r="J8397" s="25"/>
      <c r="K8397" s="26"/>
      <c r="L8397" s="107"/>
      <c r="M8397" s="107"/>
      <c r="N8397" s="25"/>
      <c r="O8397" s="26"/>
      <c r="P8397" s="99"/>
      <c r="Q8397" s="99"/>
      <c r="R8397" s="25"/>
      <c r="S8397" s="26"/>
      <c r="T8397" s="107"/>
      <c r="U8397" s="107"/>
      <c r="V8397" s="25"/>
      <c r="W8397" s="26"/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1717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1717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1717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1717</v>
      </c>
      <c r="B8401" s="105" t="s">
        <v>549</v>
      </c>
      <c r="C8401" s="106" t="s">
        <v>550</v>
      </c>
      <c r="D8401" s="21">
        <f t="shared" si="132"/>
        <v>0</v>
      </c>
      <c r="E8401" s="24">
        <f t="shared" si="132"/>
        <v>2640</v>
      </c>
      <c r="F8401" s="98">
        <v>0</v>
      </c>
      <c r="G8401" s="98">
        <v>2640</v>
      </c>
      <c r="H8401" s="107">
        <v>0</v>
      </c>
      <c r="I8401" s="107">
        <v>0</v>
      </c>
      <c r="J8401" s="25"/>
      <c r="K8401" s="26"/>
      <c r="L8401" s="107"/>
      <c r="M8401" s="107"/>
      <c r="N8401" s="25"/>
      <c r="O8401" s="26"/>
      <c r="P8401" s="107"/>
      <c r="Q8401" s="107"/>
      <c r="R8401" s="25"/>
      <c r="S8401" s="26"/>
      <c r="T8401" s="107"/>
      <c r="U8401" s="107"/>
      <c r="V8401" s="25"/>
      <c r="W8401" s="26"/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1717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1717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1717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1717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1717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1717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1717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1717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1717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1717</v>
      </c>
      <c r="B8411" s="105" t="s">
        <v>569</v>
      </c>
      <c r="C8411" s="106" t="s">
        <v>570</v>
      </c>
      <c r="D8411" s="21">
        <f t="shared" si="132"/>
        <v>350773.32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/>
      <c r="K8411" s="101"/>
      <c r="L8411" s="99"/>
      <c r="M8411" s="99"/>
      <c r="N8411" s="100"/>
      <c r="O8411" s="101"/>
      <c r="P8411" s="107"/>
      <c r="Q8411" s="107"/>
      <c r="R8411" s="100"/>
      <c r="S8411" s="101"/>
      <c r="T8411" s="99"/>
      <c r="U8411" s="99"/>
      <c r="V8411" s="100"/>
      <c r="W8411" s="101"/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1717</v>
      </c>
      <c r="B8412" s="105" t="s">
        <v>571</v>
      </c>
      <c r="C8412" s="106" t="s">
        <v>572</v>
      </c>
      <c r="D8412" s="21">
        <f t="shared" si="132"/>
        <v>0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/>
      <c r="K8412" s="101"/>
      <c r="L8412" s="99"/>
      <c r="M8412" s="99"/>
      <c r="N8412" s="100"/>
      <c r="O8412" s="101"/>
      <c r="P8412" s="99"/>
      <c r="Q8412" s="99"/>
      <c r="R8412" s="100"/>
      <c r="S8412" s="101"/>
      <c r="T8412" s="99"/>
      <c r="U8412" s="99"/>
      <c r="V8412" s="100"/>
      <c r="W8412" s="101"/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1717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1717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1717</v>
      </c>
      <c r="B8415" s="105" t="s">
        <v>577</v>
      </c>
      <c r="C8415" s="106" t="s">
        <v>1590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1717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/>
      <c r="K8416" s="26"/>
      <c r="L8416" s="107"/>
      <c r="M8416" s="107"/>
      <c r="N8416" s="25"/>
      <c r="O8416" s="26"/>
      <c r="P8416" s="107"/>
      <c r="Q8416" s="107"/>
      <c r="R8416" s="25"/>
      <c r="S8416" s="26"/>
      <c r="T8416" s="107"/>
      <c r="U8416" s="107"/>
      <c r="V8416" s="25"/>
      <c r="W8416" s="26"/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1717</v>
      </c>
      <c r="B8417" s="105" t="s">
        <v>580</v>
      </c>
      <c r="C8417" s="106" t="s">
        <v>581</v>
      </c>
      <c r="D8417" s="21">
        <f t="shared" si="132"/>
        <v>425355267.21000004</v>
      </c>
      <c r="E8417" s="24">
        <f t="shared" si="132"/>
        <v>369847660.40999997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/>
      <c r="K8417" s="26"/>
      <c r="L8417" s="107"/>
      <c r="M8417" s="107"/>
      <c r="N8417" s="25"/>
      <c r="O8417" s="26"/>
      <c r="P8417" s="107"/>
      <c r="Q8417" s="107"/>
      <c r="R8417" s="25"/>
      <c r="S8417" s="26"/>
      <c r="T8417" s="107"/>
      <c r="U8417" s="107"/>
      <c r="V8417" s="25"/>
      <c r="W8417" s="26"/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1717</v>
      </c>
      <c r="B8418" s="105" t="s">
        <v>582</v>
      </c>
      <c r="C8418" s="106" t="s">
        <v>1591</v>
      </c>
      <c r="D8418" s="21">
        <f t="shared" si="132"/>
        <v>49000</v>
      </c>
      <c r="E8418" s="24">
        <f t="shared" si="132"/>
        <v>2168616.85</v>
      </c>
      <c r="F8418" s="98">
        <v>0</v>
      </c>
      <c r="G8418" s="98">
        <v>2168616.85</v>
      </c>
      <c r="H8418" s="99">
        <v>49000</v>
      </c>
      <c r="I8418" s="99">
        <v>0</v>
      </c>
      <c r="J8418" s="100"/>
      <c r="K8418" s="101"/>
      <c r="L8418" s="99"/>
      <c r="M8418" s="99"/>
      <c r="N8418" s="100"/>
      <c r="O8418" s="101"/>
      <c r="P8418" s="107"/>
      <c r="Q8418" s="107"/>
      <c r="R8418" s="100"/>
      <c r="S8418" s="101"/>
      <c r="T8418" s="99"/>
      <c r="U8418" s="99"/>
      <c r="V8418" s="100"/>
      <c r="W8418" s="101"/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1717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/>
      <c r="K8419" s="26"/>
      <c r="L8419" s="107"/>
      <c r="M8419" s="107"/>
      <c r="N8419" s="25"/>
      <c r="O8419" s="26"/>
      <c r="P8419" s="99"/>
      <c r="Q8419" s="99"/>
      <c r="R8419" s="25"/>
      <c r="S8419" s="26"/>
      <c r="T8419" s="107"/>
      <c r="U8419" s="107"/>
      <c r="V8419" s="25"/>
      <c r="W8419" s="26"/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1717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1717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1717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1717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1717</v>
      </c>
      <c r="B8424" s="105" t="s">
        <v>593</v>
      </c>
      <c r="C8424" s="106" t="s">
        <v>1592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1717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1717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1717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1717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1717</v>
      </c>
      <c r="B8429" s="105" t="s">
        <v>602</v>
      </c>
      <c r="C8429" s="106" t="s">
        <v>1672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1717</v>
      </c>
      <c r="B8430" s="105" t="s">
        <v>1593</v>
      </c>
      <c r="C8430" s="106" t="s">
        <v>1594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1717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1717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1717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1717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1717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1717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1717</v>
      </c>
      <c r="B8437" s="105" t="s">
        <v>615</v>
      </c>
      <c r="C8437" s="106" t="s">
        <v>616</v>
      </c>
      <c r="D8437" s="21">
        <f t="shared" si="133"/>
        <v>0</v>
      </c>
      <c r="E8437" s="24">
        <f t="shared" si="133"/>
        <v>1270</v>
      </c>
      <c r="F8437" s="98">
        <v>0</v>
      </c>
      <c r="G8437" s="98">
        <v>850</v>
      </c>
      <c r="H8437" s="107">
        <v>0</v>
      </c>
      <c r="I8437" s="107">
        <v>420</v>
      </c>
      <c r="J8437" s="25"/>
      <c r="K8437" s="26"/>
      <c r="L8437" s="107"/>
      <c r="M8437" s="107"/>
      <c r="N8437" s="25"/>
      <c r="O8437" s="26"/>
      <c r="P8437" s="107"/>
      <c r="Q8437" s="107"/>
      <c r="R8437" s="25"/>
      <c r="S8437" s="26"/>
      <c r="T8437" s="107"/>
      <c r="U8437" s="107"/>
      <c r="V8437" s="25"/>
      <c r="W8437" s="26"/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1717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1717</v>
      </c>
      <c r="B8439" s="105" t="s">
        <v>619</v>
      </c>
      <c r="C8439" s="106" t="s">
        <v>620</v>
      </c>
      <c r="D8439" s="21">
        <f t="shared" si="133"/>
        <v>0</v>
      </c>
      <c r="E8439" s="24">
        <f t="shared" si="133"/>
        <v>0</v>
      </c>
      <c r="F8439" s="98"/>
      <c r="G8439" s="98"/>
      <c r="H8439" s="107"/>
      <c r="I8439" s="107"/>
      <c r="J8439" s="25"/>
      <c r="K8439" s="26"/>
      <c r="L8439" s="107"/>
      <c r="M8439" s="107"/>
      <c r="N8439" s="25"/>
      <c r="O8439" s="26"/>
      <c r="P8439" s="99"/>
      <c r="Q8439" s="99"/>
      <c r="R8439" s="25"/>
      <c r="S8439" s="26"/>
      <c r="T8439" s="107"/>
      <c r="U8439" s="107"/>
      <c r="V8439" s="25"/>
      <c r="W8439" s="26"/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1717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63150</v>
      </c>
      <c r="F8440" s="98">
        <v>0</v>
      </c>
      <c r="G8440" s="98">
        <v>34750</v>
      </c>
      <c r="H8440" s="107">
        <v>0</v>
      </c>
      <c r="I8440" s="107">
        <v>28400</v>
      </c>
      <c r="J8440" s="25"/>
      <c r="K8440" s="26"/>
      <c r="L8440" s="107"/>
      <c r="M8440" s="107"/>
      <c r="N8440" s="25"/>
      <c r="O8440" s="26"/>
      <c r="P8440" s="107"/>
      <c r="Q8440" s="107"/>
      <c r="R8440" s="25"/>
      <c r="S8440" s="26"/>
      <c r="T8440" s="107"/>
      <c r="U8440" s="107"/>
      <c r="V8440" s="25"/>
      <c r="W8440" s="26"/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1717</v>
      </c>
      <c r="B8441" s="105" t="s">
        <v>623</v>
      </c>
      <c r="C8441" s="106" t="s">
        <v>624</v>
      </c>
      <c r="D8441" s="21">
        <f t="shared" si="133"/>
        <v>0</v>
      </c>
      <c r="E8441" s="24">
        <f t="shared" si="133"/>
        <v>468063.04000000004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/>
      <c r="K8441" s="26"/>
      <c r="L8441" s="107"/>
      <c r="M8441" s="107"/>
      <c r="N8441" s="25"/>
      <c r="O8441" s="26"/>
      <c r="P8441" s="107"/>
      <c r="Q8441" s="107"/>
      <c r="R8441" s="25"/>
      <c r="S8441" s="26"/>
      <c r="T8441" s="107"/>
      <c r="U8441" s="107"/>
      <c r="V8441" s="25"/>
      <c r="W8441" s="26"/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1717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/>
      <c r="K8442" s="26"/>
      <c r="L8442" s="107"/>
      <c r="M8442" s="107"/>
      <c r="N8442" s="25"/>
      <c r="O8442" s="26"/>
      <c r="P8442" s="107"/>
      <c r="Q8442" s="107"/>
      <c r="R8442" s="25"/>
      <c r="S8442" s="26"/>
      <c r="T8442" s="107"/>
      <c r="U8442" s="107"/>
      <c r="V8442" s="25"/>
      <c r="W8442" s="26"/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1717</v>
      </c>
      <c r="B8443" s="105" t="s">
        <v>627</v>
      </c>
      <c r="C8443" s="106" t="s">
        <v>628</v>
      </c>
      <c r="D8443" s="21">
        <f t="shared" si="133"/>
        <v>3850</v>
      </c>
      <c r="E8443" s="24">
        <f t="shared" si="133"/>
        <v>60106</v>
      </c>
      <c r="F8443" s="98">
        <v>3550</v>
      </c>
      <c r="G8443" s="98">
        <v>16167</v>
      </c>
      <c r="H8443" s="107">
        <v>300</v>
      </c>
      <c r="I8443" s="107">
        <v>43939</v>
      </c>
      <c r="J8443" s="25"/>
      <c r="K8443" s="26"/>
      <c r="L8443" s="107"/>
      <c r="M8443" s="107"/>
      <c r="N8443" s="25"/>
      <c r="O8443" s="26"/>
      <c r="P8443" s="107"/>
      <c r="Q8443" s="107"/>
      <c r="R8443" s="25"/>
      <c r="S8443" s="26"/>
      <c r="T8443" s="107"/>
      <c r="U8443" s="107"/>
      <c r="V8443" s="25"/>
      <c r="W8443" s="26"/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1717</v>
      </c>
      <c r="B8444" s="105" t="s">
        <v>629</v>
      </c>
      <c r="C8444" s="106" t="s">
        <v>630</v>
      </c>
      <c r="D8444" s="21">
        <f t="shared" si="133"/>
        <v>800</v>
      </c>
      <c r="E8444" s="24">
        <f t="shared" si="133"/>
        <v>1182060.6400000001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/>
      <c r="K8444" s="26"/>
      <c r="L8444" s="107"/>
      <c r="M8444" s="107"/>
      <c r="N8444" s="25"/>
      <c r="O8444" s="26"/>
      <c r="P8444" s="107"/>
      <c r="Q8444" s="107"/>
      <c r="R8444" s="25"/>
      <c r="S8444" s="26"/>
      <c r="T8444" s="107"/>
      <c r="U8444" s="107"/>
      <c r="V8444" s="25"/>
      <c r="W8444" s="26"/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1717</v>
      </c>
      <c r="B8445" s="105" t="s">
        <v>631</v>
      </c>
      <c r="C8445" s="106" t="s">
        <v>632</v>
      </c>
      <c r="D8445" s="21">
        <f t="shared" si="133"/>
        <v>0</v>
      </c>
      <c r="E8445" s="24">
        <f t="shared" si="133"/>
        <v>1534008</v>
      </c>
      <c r="F8445" s="98">
        <v>0</v>
      </c>
      <c r="G8445" s="98">
        <v>760421</v>
      </c>
      <c r="H8445" s="107">
        <v>0</v>
      </c>
      <c r="I8445" s="107">
        <v>773587</v>
      </c>
      <c r="J8445" s="25"/>
      <c r="K8445" s="26"/>
      <c r="L8445" s="107"/>
      <c r="M8445" s="107"/>
      <c r="N8445" s="25"/>
      <c r="O8445" s="26"/>
      <c r="P8445" s="107"/>
      <c r="Q8445" s="107"/>
      <c r="R8445" s="25"/>
      <c r="S8445" s="26"/>
      <c r="T8445" s="107"/>
      <c r="U8445" s="107"/>
      <c r="V8445" s="25"/>
      <c r="W8445" s="26"/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1717</v>
      </c>
      <c r="B8446" s="105" t="s">
        <v>633</v>
      </c>
      <c r="C8446" s="106" t="s">
        <v>1595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1717</v>
      </c>
      <c r="B8447" s="105" t="s">
        <v>634</v>
      </c>
      <c r="C8447" s="106" t="s">
        <v>1596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1717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1717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1717</v>
      </c>
      <c r="B8450" s="105" t="s">
        <v>639</v>
      </c>
      <c r="C8450" s="106" t="s">
        <v>640</v>
      </c>
      <c r="D8450" s="21">
        <f t="shared" si="133"/>
        <v>92724</v>
      </c>
      <c r="E8450" s="24">
        <f t="shared" si="133"/>
        <v>3395241.5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/>
      <c r="K8450" s="26"/>
      <c r="L8450" s="107"/>
      <c r="M8450" s="107"/>
      <c r="N8450" s="25"/>
      <c r="O8450" s="26"/>
      <c r="P8450" s="107"/>
      <c r="Q8450" s="107"/>
      <c r="R8450" s="25"/>
      <c r="S8450" s="26"/>
      <c r="T8450" s="107"/>
      <c r="U8450" s="107"/>
      <c r="V8450" s="25"/>
      <c r="W8450" s="26"/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1717</v>
      </c>
      <c r="B8451" s="105" t="s">
        <v>641</v>
      </c>
      <c r="C8451" s="106" t="s">
        <v>642</v>
      </c>
      <c r="D8451" s="21">
        <f t="shared" si="133"/>
        <v>80469</v>
      </c>
      <c r="E8451" s="24">
        <f t="shared" si="133"/>
        <v>1656697.5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/>
      <c r="K8451" s="26"/>
      <c r="L8451" s="107"/>
      <c r="M8451" s="107"/>
      <c r="N8451" s="25"/>
      <c r="O8451" s="26"/>
      <c r="P8451" s="107"/>
      <c r="Q8451" s="107"/>
      <c r="R8451" s="25"/>
      <c r="S8451" s="26"/>
      <c r="T8451" s="107"/>
      <c r="U8451" s="107"/>
      <c r="V8451" s="25"/>
      <c r="W8451" s="26"/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1717</v>
      </c>
      <c r="B8452" s="105" t="s">
        <v>643</v>
      </c>
      <c r="C8452" s="106" t="s">
        <v>644</v>
      </c>
      <c r="D8452" s="21">
        <f t="shared" si="133"/>
        <v>359324.82</v>
      </c>
      <c r="E8452" s="24">
        <f t="shared" si="133"/>
        <v>0</v>
      </c>
      <c r="F8452" s="98"/>
      <c r="G8452" s="98"/>
      <c r="H8452" s="107">
        <v>359324.82</v>
      </c>
      <c r="I8452" s="107">
        <v>0</v>
      </c>
      <c r="J8452" s="25"/>
      <c r="K8452" s="26"/>
      <c r="L8452" s="107"/>
      <c r="M8452" s="107"/>
      <c r="N8452" s="25"/>
      <c r="O8452" s="26"/>
      <c r="P8452" s="107"/>
      <c r="Q8452" s="107"/>
      <c r="R8452" s="25"/>
      <c r="S8452" s="26"/>
      <c r="T8452" s="107"/>
      <c r="U8452" s="107"/>
      <c r="V8452" s="25"/>
      <c r="W8452" s="26"/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1717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99216.12</v>
      </c>
      <c r="F8453" s="98"/>
      <c r="G8453" s="98"/>
      <c r="H8453" s="107">
        <v>0</v>
      </c>
      <c r="I8453" s="107">
        <v>99216.12</v>
      </c>
      <c r="J8453" s="25"/>
      <c r="K8453" s="26"/>
      <c r="L8453" s="107"/>
      <c r="M8453" s="107"/>
      <c r="N8453" s="25"/>
      <c r="O8453" s="26"/>
      <c r="P8453" s="107"/>
      <c r="Q8453" s="107"/>
      <c r="R8453" s="25"/>
      <c r="S8453" s="26"/>
      <c r="T8453" s="107"/>
      <c r="U8453" s="107"/>
      <c r="V8453" s="25"/>
      <c r="W8453" s="26"/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1717</v>
      </c>
      <c r="B8454" s="105" t="s">
        <v>647</v>
      </c>
      <c r="C8454" s="106" t="s">
        <v>648</v>
      </c>
      <c r="D8454" s="21">
        <f t="shared" si="133"/>
        <v>0</v>
      </c>
      <c r="E8454" s="24">
        <f t="shared" si="133"/>
        <v>30448</v>
      </c>
      <c r="F8454" s="98">
        <v>0</v>
      </c>
      <c r="G8454" s="98">
        <v>9009</v>
      </c>
      <c r="H8454" s="107">
        <v>0</v>
      </c>
      <c r="I8454" s="107">
        <v>21439</v>
      </c>
      <c r="J8454" s="25"/>
      <c r="K8454" s="26"/>
      <c r="L8454" s="107"/>
      <c r="M8454" s="107"/>
      <c r="N8454" s="25"/>
      <c r="O8454" s="26"/>
      <c r="P8454" s="107"/>
      <c r="Q8454" s="107"/>
      <c r="R8454" s="25"/>
      <c r="S8454" s="26"/>
      <c r="T8454" s="107"/>
      <c r="U8454" s="107"/>
      <c r="V8454" s="25"/>
      <c r="W8454" s="26"/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1717</v>
      </c>
      <c r="B8455" s="105" t="s">
        <v>649</v>
      </c>
      <c r="C8455" s="106" t="s">
        <v>650</v>
      </c>
      <c r="D8455" s="21">
        <f t="shared" si="133"/>
        <v>0</v>
      </c>
      <c r="E8455" s="24">
        <f t="shared" si="133"/>
        <v>140377</v>
      </c>
      <c r="F8455" s="98">
        <v>0</v>
      </c>
      <c r="G8455" s="98">
        <v>83572</v>
      </c>
      <c r="H8455" s="107">
        <v>0</v>
      </c>
      <c r="I8455" s="107">
        <v>56805</v>
      </c>
      <c r="J8455" s="25"/>
      <c r="K8455" s="26"/>
      <c r="L8455" s="107"/>
      <c r="M8455" s="107"/>
      <c r="N8455" s="25"/>
      <c r="O8455" s="26"/>
      <c r="P8455" s="107"/>
      <c r="Q8455" s="107"/>
      <c r="R8455" s="25"/>
      <c r="S8455" s="26"/>
      <c r="T8455" s="107"/>
      <c r="U8455" s="107"/>
      <c r="V8455" s="25"/>
      <c r="W8455" s="26"/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1717</v>
      </c>
      <c r="B8456" s="105" t="s">
        <v>651</v>
      </c>
      <c r="C8456" s="106" t="s">
        <v>652</v>
      </c>
      <c r="D8456" s="21">
        <f t="shared" si="133"/>
        <v>2570</v>
      </c>
      <c r="E8456" s="24">
        <f t="shared" si="133"/>
        <v>383733.5</v>
      </c>
      <c r="F8456" s="98">
        <v>0</v>
      </c>
      <c r="G8456" s="98">
        <v>197362</v>
      </c>
      <c r="H8456" s="107">
        <v>2570</v>
      </c>
      <c r="I8456" s="107">
        <v>186371.5</v>
      </c>
      <c r="J8456" s="25"/>
      <c r="K8456" s="26"/>
      <c r="L8456" s="107"/>
      <c r="M8456" s="107"/>
      <c r="N8456" s="25"/>
      <c r="O8456" s="26"/>
      <c r="P8456" s="107"/>
      <c r="Q8456" s="107"/>
      <c r="R8456" s="25"/>
      <c r="S8456" s="26"/>
      <c r="T8456" s="107"/>
      <c r="U8456" s="107"/>
      <c r="V8456" s="25"/>
      <c r="W8456" s="26"/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1717</v>
      </c>
      <c r="B8457" s="105" t="s">
        <v>653</v>
      </c>
      <c r="C8457" s="106" t="s">
        <v>1597</v>
      </c>
      <c r="D8457" s="21">
        <f t="shared" si="133"/>
        <v>0</v>
      </c>
      <c r="E8457" s="24">
        <f t="shared" si="133"/>
        <v>175096</v>
      </c>
      <c r="F8457" s="98">
        <v>0</v>
      </c>
      <c r="G8457" s="98">
        <v>70919.5</v>
      </c>
      <c r="H8457" s="107">
        <v>0</v>
      </c>
      <c r="I8457" s="107">
        <v>104176.5</v>
      </c>
      <c r="J8457" s="25"/>
      <c r="K8457" s="26"/>
      <c r="L8457" s="107"/>
      <c r="M8457" s="107"/>
      <c r="N8457" s="25"/>
      <c r="O8457" s="26"/>
      <c r="P8457" s="107"/>
      <c r="Q8457" s="107"/>
      <c r="R8457" s="25"/>
      <c r="S8457" s="26"/>
      <c r="T8457" s="107"/>
      <c r="U8457" s="107"/>
      <c r="V8457" s="25"/>
      <c r="W8457" s="26"/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1717</v>
      </c>
      <c r="B8458" s="105" t="s">
        <v>654</v>
      </c>
      <c r="C8458" s="106" t="s">
        <v>1598</v>
      </c>
      <c r="D8458" s="21">
        <f t="shared" si="133"/>
        <v>10796.21</v>
      </c>
      <c r="E8458" s="24">
        <f t="shared" si="133"/>
        <v>0</v>
      </c>
      <c r="F8458" s="98"/>
      <c r="G8458" s="98"/>
      <c r="H8458" s="107">
        <v>10796.21</v>
      </c>
      <c r="I8458" s="107">
        <v>0</v>
      </c>
      <c r="J8458" s="25"/>
      <c r="K8458" s="26"/>
      <c r="L8458" s="107"/>
      <c r="M8458" s="107"/>
      <c r="N8458" s="25"/>
      <c r="O8458" s="26"/>
      <c r="P8458" s="107"/>
      <c r="Q8458" s="107"/>
      <c r="R8458" s="25"/>
      <c r="S8458" s="26"/>
      <c r="T8458" s="107"/>
      <c r="U8458" s="107"/>
      <c r="V8458" s="25"/>
      <c r="W8458" s="26"/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1717</v>
      </c>
      <c r="B8459" s="105" t="s">
        <v>655</v>
      </c>
      <c r="C8459" s="106" t="s">
        <v>1599</v>
      </c>
      <c r="D8459" s="21">
        <f t="shared" si="133"/>
        <v>0</v>
      </c>
      <c r="E8459" s="24">
        <f t="shared" si="133"/>
        <v>25688.22</v>
      </c>
      <c r="F8459" s="98"/>
      <c r="G8459" s="98"/>
      <c r="H8459" s="107">
        <v>0</v>
      </c>
      <c r="I8459" s="107">
        <v>25688.22</v>
      </c>
      <c r="J8459" s="25"/>
      <c r="K8459" s="26"/>
      <c r="L8459" s="107"/>
      <c r="M8459" s="107"/>
      <c r="N8459" s="25"/>
      <c r="O8459" s="26"/>
      <c r="P8459" s="107"/>
      <c r="Q8459" s="107"/>
      <c r="R8459" s="25"/>
      <c r="S8459" s="26"/>
      <c r="T8459" s="107"/>
      <c r="U8459" s="107"/>
      <c r="V8459" s="25"/>
      <c r="W8459" s="26"/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1717</v>
      </c>
      <c r="B8460" s="105" t="s">
        <v>656</v>
      </c>
      <c r="C8460" s="106" t="s">
        <v>1600</v>
      </c>
      <c r="D8460" s="21">
        <f t="shared" si="133"/>
        <v>0</v>
      </c>
      <c r="E8460" s="24">
        <f t="shared" si="133"/>
        <v>21334</v>
      </c>
      <c r="F8460" s="98">
        <v>0</v>
      </c>
      <c r="G8460" s="98">
        <v>14357</v>
      </c>
      <c r="H8460" s="107">
        <v>0</v>
      </c>
      <c r="I8460" s="107">
        <v>6977</v>
      </c>
      <c r="J8460" s="25"/>
      <c r="K8460" s="26"/>
      <c r="L8460" s="107"/>
      <c r="M8460" s="107"/>
      <c r="N8460" s="25"/>
      <c r="O8460" s="26"/>
      <c r="P8460" s="107"/>
      <c r="Q8460" s="107"/>
      <c r="R8460" s="25"/>
      <c r="S8460" s="26"/>
      <c r="T8460" s="107"/>
      <c r="U8460" s="107"/>
      <c r="V8460" s="25"/>
      <c r="W8460" s="26"/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1717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25690</v>
      </c>
      <c r="F8461" s="98">
        <v>0</v>
      </c>
      <c r="G8461" s="98">
        <v>10974</v>
      </c>
      <c r="H8461" s="99">
        <v>0</v>
      </c>
      <c r="I8461" s="99">
        <v>14716</v>
      </c>
      <c r="J8461" s="100"/>
      <c r="K8461" s="101"/>
      <c r="L8461" s="99"/>
      <c r="M8461" s="99"/>
      <c r="N8461" s="100"/>
      <c r="O8461" s="101"/>
      <c r="P8461" s="107"/>
      <c r="Q8461" s="107"/>
      <c r="R8461" s="100"/>
      <c r="S8461" s="101"/>
      <c r="T8461" s="99"/>
      <c r="U8461" s="99"/>
      <c r="V8461" s="100"/>
      <c r="W8461" s="101"/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1717</v>
      </c>
      <c r="B8462" s="105" t="s">
        <v>659</v>
      </c>
      <c r="C8462" s="106" t="s">
        <v>660</v>
      </c>
      <c r="D8462" s="21">
        <f t="shared" si="133"/>
        <v>0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/>
      <c r="O8462" s="26"/>
      <c r="P8462" s="99"/>
      <c r="Q8462" s="99"/>
      <c r="R8462" s="25"/>
      <c r="S8462" s="26"/>
      <c r="T8462" s="107"/>
      <c r="U8462" s="107"/>
      <c r="V8462" s="25"/>
      <c r="W8462" s="26"/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1717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1717</v>
      </c>
      <c r="B8464" s="105" t="s">
        <v>663</v>
      </c>
      <c r="C8464" s="106" t="s">
        <v>664</v>
      </c>
      <c r="D8464" s="21">
        <f t="shared" si="133"/>
        <v>1000</v>
      </c>
      <c r="E8464" s="24">
        <f t="shared" si="133"/>
        <v>10268907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/>
      <c r="K8464" s="26"/>
      <c r="L8464" s="107"/>
      <c r="M8464" s="107"/>
      <c r="N8464" s="25"/>
      <c r="O8464" s="26"/>
      <c r="P8464" s="107"/>
      <c r="Q8464" s="107"/>
      <c r="R8464" s="25"/>
      <c r="S8464" s="26"/>
      <c r="T8464" s="107"/>
      <c r="U8464" s="107"/>
      <c r="V8464" s="25"/>
      <c r="W8464" s="26"/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1717</v>
      </c>
      <c r="B8465" s="105" t="s">
        <v>665</v>
      </c>
      <c r="C8465" s="106" t="s">
        <v>666</v>
      </c>
      <c r="D8465" s="21">
        <f t="shared" si="133"/>
        <v>19449.400000000001</v>
      </c>
      <c r="E8465" s="24">
        <f t="shared" si="133"/>
        <v>11924033.5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/>
      <c r="K8465" s="26"/>
      <c r="L8465" s="107"/>
      <c r="M8465" s="107"/>
      <c r="N8465" s="25"/>
      <c r="O8465" s="26"/>
      <c r="P8465" s="107"/>
      <c r="Q8465" s="107"/>
      <c r="R8465" s="25"/>
      <c r="S8465" s="26"/>
      <c r="T8465" s="107"/>
      <c r="U8465" s="107"/>
      <c r="V8465" s="25"/>
      <c r="W8465" s="26"/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1717</v>
      </c>
      <c r="B8466" s="105" t="s">
        <v>667</v>
      </c>
      <c r="C8466" s="106" t="s">
        <v>668</v>
      </c>
      <c r="D8466" s="21">
        <f t="shared" si="133"/>
        <v>0</v>
      </c>
      <c r="E8466" s="24">
        <f t="shared" si="133"/>
        <v>350730</v>
      </c>
      <c r="F8466" s="98">
        <v>0</v>
      </c>
      <c r="G8466" s="98">
        <v>153681</v>
      </c>
      <c r="H8466" s="107">
        <v>0</v>
      </c>
      <c r="I8466" s="107">
        <v>197049</v>
      </c>
      <c r="J8466" s="25"/>
      <c r="K8466" s="26"/>
      <c r="L8466" s="107"/>
      <c r="M8466" s="107"/>
      <c r="N8466" s="25"/>
      <c r="O8466" s="26"/>
      <c r="P8466" s="107"/>
      <c r="Q8466" s="107"/>
      <c r="R8466" s="25"/>
      <c r="S8466" s="26"/>
      <c r="T8466" s="107"/>
      <c r="U8466" s="107"/>
      <c r="V8466" s="25"/>
      <c r="W8466" s="26"/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1717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1717</v>
      </c>
      <c r="B8468" s="105" t="s">
        <v>671</v>
      </c>
      <c r="C8468" s="106" t="s">
        <v>1601</v>
      </c>
      <c r="D8468" s="21">
        <f t="shared" si="133"/>
        <v>0</v>
      </c>
      <c r="E8468" s="24">
        <f t="shared" si="133"/>
        <v>0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/>
      <c r="U8468" s="107"/>
      <c r="V8468" s="25"/>
      <c r="W8468" s="26"/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1717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0</v>
      </c>
      <c r="F8469" s="98"/>
      <c r="G8469" s="98"/>
      <c r="H8469" s="107"/>
      <c r="I8469" s="107"/>
      <c r="J8469" s="25"/>
      <c r="K8469" s="26"/>
      <c r="L8469" s="107"/>
      <c r="M8469" s="107"/>
      <c r="N8469" s="25"/>
      <c r="O8469" s="26"/>
      <c r="P8469" s="107"/>
      <c r="Q8469" s="107"/>
      <c r="R8469" s="25"/>
      <c r="S8469" s="26"/>
      <c r="T8469" s="107"/>
      <c r="U8469" s="107"/>
      <c r="V8469" s="25"/>
      <c r="W8469" s="26"/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1717</v>
      </c>
      <c r="B8470" s="105" t="s">
        <v>674</v>
      </c>
      <c r="C8470" s="106" t="s">
        <v>675</v>
      </c>
      <c r="D8470" s="21">
        <f t="shared" si="133"/>
        <v>10268907</v>
      </c>
      <c r="E8470" s="24">
        <f t="shared" si="133"/>
        <v>49489696.520000003</v>
      </c>
      <c r="F8470" s="98"/>
      <c r="G8470" s="98"/>
      <c r="H8470" s="99">
        <v>10268907</v>
      </c>
      <c r="I8470" s="99">
        <v>49489696.520000003</v>
      </c>
      <c r="J8470" s="100"/>
      <c r="K8470" s="101"/>
      <c r="L8470" s="99"/>
      <c r="M8470" s="99"/>
      <c r="N8470" s="100"/>
      <c r="O8470" s="101"/>
      <c r="P8470" s="107"/>
      <c r="Q8470" s="107"/>
      <c r="R8470" s="100"/>
      <c r="S8470" s="101"/>
      <c r="T8470" s="99"/>
      <c r="U8470" s="99"/>
      <c r="V8470" s="100"/>
      <c r="W8470" s="101"/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1717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1717</v>
      </c>
      <c r="B8472" s="105" t="s">
        <v>678</v>
      </c>
      <c r="C8472" s="106" t="s">
        <v>679</v>
      </c>
      <c r="D8472" s="21">
        <f t="shared" si="133"/>
        <v>528110.5</v>
      </c>
      <c r="E8472" s="24">
        <f t="shared" si="133"/>
        <v>9721111.8699999992</v>
      </c>
      <c r="F8472" s="98"/>
      <c r="G8472" s="98"/>
      <c r="H8472" s="99">
        <v>528110.5</v>
      </c>
      <c r="I8472" s="99">
        <v>9721111.8699999992</v>
      </c>
      <c r="J8472" s="100"/>
      <c r="K8472" s="101"/>
      <c r="L8472" s="99"/>
      <c r="M8472" s="99"/>
      <c r="N8472" s="100"/>
      <c r="O8472" s="101"/>
      <c r="P8472" s="99"/>
      <c r="Q8472" s="99"/>
      <c r="R8472" s="100"/>
      <c r="S8472" s="101"/>
      <c r="T8472" s="99"/>
      <c r="U8472" s="99"/>
      <c r="V8472" s="100"/>
      <c r="W8472" s="101"/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1717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12000</v>
      </c>
      <c r="F8473" s="98"/>
      <c r="G8473" s="98"/>
      <c r="H8473" s="99">
        <v>0</v>
      </c>
      <c r="I8473" s="99">
        <v>12000</v>
      </c>
      <c r="J8473" s="100"/>
      <c r="K8473" s="101"/>
      <c r="L8473" s="99"/>
      <c r="M8473" s="99"/>
      <c r="N8473" s="100"/>
      <c r="O8473" s="101"/>
      <c r="P8473" s="99"/>
      <c r="Q8473" s="99"/>
      <c r="R8473" s="100"/>
      <c r="S8473" s="101"/>
      <c r="T8473" s="99"/>
      <c r="U8473" s="99"/>
      <c r="V8473" s="100"/>
      <c r="W8473" s="101"/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1717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1242433.1000000001</v>
      </c>
      <c r="F8474" s="98">
        <v>0</v>
      </c>
      <c r="G8474" s="98">
        <v>108640.35</v>
      </c>
      <c r="H8474" s="99">
        <v>0</v>
      </c>
      <c r="I8474" s="99">
        <v>1133792.75</v>
      </c>
      <c r="J8474" s="100"/>
      <c r="K8474" s="101"/>
      <c r="L8474" s="99"/>
      <c r="M8474" s="99"/>
      <c r="N8474" s="100"/>
      <c r="O8474" s="101"/>
      <c r="P8474" s="99"/>
      <c r="Q8474" s="99"/>
      <c r="R8474" s="100"/>
      <c r="S8474" s="101"/>
      <c r="T8474" s="99"/>
      <c r="U8474" s="99"/>
      <c r="V8474" s="100"/>
      <c r="W8474" s="101"/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1717</v>
      </c>
      <c r="B8475" s="105" t="s">
        <v>684</v>
      </c>
      <c r="C8475" s="106" t="s">
        <v>685</v>
      </c>
      <c r="D8475" s="21">
        <f t="shared" si="133"/>
        <v>0</v>
      </c>
      <c r="E8475" s="24">
        <f t="shared" si="133"/>
        <v>0</v>
      </c>
      <c r="F8475" s="98"/>
      <c r="G8475" s="98"/>
      <c r="H8475" s="99"/>
      <c r="I8475" s="99"/>
      <c r="J8475" s="100"/>
      <c r="K8475" s="101"/>
      <c r="L8475" s="99"/>
      <c r="M8475" s="99"/>
      <c r="N8475" s="100"/>
      <c r="O8475" s="101"/>
      <c r="P8475" s="99"/>
      <c r="Q8475" s="99"/>
      <c r="R8475" s="100"/>
      <c r="S8475" s="101"/>
      <c r="T8475" s="99"/>
      <c r="U8475" s="99"/>
      <c r="V8475" s="100"/>
      <c r="W8475" s="101"/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1717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1717</v>
      </c>
      <c r="B8477" s="105" t="s">
        <v>688</v>
      </c>
      <c r="C8477" s="106" t="s">
        <v>689</v>
      </c>
      <c r="D8477" s="21">
        <f t="shared" si="133"/>
        <v>2924026.51</v>
      </c>
      <c r="E8477" s="24">
        <f t="shared" si="133"/>
        <v>0</v>
      </c>
      <c r="F8477" s="98"/>
      <c r="G8477" s="98"/>
      <c r="H8477" s="99">
        <v>2924026.51</v>
      </c>
      <c r="I8477" s="99">
        <v>0</v>
      </c>
      <c r="J8477" s="100"/>
      <c r="K8477" s="101"/>
      <c r="L8477" s="99"/>
      <c r="M8477" s="99"/>
      <c r="N8477" s="100"/>
      <c r="O8477" s="101"/>
      <c r="P8477" s="99"/>
      <c r="Q8477" s="99"/>
      <c r="R8477" s="100"/>
      <c r="S8477" s="101"/>
      <c r="T8477" s="99"/>
      <c r="U8477" s="99"/>
      <c r="V8477" s="100"/>
      <c r="W8477" s="101"/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1717</v>
      </c>
      <c r="B8478" s="105" t="s">
        <v>690</v>
      </c>
      <c r="C8478" s="106" t="s">
        <v>691</v>
      </c>
      <c r="D8478" s="21">
        <f t="shared" si="133"/>
        <v>0</v>
      </c>
      <c r="E8478" s="24">
        <f t="shared" si="133"/>
        <v>876447.37</v>
      </c>
      <c r="F8478" s="98"/>
      <c r="G8478" s="98"/>
      <c r="H8478" s="107">
        <v>0</v>
      </c>
      <c r="I8478" s="107">
        <v>876447.37</v>
      </c>
      <c r="J8478" s="25"/>
      <c r="K8478" s="26"/>
      <c r="L8478" s="107"/>
      <c r="M8478" s="107"/>
      <c r="N8478" s="25"/>
      <c r="O8478" s="26"/>
      <c r="P8478" s="99"/>
      <c r="Q8478" s="99"/>
      <c r="R8478" s="25"/>
      <c r="S8478" s="26"/>
      <c r="T8478" s="107"/>
      <c r="U8478" s="107"/>
      <c r="V8478" s="25"/>
      <c r="W8478" s="26"/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1717</v>
      </c>
      <c r="B8479" s="105" t="s">
        <v>692</v>
      </c>
      <c r="C8479" s="106" t="s">
        <v>693</v>
      </c>
      <c r="D8479" s="21">
        <f t="shared" si="133"/>
        <v>1073.0999999999999</v>
      </c>
      <c r="E8479" s="24">
        <f t="shared" si="133"/>
        <v>0</v>
      </c>
      <c r="F8479" s="98">
        <v>940</v>
      </c>
      <c r="G8479" s="98">
        <v>0</v>
      </c>
      <c r="H8479" s="107">
        <v>133.1</v>
      </c>
      <c r="I8479" s="107">
        <v>0</v>
      </c>
      <c r="J8479" s="25"/>
      <c r="K8479" s="26"/>
      <c r="L8479" s="107"/>
      <c r="M8479" s="107"/>
      <c r="N8479" s="25"/>
      <c r="O8479" s="26"/>
      <c r="P8479" s="107"/>
      <c r="Q8479" s="107"/>
      <c r="R8479" s="25"/>
      <c r="S8479" s="26"/>
      <c r="T8479" s="107"/>
      <c r="U8479" s="107"/>
      <c r="V8479" s="25"/>
      <c r="W8479" s="26"/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1717</v>
      </c>
      <c r="B8480" s="105" t="s">
        <v>694</v>
      </c>
      <c r="C8480" s="106" t="s">
        <v>695</v>
      </c>
      <c r="D8480" s="21">
        <f t="shared" si="133"/>
        <v>0</v>
      </c>
      <c r="E8480" s="24">
        <f t="shared" si="133"/>
        <v>457038</v>
      </c>
      <c r="F8480" s="98">
        <v>0</v>
      </c>
      <c r="G8480" s="98">
        <v>12873.5</v>
      </c>
      <c r="H8480" s="107">
        <v>0</v>
      </c>
      <c r="I8480" s="107">
        <v>444164.5</v>
      </c>
      <c r="J8480" s="25"/>
      <c r="K8480" s="26"/>
      <c r="L8480" s="107"/>
      <c r="M8480" s="107"/>
      <c r="N8480" s="25"/>
      <c r="O8480" s="26"/>
      <c r="P8480" s="107"/>
      <c r="Q8480" s="107"/>
      <c r="R8480" s="25"/>
      <c r="S8480" s="26"/>
      <c r="T8480" s="107"/>
      <c r="U8480" s="107"/>
      <c r="V8480" s="25"/>
      <c r="W8480" s="26"/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1717</v>
      </c>
      <c r="B8481" s="105" t="s">
        <v>696</v>
      </c>
      <c r="C8481" s="106" t="s">
        <v>697</v>
      </c>
      <c r="D8481" s="21">
        <f t="shared" si="133"/>
        <v>0</v>
      </c>
      <c r="E8481" s="24">
        <f t="shared" si="133"/>
        <v>528110.5</v>
      </c>
      <c r="F8481" s="98">
        <v>0</v>
      </c>
      <c r="G8481" s="98">
        <v>232996.5</v>
      </c>
      <c r="H8481" s="99">
        <v>0</v>
      </c>
      <c r="I8481" s="99">
        <v>295114</v>
      </c>
      <c r="J8481" s="100"/>
      <c r="K8481" s="101"/>
      <c r="L8481" s="99"/>
      <c r="M8481" s="99"/>
      <c r="N8481" s="100"/>
      <c r="O8481" s="101"/>
      <c r="P8481" s="107"/>
      <c r="Q8481" s="107"/>
      <c r="R8481" s="100"/>
      <c r="S8481" s="101"/>
      <c r="T8481" s="99"/>
      <c r="U8481" s="99"/>
      <c r="V8481" s="100"/>
      <c r="W8481" s="101"/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1717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1717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2090107.86</v>
      </c>
      <c r="F8483" s="98"/>
      <c r="G8483" s="98"/>
      <c r="H8483" s="107">
        <v>0</v>
      </c>
      <c r="I8483" s="107">
        <v>2090107.86</v>
      </c>
      <c r="J8483" s="25"/>
      <c r="K8483" s="26"/>
      <c r="L8483" s="107"/>
      <c r="M8483" s="107"/>
      <c r="N8483" s="25"/>
      <c r="O8483" s="26"/>
      <c r="P8483" s="99"/>
      <c r="Q8483" s="99"/>
      <c r="R8483" s="25"/>
      <c r="S8483" s="26"/>
      <c r="T8483" s="107"/>
      <c r="U8483" s="107"/>
      <c r="V8483" s="25"/>
      <c r="W8483" s="26"/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1717</v>
      </c>
      <c r="B8484" s="105" t="s">
        <v>702</v>
      </c>
      <c r="C8484" s="106" t="s">
        <v>1602</v>
      </c>
      <c r="D8484" s="21">
        <f t="shared" si="133"/>
        <v>0</v>
      </c>
      <c r="E8484" s="24">
        <f t="shared" si="133"/>
        <v>1238654</v>
      </c>
      <c r="F8484" s="98">
        <v>0</v>
      </c>
      <c r="G8484" s="98">
        <v>661391</v>
      </c>
      <c r="H8484" s="99">
        <v>0</v>
      </c>
      <c r="I8484" s="99">
        <v>577263</v>
      </c>
      <c r="J8484" s="100"/>
      <c r="K8484" s="101"/>
      <c r="L8484" s="99"/>
      <c r="M8484" s="99"/>
      <c r="N8484" s="100"/>
      <c r="O8484" s="101"/>
      <c r="P8484" s="107"/>
      <c r="Q8484" s="107"/>
      <c r="R8484" s="100"/>
      <c r="S8484" s="101"/>
      <c r="T8484" s="99"/>
      <c r="U8484" s="99"/>
      <c r="V8484" s="100"/>
      <c r="W8484" s="101"/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1717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65854.45</v>
      </c>
      <c r="F8485" s="98"/>
      <c r="G8485" s="98"/>
      <c r="H8485" s="107">
        <v>0</v>
      </c>
      <c r="I8485" s="107">
        <v>65854.45</v>
      </c>
      <c r="J8485" s="25"/>
      <c r="K8485" s="26"/>
      <c r="L8485" s="107"/>
      <c r="M8485" s="107"/>
      <c r="N8485" s="25"/>
      <c r="O8485" s="26"/>
      <c r="P8485" s="99"/>
      <c r="Q8485" s="99"/>
      <c r="R8485" s="25"/>
      <c r="S8485" s="26"/>
      <c r="T8485" s="107"/>
      <c r="U8485" s="107"/>
      <c r="V8485" s="25"/>
      <c r="W8485" s="26"/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1717</v>
      </c>
      <c r="B8486" s="105" t="s">
        <v>705</v>
      </c>
      <c r="C8486" s="106" t="s">
        <v>1673</v>
      </c>
      <c r="D8486" s="21">
        <f t="shared" si="134"/>
        <v>0</v>
      </c>
      <c r="E8486" s="24">
        <f t="shared" si="134"/>
        <v>0</v>
      </c>
      <c r="F8486" s="98"/>
      <c r="G8486" s="98"/>
      <c r="H8486" s="99"/>
      <c r="I8486" s="99"/>
      <c r="J8486" s="100"/>
      <c r="K8486" s="101"/>
      <c r="L8486" s="99"/>
      <c r="M8486" s="99"/>
      <c r="N8486" s="100"/>
      <c r="O8486" s="101"/>
      <c r="P8486" s="107"/>
      <c r="Q8486" s="107"/>
      <c r="R8486" s="100"/>
      <c r="S8486" s="101"/>
      <c r="T8486" s="99"/>
      <c r="U8486" s="99"/>
      <c r="V8486" s="100"/>
      <c r="W8486" s="101"/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1717</v>
      </c>
      <c r="B8487" s="105" t="s">
        <v>706</v>
      </c>
      <c r="C8487" s="106" t="s">
        <v>1674</v>
      </c>
      <c r="D8487" s="21">
        <f t="shared" si="134"/>
        <v>0</v>
      </c>
      <c r="E8487" s="24">
        <f t="shared" si="134"/>
        <v>0</v>
      </c>
      <c r="F8487" s="98"/>
      <c r="G8487" s="98"/>
      <c r="H8487" s="107"/>
      <c r="I8487" s="107"/>
      <c r="J8487" s="25"/>
      <c r="K8487" s="26"/>
      <c r="L8487" s="107"/>
      <c r="M8487" s="107"/>
      <c r="N8487" s="25"/>
      <c r="O8487" s="26"/>
      <c r="P8487" s="99"/>
      <c r="Q8487" s="99"/>
      <c r="R8487" s="25"/>
      <c r="S8487" s="26"/>
      <c r="T8487" s="107"/>
      <c r="U8487" s="107"/>
      <c r="V8487" s="25"/>
      <c r="W8487" s="26"/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1717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1717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1717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1717</v>
      </c>
      <c r="B8491" s="105" t="s">
        <v>713</v>
      </c>
      <c r="C8491" s="106" t="s">
        <v>714</v>
      </c>
      <c r="D8491" s="21">
        <f t="shared" si="134"/>
        <v>32869</v>
      </c>
      <c r="E8491" s="24">
        <f t="shared" si="134"/>
        <v>0</v>
      </c>
      <c r="F8491" s="98"/>
      <c r="G8491" s="98"/>
      <c r="H8491" s="107">
        <v>32869</v>
      </c>
      <c r="I8491" s="107">
        <v>0</v>
      </c>
      <c r="J8491" s="25"/>
      <c r="K8491" s="26"/>
      <c r="L8491" s="107"/>
      <c r="M8491" s="107"/>
      <c r="N8491" s="25"/>
      <c r="O8491" s="26"/>
      <c r="P8491" s="99"/>
      <c r="Q8491" s="99"/>
      <c r="R8491" s="25"/>
      <c r="S8491" s="26"/>
      <c r="T8491" s="107"/>
      <c r="U8491" s="107"/>
      <c r="V8491" s="25"/>
      <c r="W8491" s="26"/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1717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0</v>
      </c>
      <c r="F8492" s="98"/>
      <c r="G8492" s="98"/>
      <c r="H8492" s="99"/>
      <c r="I8492" s="99"/>
      <c r="J8492" s="100"/>
      <c r="K8492" s="101"/>
      <c r="L8492" s="99"/>
      <c r="M8492" s="99"/>
      <c r="N8492" s="100"/>
      <c r="O8492" s="101"/>
      <c r="P8492" s="107"/>
      <c r="Q8492" s="107"/>
      <c r="R8492" s="100"/>
      <c r="S8492" s="101"/>
      <c r="T8492" s="99"/>
      <c r="U8492" s="99"/>
      <c r="V8492" s="100"/>
      <c r="W8492" s="101"/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1717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1717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/>
      <c r="K8494" s="26"/>
      <c r="L8494" s="107"/>
      <c r="M8494" s="107"/>
      <c r="N8494" s="25"/>
      <c r="O8494" s="26"/>
      <c r="P8494" s="107"/>
      <c r="Q8494" s="107"/>
      <c r="R8494" s="25"/>
      <c r="S8494" s="26"/>
      <c r="T8494" s="107"/>
      <c r="U8494" s="107"/>
      <c r="V8494" s="25"/>
      <c r="W8494" s="26"/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1717</v>
      </c>
      <c r="B8495" s="105" t="s">
        <v>721</v>
      </c>
      <c r="C8495" s="106" t="s">
        <v>722</v>
      </c>
      <c r="D8495" s="21">
        <f t="shared" si="134"/>
        <v>1762560.74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/>
      <c r="K8495" s="26"/>
      <c r="L8495" s="107"/>
      <c r="M8495" s="107"/>
      <c r="N8495" s="25"/>
      <c r="O8495" s="26"/>
      <c r="P8495" s="107"/>
      <c r="Q8495" s="107"/>
      <c r="R8495" s="25"/>
      <c r="S8495" s="26"/>
      <c r="T8495" s="107"/>
      <c r="U8495" s="107"/>
      <c r="V8495" s="25"/>
      <c r="W8495" s="26"/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1717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/>
      <c r="K8496" s="26"/>
      <c r="L8496" s="107"/>
      <c r="M8496" s="107"/>
      <c r="N8496" s="25"/>
      <c r="O8496" s="26"/>
      <c r="P8496" s="107"/>
      <c r="Q8496" s="107"/>
      <c r="R8496" s="25"/>
      <c r="S8496" s="26"/>
      <c r="T8496" s="107"/>
      <c r="U8496" s="107"/>
      <c r="V8496" s="25"/>
      <c r="W8496" s="26"/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1717</v>
      </c>
      <c r="B8497" s="105" t="s">
        <v>1603</v>
      </c>
      <c r="C8497" s="106" t="s">
        <v>1604</v>
      </c>
      <c r="D8497" s="21">
        <f t="shared" si="134"/>
        <v>0</v>
      </c>
      <c r="E8497" s="24">
        <f t="shared" si="134"/>
        <v>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/>
      <c r="S8497" s="26"/>
      <c r="T8497" s="107"/>
      <c r="U8497" s="107"/>
      <c r="V8497" s="25"/>
      <c r="W8497" s="26"/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1717</v>
      </c>
      <c r="B8498" s="105" t="s">
        <v>1605</v>
      </c>
      <c r="C8498" s="106" t="s">
        <v>1606</v>
      </c>
      <c r="D8498" s="21">
        <f t="shared" si="134"/>
        <v>0</v>
      </c>
      <c r="E8498" s="24">
        <f t="shared" si="134"/>
        <v>0</v>
      </c>
      <c r="F8498" s="98"/>
      <c r="G8498" s="98"/>
      <c r="H8498" s="99"/>
      <c r="I8498" s="99"/>
      <c r="J8498" s="100"/>
      <c r="K8498" s="101"/>
      <c r="L8498" s="99"/>
      <c r="M8498" s="99"/>
      <c r="N8498" s="100"/>
      <c r="O8498" s="101"/>
      <c r="P8498" s="107"/>
      <c r="Q8498" s="107"/>
      <c r="R8498" s="100"/>
      <c r="S8498" s="101"/>
      <c r="T8498" s="99"/>
      <c r="U8498" s="99"/>
      <c r="V8498" s="100"/>
      <c r="W8498" s="101"/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1717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1717</v>
      </c>
      <c r="B8500" s="105" t="s">
        <v>727</v>
      </c>
      <c r="C8500" s="106" t="s">
        <v>728</v>
      </c>
      <c r="D8500" s="21">
        <f t="shared" si="134"/>
        <v>12850</v>
      </c>
      <c r="E8500" s="24">
        <f t="shared" si="134"/>
        <v>447675</v>
      </c>
      <c r="F8500" s="98">
        <v>0</v>
      </c>
      <c r="G8500" s="98">
        <v>244738</v>
      </c>
      <c r="H8500" s="99">
        <v>12850</v>
      </c>
      <c r="I8500" s="99">
        <v>202937</v>
      </c>
      <c r="J8500" s="100"/>
      <c r="K8500" s="101"/>
      <c r="L8500" s="99"/>
      <c r="M8500" s="99"/>
      <c r="N8500" s="100"/>
      <c r="O8500" s="101"/>
      <c r="P8500" s="107"/>
      <c r="Q8500" s="107"/>
      <c r="R8500" s="100"/>
      <c r="S8500" s="101"/>
      <c r="T8500" s="99"/>
      <c r="U8500" s="99"/>
      <c r="V8500" s="100"/>
      <c r="W8500" s="101"/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1717</v>
      </c>
      <c r="B8501" s="105" t="s">
        <v>729</v>
      </c>
      <c r="C8501" s="106" t="s">
        <v>730</v>
      </c>
      <c r="D8501" s="21">
        <f t="shared" si="134"/>
        <v>5460</v>
      </c>
      <c r="E8501" s="24">
        <f t="shared" si="134"/>
        <v>366653.5</v>
      </c>
      <c r="F8501" s="98">
        <v>0</v>
      </c>
      <c r="G8501" s="98">
        <v>189104</v>
      </c>
      <c r="H8501" s="99">
        <v>5460</v>
      </c>
      <c r="I8501" s="99">
        <v>177549.5</v>
      </c>
      <c r="J8501" s="100"/>
      <c r="K8501" s="101"/>
      <c r="L8501" s="99"/>
      <c r="M8501" s="99"/>
      <c r="N8501" s="100"/>
      <c r="O8501" s="101"/>
      <c r="P8501" s="99"/>
      <c r="Q8501" s="99"/>
      <c r="R8501" s="100"/>
      <c r="S8501" s="101"/>
      <c r="T8501" s="99"/>
      <c r="U8501" s="99"/>
      <c r="V8501" s="100"/>
      <c r="W8501" s="101"/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1717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1717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0</v>
      </c>
      <c r="F8503" s="98"/>
      <c r="G8503" s="98"/>
      <c r="H8503" s="107"/>
      <c r="I8503" s="107"/>
      <c r="J8503" s="25"/>
      <c r="K8503" s="26"/>
      <c r="L8503" s="107"/>
      <c r="M8503" s="107"/>
      <c r="N8503" s="25"/>
      <c r="O8503" s="26"/>
      <c r="P8503" s="107"/>
      <c r="Q8503" s="107"/>
      <c r="R8503" s="25"/>
      <c r="S8503" s="26"/>
      <c r="T8503" s="107"/>
      <c r="U8503" s="107"/>
      <c r="V8503" s="25"/>
      <c r="W8503" s="26"/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1717</v>
      </c>
      <c r="B8504" s="105" t="s">
        <v>1607</v>
      </c>
      <c r="C8504" s="106" t="s">
        <v>1608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1717</v>
      </c>
      <c r="B8505" s="105" t="s">
        <v>1609</v>
      </c>
      <c r="C8505" s="106" t="s">
        <v>1610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1717</v>
      </c>
      <c r="B8506" s="105" t="s">
        <v>735</v>
      </c>
      <c r="C8506" s="106" t="s">
        <v>736</v>
      </c>
      <c r="D8506" s="21">
        <f t="shared" si="134"/>
        <v>1320</v>
      </c>
      <c r="E8506" s="24">
        <f t="shared" si="134"/>
        <v>31073</v>
      </c>
      <c r="F8506" s="98">
        <v>100</v>
      </c>
      <c r="G8506" s="98">
        <v>20622</v>
      </c>
      <c r="H8506" s="99">
        <v>1220</v>
      </c>
      <c r="I8506" s="99">
        <v>10451</v>
      </c>
      <c r="J8506" s="100"/>
      <c r="K8506" s="101"/>
      <c r="L8506" s="99"/>
      <c r="M8506" s="99"/>
      <c r="N8506" s="100"/>
      <c r="O8506" s="101"/>
      <c r="P8506" s="99"/>
      <c r="Q8506" s="99"/>
      <c r="R8506" s="100"/>
      <c r="S8506" s="101"/>
      <c r="T8506" s="99"/>
      <c r="U8506" s="99"/>
      <c r="V8506" s="100"/>
      <c r="W8506" s="101"/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1717</v>
      </c>
      <c r="B8507" s="105" t="s">
        <v>737</v>
      </c>
      <c r="C8507" s="106" t="s">
        <v>738</v>
      </c>
      <c r="D8507" s="21">
        <f t="shared" si="134"/>
        <v>0</v>
      </c>
      <c r="E8507" s="24">
        <f t="shared" si="134"/>
        <v>26228</v>
      </c>
      <c r="F8507" s="98">
        <v>0</v>
      </c>
      <c r="G8507" s="98">
        <v>1075</v>
      </c>
      <c r="H8507" s="99">
        <v>0</v>
      </c>
      <c r="I8507" s="99">
        <v>25153</v>
      </c>
      <c r="J8507" s="100"/>
      <c r="K8507" s="101"/>
      <c r="L8507" s="99"/>
      <c r="M8507" s="99"/>
      <c r="N8507" s="100"/>
      <c r="O8507" s="101"/>
      <c r="P8507" s="99"/>
      <c r="Q8507" s="99"/>
      <c r="R8507" s="100"/>
      <c r="S8507" s="101"/>
      <c r="T8507" s="99"/>
      <c r="U8507" s="99"/>
      <c r="V8507" s="100"/>
      <c r="W8507" s="101"/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1717</v>
      </c>
      <c r="B8508" s="105" t="s">
        <v>739</v>
      </c>
      <c r="C8508" s="106" t="s">
        <v>740</v>
      </c>
      <c r="D8508" s="21">
        <f t="shared" si="134"/>
        <v>21623</v>
      </c>
      <c r="E8508" s="24">
        <f t="shared" si="134"/>
        <v>562503</v>
      </c>
      <c r="F8508" s="98">
        <v>0</v>
      </c>
      <c r="G8508" s="98">
        <v>281276</v>
      </c>
      <c r="H8508" s="99">
        <v>21623</v>
      </c>
      <c r="I8508" s="99">
        <v>281227</v>
      </c>
      <c r="J8508" s="100"/>
      <c r="K8508" s="101"/>
      <c r="L8508" s="99"/>
      <c r="M8508" s="99"/>
      <c r="N8508" s="100"/>
      <c r="O8508" s="101"/>
      <c r="P8508" s="99"/>
      <c r="Q8508" s="99"/>
      <c r="R8508" s="100"/>
      <c r="S8508" s="101"/>
      <c r="T8508" s="99"/>
      <c r="U8508" s="99"/>
      <c r="V8508" s="100"/>
      <c r="W8508" s="101"/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1717</v>
      </c>
      <c r="B8509" s="105" t="s">
        <v>741</v>
      </c>
      <c r="C8509" s="106" t="s">
        <v>742</v>
      </c>
      <c r="D8509" s="21">
        <f t="shared" si="134"/>
        <v>0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/>
      <c r="O8509" s="101"/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1717</v>
      </c>
      <c r="B8510" s="105" t="s">
        <v>743</v>
      </c>
      <c r="C8510" s="106" t="s">
        <v>744</v>
      </c>
      <c r="D8510" s="21">
        <f t="shared" si="134"/>
        <v>244579.08000000002</v>
      </c>
      <c r="E8510" s="24">
        <f t="shared" si="134"/>
        <v>8020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/>
      <c r="K8510" s="26"/>
      <c r="L8510" s="107"/>
      <c r="M8510" s="107"/>
      <c r="N8510" s="25"/>
      <c r="O8510" s="26"/>
      <c r="P8510" s="99"/>
      <c r="Q8510" s="99"/>
      <c r="R8510" s="25"/>
      <c r="S8510" s="26"/>
      <c r="T8510" s="107"/>
      <c r="U8510" s="107"/>
      <c r="V8510" s="25"/>
      <c r="W8510" s="26"/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1717</v>
      </c>
      <c r="B8511" s="105" t="s">
        <v>745</v>
      </c>
      <c r="C8511" s="106" t="s">
        <v>746</v>
      </c>
      <c r="D8511" s="21">
        <f t="shared" si="134"/>
        <v>273488.36</v>
      </c>
      <c r="E8511" s="24">
        <f t="shared" si="134"/>
        <v>5460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/>
      <c r="K8511" s="101"/>
      <c r="L8511" s="99"/>
      <c r="M8511" s="99"/>
      <c r="N8511" s="100"/>
      <c r="O8511" s="101"/>
      <c r="P8511" s="107"/>
      <c r="Q8511" s="107"/>
      <c r="R8511" s="100"/>
      <c r="S8511" s="101"/>
      <c r="T8511" s="99"/>
      <c r="U8511" s="99"/>
      <c r="V8511" s="100"/>
      <c r="W8511" s="101"/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1717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1717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1717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1717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1717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0</v>
      </c>
      <c r="F8516" s="98"/>
      <c r="G8516" s="98"/>
      <c r="H8516" s="99"/>
      <c r="I8516" s="99"/>
      <c r="J8516" s="100"/>
      <c r="K8516" s="101"/>
      <c r="L8516" s="99"/>
      <c r="M8516" s="99"/>
      <c r="N8516" s="100"/>
      <c r="O8516" s="101"/>
      <c r="P8516" s="99"/>
      <c r="Q8516" s="99"/>
      <c r="R8516" s="100"/>
      <c r="S8516" s="101"/>
      <c r="T8516" s="99"/>
      <c r="U8516" s="99"/>
      <c r="V8516" s="100"/>
      <c r="W8516" s="101"/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1717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5656</v>
      </c>
      <c r="F8517" s="98">
        <v>0</v>
      </c>
      <c r="G8517" s="98">
        <v>1845</v>
      </c>
      <c r="H8517" s="99">
        <v>0</v>
      </c>
      <c r="I8517" s="99">
        <v>3811</v>
      </c>
      <c r="J8517" s="100"/>
      <c r="K8517" s="101"/>
      <c r="L8517" s="99"/>
      <c r="M8517" s="99"/>
      <c r="N8517" s="100"/>
      <c r="O8517" s="101"/>
      <c r="P8517" s="99"/>
      <c r="Q8517" s="99"/>
      <c r="R8517" s="100"/>
      <c r="S8517" s="101"/>
      <c r="T8517" s="99"/>
      <c r="U8517" s="99"/>
      <c r="V8517" s="100"/>
      <c r="W8517" s="101"/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1717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0</v>
      </c>
      <c r="F8518" s="98"/>
      <c r="G8518" s="98"/>
      <c r="H8518" s="99"/>
      <c r="I8518" s="99"/>
      <c r="J8518" s="100"/>
      <c r="K8518" s="101"/>
      <c r="L8518" s="99"/>
      <c r="M8518" s="99"/>
      <c r="N8518" s="100"/>
      <c r="O8518" s="101"/>
      <c r="P8518" s="99"/>
      <c r="Q8518" s="99"/>
      <c r="R8518" s="100"/>
      <c r="S8518" s="101"/>
      <c r="T8518" s="99"/>
      <c r="U8518" s="99"/>
      <c r="V8518" s="100"/>
      <c r="W8518" s="101"/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1717</v>
      </c>
      <c r="B8519" s="105" t="s">
        <v>761</v>
      </c>
      <c r="C8519" s="106" t="s">
        <v>762</v>
      </c>
      <c r="D8519" s="21">
        <f t="shared" si="134"/>
        <v>0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/>
      <c r="O8519" s="26"/>
      <c r="P8519" s="99"/>
      <c r="Q8519" s="99"/>
      <c r="R8519" s="25"/>
      <c r="S8519" s="26"/>
      <c r="T8519" s="107"/>
      <c r="U8519" s="107"/>
      <c r="V8519" s="25"/>
      <c r="W8519" s="26"/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1717</v>
      </c>
      <c r="B8520" s="105" t="s">
        <v>763</v>
      </c>
      <c r="C8520" s="106" t="s">
        <v>764</v>
      </c>
      <c r="D8520" s="21">
        <f t="shared" si="134"/>
        <v>0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/>
      <c r="Q8520" s="107"/>
      <c r="R8520" s="100"/>
      <c r="S8520" s="101"/>
      <c r="T8520" s="99"/>
      <c r="U8520" s="99"/>
      <c r="V8520" s="100"/>
      <c r="W8520" s="101"/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1717</v>
      </c>
      <c r="B8521" s="105" t="s">
        <v>765</v>
      </c>
      <c r="C8521" s="106" t="s">
        <v>1675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1717</v>
      </c>
      <c r="B8522" s="105" t="s">
        <v>766</v>
      </c>
      <c r="C8522" s="106" t="s">
        <v>767</v>
      </c>
      <c r="D8522" s="21">
        <f t="shared" si="134"/>
        <v>0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/>
      <c r="O8522" s="26"/>
      <c r="P8522" s="107"/>
      <c r="Q8522" s="107"/>
      <c r="R8522" s="25"/>
      <c r="S8522" s="26"/>
      <c r="T8522" s="107"/>
      <c r="U8522" s="107"/>
      <c r="V8522" s="25"/>
      <c r="W8522" s="26"/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1717</v>
      </c>
      <c r="B8523" s="105" t="s">
        <v>768</v>
      </c>
      <c r="C8523" s="106" t="s">
        <v>1676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1717</v>
      </c>
      <c r="B8524" s="105" t="s">
        <v>769</v>
      </c>
      <c r="C8524" s="106" t="s">
        <v>1677</v>
      </c>
      <c r="D8524" s="21">
        <f t="shared" si="134"/>
        <v>0</v>
      </c>
      <c r="E8524" s="24">
        <f t="shared" si="134"/>
        <v>200</v>
      </c>
      <c r="F8524" s="98">
        <v>0</v>
      </c>
      <c r="G8524" s="98">
        <v>200</v>
      </c>
      <c r="H8524" s="107">
        <v>0</v>
      </c>
      <c r="I8524" s="107">
        <v>0</v>
      </c>
      <c r="J8524" s="25"/>
      <c r="K8524" s="26"/>
      <c r="L8524" s="107"/>
      <c r="M8524" s="107"/>
      <c r="N8524" s="25"/>
      <c r="O8524" s="26"/>
      <c r="P8524" s="107"/>
      <c r="Q8524" s="107"/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1717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19468</v>
      </c>
      <c r="F8525" s="98">
        <v>0</v>
      </c>
      <c r="G8525" s="98">
        <v>19468</v>
      </c>
      <c r="H8525" s="107">
        <v>0</v>
      </c>
      <c r="I8525" s="107">
        <v>0</v>
      </c>
      <c r="J8525" s="25"/>
      <c r="K8525" s="26"/>
      <c r="L8525" s="107"/>
      <c r="M8525" s="107"/>
      <c r="N8525" s="25"/>
      <c r="O8525" s="26"/>
      <c r="P8525" s="107"/>
      <c r="Q8525" s="107"/>
      <c r="R8525" s="25"/>
      <c r="S8525" s="26"/>
      <c r="T8525" s="107"/>
      <c r="U8525" s="107"/>
      <c r="V8525" s="25"/>
      <c r="W8525" s="26"/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1717</v>
      </c>
      <c r="B8526" s="105" t="s">
        <v>772</v>
      </c>
      <c r="C8526" s="106" t="s">
        <v>1678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1717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1717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7500</v>
      </c>
      <c r="F8528" s="98">
        <v>0</v>
      </c>
      <c r="G8528" s="98">
        <v>3000</v>
      </c>
      <c r="H8528" s="107">
        <v>0</v>
      </c>
      <c r="I8528" s="107">
        <v>4500</v>
      </c>
      <c r="J8528" s="25"/>
      <c r="K8528" s="26"/>
      <c r="L8528" s="107"/>
      <c r="M8528" s="107"/>
      <c r="N8528" s="25"/>
      <c r="O8528" s="26"/>
      <c r="P8528" s="107"/>
      <c r="Q8528" s="107"/>
      <c r="R8528" s="25"/>
      <c r="S8528" s="26"/>
      <c r="T8528" s="107"/>
      <c r="U8528" s="107"/>
      <c r="V8528" s="25"/>
      <c r="W8528" s="26"/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1717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1717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1717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1717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1717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1795</v>
      </c>
      <c r="F8533" s="98">
        <v>0</v>
      </c>
      <c r="G8533" s="98">
        <v>1795</v>
      </c>
      <c r="H8533" s="99">
        <v>0</v>
      </c>
      <c r="I8533" s="99">
        <v>0</v>
      </c>
      <c r="J8533" s="100"/>
      <c r="K8533" s="101"/>
      <c r="L8533" s="99"/>
      <c r="M8533" s="99"/>
      <c r="N8533" s="100"/>
      <c r="O8533" s="101"/>
      <c r="P8533" s="107"/>
      <c r="Q8533" s="107"/>
      <c r="R8533" s="100"/>
      <c r="S8533" s="101"/>
      <c r="T8533" s="99"/>
      <c r="U8533" s="99"/>
      <c r="V8533" s="100"/>
      <c r="W8533" s="101"/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1717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1717</v>
      </c>
      <c r="B8535" s="105" t="s">
        <v>789</v>
      </c>
      <c r="C8535" s="106" t="s">
        <v>790</v>
      </c>
      <c r="D8535" s="21">
        <f t="shared" si="134"/>
        <v>0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/>
      <c r="O8535" s="26"/>
      <c r="P8535" s="99"/>
      <c r="Q8535" s="99"/>
      <c r="R8535" s="25"/>
      <c r="S8535" s="26"/>
      <c r="T8535" s="107"/>
      <c r="U8535" s="107"/>
      <c r="V8535" s="25"/>
      <c r="W8535" s="26"/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1717</v>
      </c>
      <c r="B8536" s="105" t="s">
        <v>791</v>
      </c>
      <c r="C8536" s="106" t="s">
        <v>792</v>
      </c>
      <c r="D8536" s="21">
        <f t="shared" si="134"/>
        <v>0</v>
      </c>
      <c r="E8536" s="24">
        <f t="shared" si="134"/>
        <v>0</v>
      </c>
      <c r="F8536" s="98"/>
      <c r="G8536" s="98"/>
      <c r="H8536" s="107"/>
      <c r="I8536" s="107"/>
      <c r="J8536" s="25"/>
      <c r="K8536" s="26"/>
      <c r="L8536" s="107"/>
      <c r="M8536" s="107"/>
      <c r="N8536" s="25"/>
      <c r="O8536" s="26"/>
      <c r="P8536" s="107"/>
      <c r="Q8536" s="107"/>
      <c r="R8536" s="25"/>
      <c r="S8536" s="26"/>
      <c r="T8536" s="107"/>
      <c r="U8536" s="107"/>
      <c r="V8536" s="25"/>
      <c r="W8536" s="26"/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1717</v>
      </c>
      <c r="B8537" s="105" t="s">
        <v>793</v>
      </c>
      <c r="C8537" s="106" t="s">
        <v>794</v>
      </c>
      <c r="D8537" s="21">
        <f t="shared" si="134"/>
        <v>0</v>
      </c>
      <c r="E8537" s="24">
        <f t="shared" si="134"/>
        <v>33221</v>
      </c>
      <c r="F8537" s="98">
        <v>0</v>
      </c>
      <c r="G8537" s="98">
        <v>14569</v>
      </c>
      <c r="H8537" s="107">
        <v>0</v>
      </c>
      <c r="I8537" s="107">
        <v>18652</v>
      </c>
      <c r="J8537" s="25"/>
      <c r="K8537" s="26"/>
      <c r="L8537" s="107"/>
      <c r="M8537" s="107"/>
      <c r="N8537" s="25"/>
      <c r="O8537" s="26"/>
      <c r="P8537" s="107"/>
      <c r="Q8537" s="107"/>
      <c r="R8537" s="25"/>
      <c r="S8537" s="26"/>
      <c r="T8537" s="107"/>
      <c r="U8537" s="107"/>
      <c r="V8537" s="25"/>
      <c r="W8537" s="26"/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1717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19736</v>
      </c>
      <c r="F8538" s="98">
        <v>0</v>
      </c>
      <c r="G8538" s="98">
        <v>19736</v>
      </c>
      <c r="H8538" s="107">
        <v>0</v>
      </c>
      <c r="I8538" s="107">
        <v>0</v>
      </c>
      <c r="J8538" s="25"/>
      <c r="K8538" s="26"/>
      <c r="L8538" s="107"/>
      <c r="M8538" s="107"/>
      <c r="N8538" s="25"/>
      <c r="O8538" s="26"/>
      <c r="P8538" s="107"/>
      <c r="Q8538" s="107"/>
      <c r="R8538" s="25"/>
      <c r="S8538" s="26"/>
      <c r="T8538" s="107"/>
      <c r="U8538" s="107"/>
      <c r="V8538" s="25"/>
      <c r="W8538" s="26"/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1717</v>
      </c>
      <c r="B8539" s="105" t="s">
        <v>797</v>
      </c>
      <c r="C8539" s="106" t="s">
        <v>798</v>
      </c>
      <c r="D8539" s="21">
        <f t="shared" si="134"/>
        <v>266217.5</v>
      </c>
      <c r="E8539" s="24">
        <f t="shared" si="134"/>
        <v>232996.5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/>
      <c r="K8539" s="101"/>
      <c r="L8539" s="99"/>
      <c r="M8539" s="99"/>
      <c r="N8539" s="100"/>
      <c r="O8539" s="101"/>
      <c r="P8539" s="107"/>
      <c r="Q8539" s="107"/>
      <c r="R8539" s="100"/>
      <c r="S8539" s="101"/>
      <c r="T8539" s="99"/>
      <c r="U8539" s="99"/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1717</v>
      </c>
      <c r="B8540" s="105" t="s">
        <v>799</v>
      </c>
      <c r="C8540" s="106" t="s">
        <v>800</v>
      </c>
      <c r="D8540" s="21">
        <f t="shared" si="134"/>
        <v>0</v>
      </c>
      <c r="E8540" s="24">
        <f t="shared" si="134"/>
        <v>0</v>
      </c>
      <c r="F8540" s="98"/>
      <c r="G8540" s="98"/>
      <c r="H8540" s="99"/>
      <c r="I8540" s="99"/>
      <c r="J8540" s="100"/>
      <c r="K8540" s="101"/>
      <c r="L8540" s="99"/>
      <c r="M8540" s="99"/>
      <c r="N8540" s="100"/>
      <c r="O8540" s="101"/>
      <c r="P8540" s="99"/>
      <c r="Q8540" s="99"/>
      <c r="R8540" s="100"/>
      <c r="S8540" s="101"/>
      <c r="T8540" s="99"/>
      <c r="U8540" s="99"/>
      <c r="V8540" s="100"/>
      <c r="W8540" s="101"/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1717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1717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1717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1717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122000</v>
      </c>
      <c r="F8544" s="98">
        <v>0</v>
      </c>
      <c r="G8544" s="98">
        <v>121000</v>
      </c>
      <c r="H8544" s="99">
        <v>120000</v>
      </c>
      <c r="I8544" s="99">
        <v>1000</v>
      </c>
      <c r="J8544" s="100"/>
      <c r="K8544" s="101"/>
      <c r="L8544" s="99"/>
      <c r="M8544" s="99"/>
      <c r="N8544" s="100"/>
      <c r="O8544" s="101"/>
      <c r="P8544" s="107"/>
      <c r="Q8544" s="107"/>
      <c r="R8544" s="100"/>
      <c r="S8544" s="101"/>
      <c r="T8544" s="99"/>
      <c r="U8544" s="99"/>
      <c r="V8544" s="100"/>
      <c r="W8544" s="101"/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1717</v>
      </c>
      <c r="B8545" s="105" t="s">
        <v>809</v>
      </c>
      <c r="C8545" s="106" t="s">
        <v>1679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1717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1717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0</v>
      </c>
      <c r="F8547" s="98"/>
      <c r="G8547" s="98"/>
      <c r="H8547" s="99"/>
      <c r="I8547" s="99"/>
      <c r="J8547" s="100"/>
      <c r="K8547" s="101"/>
      <c r="L8547" s="99"/>
      <c r="M8547" s="99"/>
      <c r="N8547" s="100"/>
      <c r="O8547" s="101"/>
      <c r="P8547" s="99"/>
      <c r="Q8547" s="99"/>
      <c r="R8547" s="100"/>
      <c r="S8547" s="101"/>
      <c r="T8547" s="99"/>
      <c r="U8547" s="99"/>
      <c r="V8547" s="100"/>
      <c r="W8547" s="101"/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1717</v>
      </c>
      <c r="B8548" s="105" t="s">
        <v>814</v>
      </c>
      <c r="C8548" s="106" t="s">
        <v>815</v>
      </c>
      <c r="D8548" s="21">
        <f t="shared" si="134"/>
        <v>0</v>
      </c>
      <c r="E8548" s="24">
        <f t="shared" si="134"/>
        <v>416297.03</v>
      </c>
      <c r="F8548" s="98">
        <v>0</v>
      </c>
      <c r="G8548" s="98">
        <v>47579.71</v>
      </c>
      <c r="H8548" s="107">
        <v>0</v>
      </c>
      <c r="I8548" s="107">
        <v>368717.32</v>
      </c>
      <c r="J8548" s="25"/>
      <c r="K8548" s="26"/>
      <c r="L8548" s="107"/>
      <c r="M8548" s="107"/>
      <c r="N8548" s="25"/>
      <c r="O8548" s="26"/>
      <c r="P8548" s="99"/>
      <c r="Q8548" s="99"/>
      <c r="R8548" s="25"/>
      <c r="S8548" s="26"/>
      <c r="T8548" s="107"/>
      <c r="U8548" s="107"/>
      <c r="V8548" s="25"/>
      <c r="W8548" s="26"/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1717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350000</v>
      </c>
      <c r="F8549" s="98">
        <v>0</v>
      </c>
      <c r="G8549" s="98">
        <v>350000</v>
      </c>
      <c r="H8549" s="107">
        <v>0</v>
      </c>
      <c r="I8549" s="107">
        <v>0</v>
      </c>
      <c r="J8549" s="25"/>
      <c r="K8549" s="26"/>
      <c r="L8549" s="107"/>
      <c r="M8549" s="107"/>
      <c r="N8549" s="25"/>
      <c r="O8549" s="26"/>
      <c r="P8549" s="107"/>
      <c r="Q8549" s="107"/>
      <c r="R8549" s="25"/>
      <c r="S8549" s="26"/>
      <c r="T8549" s="107"/>
      <c r="U8549" s="107"/>
      <c r="V8549" s="25"/>
      <c r="W8549" s="26"/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1717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1717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0</v>
      </c>
      <c r="F8551" s="98"/>
      <c r="G8551" s="98"/>
      <c r="H8551" s="107"/>
      <c r="I8551" s="107"/>
      <c r="J8551" s="25"/>
      <c r="K8551" s="26"/>
      <c r="L8551" s="107"/>
      <c r="M8551" s="107"/>
      <c r="N8551" s="25"/>
      <c r="O8551" s="26"/>
      <c r="P8551" s="99"/>
      <c r="Q8551" s="99"/>
      <c r="R8551" s="25"/>
      <c r="S8551" s="26"/>
      <c r="T8551" s="107"/>
      <c r="U8551" s="107"/>
      <c r="V8551" s="25"/>
      <c r="W8551" s="26"/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1717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1717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1717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1717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12758215.48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/>
      <c r="K8555" s="26"/>
      <c r="L8555" s="107"/>
      <c r="M8555" s="107"/>
      <c r="N8555" s="25"/>
      <c r="O8555" s="26"/>
      <c r="P8555" s="107"/>
      <c r="Q8555" s="107"/>
      <c r="R8555" s="25"/>
      <c r="S8555" s="26"/>
      <c r="T8555" s="107"/>
      <c r="U8555" s="107"/>
      <c r="V8555" s="25"/>
      <c r="W8555" s="26"/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1717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1717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1717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1717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1717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525351.96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/>
      <c r="K8560" s="101"/>
      <c r="L8560" s="99"/>
      <c r="M8560" s="99"/>
      <c r="N8560" s="100"/>
      <c r="O8560" s="101"/>
      <c r="P8560" s="107"/>
      <c r="Q8560" s="107"/>
      <c r="R8560" s="100"/>
      <c r="S8560" s="101"/>
      <c r="T8560" s="99"/>
      <c r="U8560" s="99"/>
      <c r="V8560" s="100"/>
      <c r="W8560" s="101"/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1717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1717</v>
      </c>
      <c r="B8562" s="105" t="s">
        <v>1611</v>
      </c>
      <c r="C8562" s="106" t="s">
        <v>1612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1717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1717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1717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1717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1717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1717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1717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1717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1717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1717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1717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15500</v>
      </c>
      <c r="F8573" s="98">
        <v>0</v>
      </c>
      <c r="G8573" s="98">
        <v>8700</v>
      </c>
      <c r="H8573" s="107">
        <v>0</v>
      </c>
      <c r="I8573" s="107">
        <v>6800</v>
      </c>
      <c r="J8573" s="25"/>
      <c r="K8573" s="26"/>
      <c r="L8573" s="107"/>
      <c r="M8573" s="107"/>
      <c r="N8573" s="25"/>
      <c r="O8573" s="26"/>
      <c r="P8573" s="107"/>
      <c r="Q8573" s="107"/>
      <c r="R8573" s="25"/>
      <c r="S8573" s="26"/>
      <c r="T8573" s="107"/>
      <c r="U8573" s="107"/>
      <c r="V8573" s="25"/>
      <c r="W8573" s="26"/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1717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/>
      <c r="U8574" s="107"/>
      <c r="V8574" s="25"/>
      <c r="W8574" s="26"/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1717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/>
      <c r="U8575" s="107"/>
      <c r="V8575" s="25"/>
      <c r="W8575" s="26"/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1717</v>
      </c>
      <c r="B8576" s="105" t="s">
        <v>866</v>
      </c>
      <c r="C8576" s="106" t="s">
        <v>867</v>
      </c>
      <c r="D8576" s="21">
        <f t="shared" si="135"/>
        <v>0.01</v>
      </c>
      <c r="E8576" s="24">
        <f t="shared" si="135"/>
        <v>10380</v>
      </c>
      <c r="F8576" s="98">
        <v>0</v>
      </c>
      <c r="G8576" s="98">
        <v>4500</v>
      </c>
      <c r="H8576" s="99">
        <v>0.01</v>
      </c>
      <c r="I8576" s="99">
        <v>5880</v>
      </c>
      <c r="J8576" s="100"/>
      <c r="K8576" s="101"/>
      <c r="L8576" s="99"/>
      <c r="M8576" s="99"/>
      <c r="N8576" s="100"/>
      <c r="O8576" s="101"/>
      <c r="P8576" s="107"/>
      <c r="Q8576" s="107"/>
      <c r="R8576" s="100"/>
      <c r="S8576" s="101"/>
      <c r="T8576" s="99"/>
      <c r="U8576" s="99"/>
      <c r="V8576" s="100"/>
      <c r="W8576" s="101"/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1717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6100</v>
      </c>
      <c r="F8577" s="98">
        <v>0</v>
      </c>
      <c r="G8577" s="98">
        <v>2100</v>
      </c>
      <c r="H8577" s="99">
        <v>0</v>
      </c>
      <c r="I8577" s="99">
        <v>4000</v>
      </c>
      <c r="J8577" s="100"/>
      <c r="K8577" s="101"/>
      <c r="L8577" s="99"/>
      <c r="M8577" s="99"/>
      <c r="N8577" s="100"/>
      <c r="O8577" s="101"/>
      <c r="P8577" s="99"/>
      <c r="Q8577" s="99"/>
      <c r="R8577" s="100"/>
      <c r="S8577" s="101"/>
      <c r="T8577" s="99"/>
      <c r="U8577" s="99"/>
      <c r="V8577" s="100"/>
      <c r="W8577" s="101"/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1717</v>
      </c>
      <c r="B8578" s="105" t="s">
        <v>870</v>
      </c>
      <c r="C8578" s="106" t="s">
        <v>1680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1717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1717</v>
      </c>
      <c r="B8580" s="105" t="s">
        <v>873</v>
      </c>
      <c r="C8580" s="106" t="s">
        <v>1681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1717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0</v>
      </c>
      <c r="F8581" s="98"/>
      <c r="G8581" s="98"/>
      <c r="H8581" s="107"/>
      <c r="I8581" s="107"/>
      <c r="J8581" s="25"/>
      <c r="K8581" s="26"/>
      <c r="L8581" s="107"/>
      <c r="M8581" s="107"/>
      <c r="N8581" s="25"/>
      <c r="O8581" s="26"/>
      <c r="P8581" s="107"/>
      <c r="Q8581" s="107"/>
      <c r="R8581" s="25"/>
      <c r="S8581" s="26"/>
      <c r="T8581" s="107"/>
      <c r="U8581" s="107"/>
      <c r="V8581" s="25"/>
      <c r="W8581" s="26"/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1717</v>
      </c>
      <c r="B8582" s="105" t="s">
        <v>876</v>
      </c>
      <c r="C8582" s="106" t="s">
        <v>1682</v>
      </c>
      <c r="D8582" s="21">
        <f t="shared" si="135"/>
        <v>0</v>
      </c>
      <c r="E8582" s="24">
        <f t="shared" si="135"/>
        <v>0</v>
      </c>
      <c r="F8582" s="98"/>
      <c r="G8582" s="98"/>
      <c r="H8582" s="107"/>
      <c r="I8582" s="107"/>
      <c r="J8582" s="25"/>
      <c r="K8582" s="26"/>
      <c r="L8582" s="107"/>
      <c r="M8582" s="107"/>
      <c r="N8582" s="25"/>
      <c r="O8582" s="26"/>
      <c r="P8582" s="107"/>
      <c r="Q8582" s="107"/>
      <c r="R8582" s="25"/>
      <c r="S8582" s="26"/>
      <c r="T8582" s="107"/>
      <c r="U8582" s="107"/>
      <c r="V8582" s="25"/>
      <c r="W8582" s="26"/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1717</v>
      </c>
      <c r="B8583" s="105" t="s">
        <v>877</v>
      </c>
      <c r="C8583" s="106" t="s">
        <v>878</v>
      </c>
      <c r="D8583" s="21">
        <f t="shared" si="135"/>
        <v>0</v>
      </c>
      <c r="E8583" s="24">
        <f t="shared" si="135"/>
        <v>1205752</v>
      </c>
      <c r="F8583" s="98">
        <v>0</v>
      </c>
      <c r="G8583" s="98">
        <v>1176</v>
      </c>
      <c r="H8583" s="107">
        <v>0</v>
      </c>
      <c r="I8583" s="107">
        <v>1204576</v>
      </c>
      <c r="J8583" s="25"/>
      <c r="K8583" s="26"/>
      <c r="L8583" s="107"/>
      <c r="M8583" s="107"/>
      <c r="N8583" s="25"/>
      <c r="O8583" s="26"/>
      <c r="P8583" s="107"/>
      <c r="Q8583" s="107"/>
      <c r="R8583" s="25"/>
      <c r="S8583" s="26"/>
      <c r="T8583" s="107"/>
      <c r="U8583" s="107"/>
      <c r="V8583" s="25"/>
      <c r="W8583" s="26"/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1717</v>
      </c>
      <c r="B8584" s="105" t="s">
        <v>879</v>
      </c>
      <c r="C8584" s="106" t="s">
        <v>1683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1717</v>
      </c>
      <c r="B8585" s="105" t="s">
        <v>880</v>
      </c>
      <c r="C8585" s="106" t="s">
        <v>1684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1717</v>
      </c>
      <c r="B8586" s="105" t="s">
        <v>881</v>
      </c>
      <c r="C8586" s="106" t="s">
        <v>1685</v>
      </c>
      <c r="D8586" s="21">
        <f t="shared" si="135"/>
        <v>0</v>
      </c>
      <c r="E8586" s="24">
        <f t="shared" si="135"/>
        <v>99700</v>
      </c>
      <c r="F8586" s="98">
        <v>0</v>
      </c>
      <c r="G8586" s="98">
        <v>89600</v>
      </c>
      <c r="H8586" s="99">
        <v>0</v>
      </c>
      <c r="I8586" s="99">
        <v>10100</v>
      </c>
      <c r="J8586" s="100"/>
      <c r="K8586" s="101"/>
      <c r="L8586" s="99"/>
      <c r="M8586" s="99"/>
      <c r="N8586" s="100"/>
      <c r="O8586" s="101"/>
      <c r="P8586" s="99"/>
      <c r="Q8586" s="99"/>
      <c r="R8586" s="100"/>
      <c r="S8586" s="101"/>
      <c r="T8586" s="99"/>
      <c r="U8586" s="99"/>
      <c r="V8586" s="100"/>
      <c r="W8586" s="101"/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1717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76080</v>
      </c>
      <c r="F8587" s="98">
        <v>0</v>
      </c>
      <c r="G8587" s="98">
        <v>39240</v>
      </c>
      <c r="H8587" s="99">
        <v>0</v>
      </c>
      <c r="I8587" s="99">
        <v>36840</v>
      </c>
      <c r="J8587" s="100"/>
      <c r="K8587" s="101"/>
      <c r="L8587" s="99"/>
      <c r="M8587" s="99"/>
      <c r="N8587" s="100"/>
      <c r="O8587" s="101"/>
      <c r="P8587" s="99"/>
      <c r="Q8587" s="99"/>
      <c r="R8587" s="100"/>
      <c r="S8587" s="101"/>
      <c r="T8587" s="99"/>
      <c r="U8587" s="99"/>
      <c r="V8587" s="100"/>
      <c r="W8587" s="101"/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1717</v>
      </c>
      <c r="B8588" s="105" t="s">
        <v>884</v>
      </c>
      <c r="C8588" s="106" t="s">
        <v>885</v>
      </c>
      <c r="D8588" s="21">
        <f t="shared" si="135"/>
        <v>10969895.48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/>
      <c r="K8588" s="26"/>
      <c r="L8588" s="107"/>
      <c r="M8588" s="107"/>
      <c r="N8588" s="25"/>
      <c r="O8588" s="26"/>
      <c r="P8588" s="99"/>
      <c r="Q8588" s="99"/>
      <c r="R8588" s="25"/>
      <c r="S8588" s="26"/>
      <c r="T8588" s="107"/>
      <c r="U8588" s="107"/>
      <c r="V8588" s="25"/>
      <c r="W8588" s="26"/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1717</v>
      </c>
      <c r="B8589" s="105" t="s">
        <v>886</v>
      </c>
      <c r="C8589" s="106" t="s">
        <v>887</v>
      </c>
      <c r="D8589" s="21">
        <f t="shared" si="135"/>
        <v>458060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/>
      <c r="K8589" s="26"/>
      <c r="L8589" s="107"/>
      <c r="M8589" s="107"/>
      <c r="N8589" s="25"/>
      <c r="O8589" s="26"/>
      <c r="P8589" s="107"/>
      <c r="Q8589" s="107"/>
      <c r="R8589" s="25"/>
      <c r="S8589" s="26"/>
      <c r="T8589" s="107"/>
      <c r="U8589" s="107"/>
      <c r="V8589" s="25"/>
      <c r="W8589" s="26"/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1717</v>
      </c>
      <c r="B8590" s="105" t="s">
        <v>888</v>
      </c>
      <c r="C8590" s="106" t="s">
        <v>1686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1717</v>
      </c>
      <c r="B8591" s="105" t="s">
        <v>889</v>
      </c>
      <c r="C8591" s="106" t="s">
        <v>890</v>
      </c>
      <c r="D8591" s="21">
        <f t="shared" si="135"/>
        <v>616000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/>
      <c r="K8591" s="101"/>
      <c r="L8591" s="99"/>
      <c r="M8591" s="99"/>
      <c r="N8591" s="100"/>
      <c r="O8591" s="101"/>
      <c r="P8591" s="107"/>
      <c r="Q8591" s="107"/>
      <c r="R8591" s="100"/>
      <c r="S8591" s="101"/>
      <c r="T8591" s="99"/>
      <c r="U8591" s="99"/>
      <c r="V8591" s="100"/>
      <c r="W8591" s="101"/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1717</v>
      </c>
      <c r="B8592" s="105" t="s">
        <v>891</v>
      </c>
      <c r="C8592" s="106" t="s">
        <v>892</v>
      </c>
      <c r="D8592" s="21">
        <f t="shared" si="135"/>
        <v>39600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/>
      <c r="K8592" s="101"/>
      <c r="L8592" s="99"/>
      <c r="M8592" s="99"/>
      <c r="N8592" s="100"/>
      <c r="O8592" s="101"/>
      <c r="P8592" s="99"/>
      <c r="Q8592" s="99"/>
      <c r="R8592" s="100"/>
      <c r="S8592" s="101"/>
      <c r="T8592" s="99"/>
      <c r="U8592" s="99"/>
      <c r="V8592" s="100"/>
      <c r="W8592" s="101"/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1717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1717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1717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1717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1717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1717</v>
      </c>
      <c r="B8598" s="105" t="s">
        <v>903</v>
      </c>
      <c r="C8598" s="106" t="s">
        <v>904</v>
      </c>
      <c r="D8598" s="21">
        <f t="shared" si="135"/>
        <v>424840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/>
      <c r="K8598" s="26"/>
      <c r="L8598" s="107"/>
      <c r="M8598" s="107"/>
      <c r="N8598" s="25"/>
      <c r="O8598" s="26"/>
      <c r="P8598" s="107"/>
      <c r="Q8598" s="107"/>
      <c r="R8598" s="25"/>
      <c r="S8598" s="26"/>
      <c r="T8598" s="107"/>
      <c r="U8598" s="107"/>
      <c r="V8598" s="25"/>
      <c r="W8598" s="26"/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1717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1717</v>
      </c>
      <c r="B8600" s="105" t="s">
        <v>907</v>
      </c>
      <c r="C8600" s="106" t="s">
        <v>908</v>
      </c>
      <c r="D8600" s="21">
        <f t="shared" si="135"/>
        <v>1239455</v>
      </c>
      <c r="E8600" s="24">
        <f t="shared" si="135"/>
        <v>2.0499999999999998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/>
      <c r="K8600" s="26"/>
      <c r="L8600" s="107"/>
      <c r="M8600" s="107"/>
      <c r="N8600" s="25"/>
      <c r="O8600" s="26"/>
      <c r="P8600" s="107"/>
      <c r="Q8600" s="107"/>
      <c r="R8600" s="25"/>
      <c r="S8600" s="26"/>
      <c r="T8600" s="107"/>
      <c r="U8600" s="107"/>
      <c r="V8600" s="25"/>
      <c r="W8600" s="26"/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1717</v>
      </c>
      <c r="B8601" s="105" t="s">
        <v>909</v>
      </c>
      <c r="C8601" s="106" t="s">
        <v>910</v>
      </c>
      <c r="D8601" s="21">
        <f t="shared" si="135"/>
        <v>34461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/>
      <c r="K8601" s="26"/>
      <c r="L8601" s="107"/>
      <c r="M8601" s="107"/>
      <c r="N8601" s="25"/>
      <c r="O8601" s="26"/>
      <c r="P8601" s="107"/>
      <c r="Q8601" s="107"/>
      <c r="R8601" s="25"/>
      <c r="S8601" s="26"/>
      <c r="T8601" s="107"/>
      <c r="U8601" s="107"/>
      <c r="V8601" s="25"/>
      <c r="W8601" s="26"/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1717</v>
      </c>
      <c r="B8602" s="105" t="s">
        <v>911</v>
      </c>
      <c r="C8602" s="106" t="s">
        <v>912</v>
      </c>
      <c r="D8602" s="21">
        <f t="shared" si="135"/>
        <v>1308539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/>
      <c r="K8602" s="26"/>
      <c r="L8602" s="107"/>
      <c r="M8602" s="107"/>
      <c r="N8602" s="25"/>
      <c r="O8602" s="26"/>
      <c r="P8602" s="107"/>
      <c r="Q8602" s="107"/>
      <c r="R8602" s="25"/>
      <c r="S8602" s="26"/>
      <c r="T8602" s="107"/>
      <c r="U8602" s="107"/>
      <c r="V8602" s="25"/>
      <c r="W8602" s="26"/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1717</v>
      </c>
      <c r="B8603" s="105" t="s">
        <v>913</v>
      </c>
      <c r="C8603" s="106" t="s">
        <v>914</v>
      </c>
      <c r="D8603" s="21">
        <f t="shared" si="135"/>
        <v>230200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/>
      <c r="K8603" s="26"/>
      <c r="L8603" s="107"/>
      <c r="M8603" s="107"/>
      <c r="N8603" s="25"/>
      <c r="O8603" s="26"/>
      <c r="P8603" s="107"/>
      <c r="Q8603" s="107"/>
      <c r="R8603" s="25"/>
      <c r="S8603" s="26"/>
      <c r="T8603" s="107"/>
      <c r="U8603" s="107"/>
      <c r="V8603" s="25"/>
      <c r="W8603" s="26"/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1717</v>
      </c>
      <c r="B8604" s="105" t="s">
        <v>915</v>
      </c>
      <c r="C8604" s="106" t="s">
        <v>916</v>
      </c>
      <c r="D8604" s="21">
        <f t="shared" si="135"/>
        <v>1246751.3999999999</v>
      </c>
      <c r="E8604" s="24">
        <f t="shared" si="135"/>
        <v>0</v>
      </c>
      <c r="F8604" s="98">
        <v>580070.64</v>
      </c>
      <c r="G8604" s="98">
        <v>0</v>
      </c>
      <c r="H8604" s="107">
        <v>666680.76</v>
      </c>
      <c r="I8604" s="107">
        <v>0</v>
      </c>
      <c r="J8604" s="25"/>
      <c r="K8604" s="26"/>
      <c r="L8604" s="107"/>
      <c r="M8604" s="107"/>
      <c r="N8604" s="25"/>
      <c r="O8604" s="26"/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1717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1717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1717</v>
      </c>
      <c r="B8607" s="105" t="s">
        <v>921</v>
      </c>
      <c r="C8607" s="106" t="s">
        <v>922</v>
      </c>
      <c r="D8607" s="21">
        <f t="shared" si="135"/>
        <v>154220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/>
      <c r="K8607" s="26"/>
      <c r="L8607" s="107"/>
      <c r="M8607" s="107"/>
      <c r="N8607" s="25"/>
      <c r="O8607" s="26"/>
      <c r="P8607" s="107"/>
      <c r="Q8607" s="107"/>
      <c r="R8607" s="25"/>
      <c r="S8607" s="26"/>
      <c r="T8607" s="107"/>
      <c r="U8607" s="107"/>
      <c r="V8607" s="25"/>
      <c r="W8607" s="26"/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1717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1717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1717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1717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1717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1717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1717</v>
      </c>
      <c r="B8614" s="105" t="s">
        <v>935</v>
      </c>
      <c r="C8614" s="106" t="s">
        <v>936</v>
      </c>
      <c r="D8614" s="21">
        <f t="shared" si="136"/>
        <v>95600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/>
      <c r="K8614" s="26"/>
      <c r="L8614" s="107"/>
      <c r="M8614" s="107"/>
      <c r="N8614" s="25"/>
      <c r="O8614" s="26"/>
      <c r="P8614" s="107"/>
      <c r="Q8614" s="107"/>
      <c r="R8614" s="25"/>
      <c r="S8614" s="26"/>
      <c r="T8614" s="107"/>
      <c r="U8614" s="107"/>
      <c r="V8614" s="25"/>
      <c r="W8614" s="26"/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1717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1717</v>
      </c>
      <c r="B8616" s="105" t="s">
        <v>939</v>
      </c>
      <c r="C8616" s="106" t="s">
        <v>940</v>
      </c>
      <c r="D8616" s="21">
        <f t="shared" si="136"/>
        <v>370200</v>
      </c>
      <c r="E8616" s="24">
        <f t="shared" si="136"/>
        <v>0</v>
      </c>
      <c r="F8616" s="98">
        <v>147480</v>
      </c>
      <c r="G8616" s="98">
        <v>0</v>
      </c>
      <c r="H8616" s="99">
        <v>222720</v>
      </c>
      <c r="I8616" s="99">
        <v>0</v>
      </c>
      <c r="J8616" s="100"/>
      <c r="K8616" s="101"/>
      <c r="L8616" s="99"/>
      <c r="M8616" s="99"/>
      <c r="N8616" s="100"/>
      <c r="O8616" s="101"/>
      <c r="P8616" s="99"/>
      <c r="Q8616" s="99"/>
      <c r="R8616" s="100"/>
      <c r="S8616" s="101"/>
      <c r="T8616" s="99"/>
      <c r="U8616" s="99"/>
      <c r="V8616" s="100"/>
      <c r="W8616" s="101"/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1717</v>
      </c>
      <c r="B8617" s="105" t="s">
        <v>941</v>
      </c>
      <c r="C8617" s="106" t="s">
        <v>1613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1717</v>
      </c>
      <c r="B8618" s="105" t="s">
        <v>1614</v>
      </c>
      <c r="C8618" s="106" t="s">
        <v>1615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1717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1717</v>
      </c>
      <c r="B8620" s="105" t="s">
        <v>944</v>
      </c>
      <c r="C8620" s="106" t="s">
        <v>945</v>
      </c>
      <c r="D8620" s="21">
        <f t="shared" si="136"/>
        <v>205042.7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/>
      <c r="K8620" s="26"/>
      <c r="L8620" s="107"/>
      <c r="M8620" s="107"/>
      <c r="N8620" s="25"/>
      <c r="O8620" s="26"/>
      <c r="P8620" s="107"/>
      <c r="Q8620" s="107"/>
      <c r="R8620" s="25"/>
      <c r="S8620" s="26"/>
      <c r="T8620" s="107"/>
      <c r="U8620" s="107"/>
      <c r="V8620" s="25"/>
      <c r="W8620" s="26"/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1717</v>
      </c>
      <c r="B8621" s="105" t="s">
        <v>946</v>
      </c>
      <c r="C8621" s="106" t="s">
        <v>947</v>
      </c>
      <c r="D8621" s="21">
        <f t="shared" si="136"/>
        <v>307564.06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/>
      <c r="K8621" s="26"/>
      <c r="L8621" s="107"/>
      <c r="M8621" s="107"/>
      <c r="N8621" s="25"/>
      <c r="O8621" s="26"/>
      <c r="P8621" s="107"/>
      <c r="Q8621" s="107"/>
      <c r="R8621" s="25"/>
      <c r="S8621" s="26"/>
      <c r="T8621" s="107"/>
      <c r="U8621" s="107"/>
      <c r="V8621" s="25"/>
      <c r="W8621" s="26"/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1717</v>
      </c>
      <c r="B8622" s="105" t="s">
        <v>948</v>
      </c>
      <c r="C8622" s="106" t="s">
        <v>949</v>
      </c>
      <c r="D8622" s="21">
        <f t="shared" si="136"/>
        <v>12745.2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/>
      <c r="K8622" s="26"/>
      <c r="L8622" s="107"/>
      <c r="M8622" s="107"/>
      <c r="N8622" s="25"/>
      <c r="O8622" s="26"/>
      <c r="P8622" s="107"/>
      <c r="Q8622" s="107"/>
      <c r="R8622" s="25"/>
      <c r="S8622" s="26"/>
      <c r="T8622" s="107"/>
      <c r="U8622" s="107"/>
      <c r="V8622" s="25"/>
      <c r="W8622" s="26"/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1717</v>
      </c>
      <c r="B8623" s="105" t="s">
        <v>950</v>
      </c>
      <c r="C8623" s="106" t="s">
        <v>951</v>
      </c>
      <c r="D8623" s="21">
        <f t="shared" si="136"/>
        <v>2352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/>
      <c r="K8623" s="26"/>
      <c r="L8623" s="107"/>
      <c r="M8623" s="107"/>
      <c r="N8623" s="25"/>
      <c r="O8623" s="26"/>
      <c r="P8623" s="107"/>
      <c r="Q8623" s="107"/>
      <c r="R8623" s="25"/>
      <c r="S8623" s="26"/>
      <c r="T8623" s="107"/>
      <c r="U8623" s="107"/>
      <c r="V8623" s="25"/>
      <c r="W8623" s="26"/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1717</v>
      </c>
      <c r="B8624" s="105" t="s">
        <v>952</v>
      </c>
      <c r="C8624" s="106" t="s">
        <v>953</v>
      </c>
      <c r="D8624" s="21">
        <f t="shared" si="136"/>
        <v>49662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/>
      <c r="K8624" s="26"/>
      <c r="L8624" s="107"/>
      <c r="M8624" s="107"/>
      <c r="N8624" s="25"/>
      <c r="O8624" s="26"/>
      <c r="P8624" s="107"/>
      <c r="Q8624" s="107"/>
      <c r="R8624" s="25"/>
      <c r="S8624" s="26"/>
      <c r="T8624" s="107"/>
      <c r="U8624" s="107"/>
      <c r="V8624" s="25"/>
      <c r="W8624" s="26"/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1717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1717</v>
      </c>
      <c r="B8626" s="105" t="s">
        <v>956</v>
      </c>
      <c r="C8626" s="106" t="s">
        <v>1616</v>
      </c>
      <c r="D8626" s="21">
        <f t="shared" si="136"/>
        <v>7763.6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/>
      <c r="K8626" s="26"/>
      <c r="L8626" s="107"/>
      <c r="M8626" s="107"/>
      <c r="N8626" s="25"/>
      <c r="O8626" s="26"/>
      <c r="P8626" s="107"/>
      <c r="Q8626" s="107"/>
      <c r="R8626" s="25"/>
      <c r="S8626" s="26"/>
      <c r="T8626" s="107"/>
      <c r="U8626" s="107"/>
      <c r="V8626" s="25"/>
      <c r="W8626" s="26"/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1717</v>
      </c>
      <c r="B8627" s="105" t="s">
        <v>957</v>
      </c>
      <c r="C8627" s="106" t="s">
        <v>1687</v>
      </c>
      <c r="D8627" s="21">
        <f t="shared" si="136"/>
        <v>385000</v>
      </c>
      <c r="E8627" s="24">
        <f t="shared" si="136"/>
        <v>0</v>
      </c>
      <c r="F8627" s="98"/>
      <c r="G8627" s="98"/>
      <c r="H8627" s="107">
        <v>385000</v>
      </c>
      <c r="I8627" s="107">
        <v>0</v>
      </c>
      <c r="J8627" s="25"/>
      <c r="K8627" s="26"/>
      <c r="L8627" s="107"/>
      <c r="M8627" s="107"/>
      <c r="N8627" s="25"/>
      <c r="O8627" s="26"/>
      <c r="P8627" s="107"/>
      <c r="Q8627" s="107"/>
      <c r="R8627" s="25"/>
      <c r="S8627" s="26"/>
      <c r="T8627" s="107"/>
      <c r="U8627" s="107"/>
      <c r="V8627" s="25"/>
      <c r="W8627" s="26"/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1717</v>
      </c>
      <c r="B8628" s="105" t="s">
        <v>958</v>
      </c>
      <c r="C8628" s="106" t="s">
        <v>1688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1717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1717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1717</v>
      </c>
      <c r="B8631" s="105" t="s">
        <v>963</v>
      </c>
      <c r="C8631" s="106" t="s">
        <v>1689</v>
      </c>
      <c r="D8631" s="21">
        <f t="shared" si="136"/>
        <v>818400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/>
      <c r="K8631" s="26"/>
      <c r="L8631" s="107"/>
      <c r="M8631" s="107"/>
      <c r="N8631" s="25"/>
      <c r="O8631" s="26"/>
      <c r="P8631" s="107"/>
      <c r="Q8631" s="107"/>
      <c r="R8631" s="25"/>
      <c r="S8631" s="26"/>
      <c r="T8631" s="107"/>
      <c r="U8631" s="107"/>
      <c r="V8631" s="25"/>
      <c r="W8631" s="26"/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1717</v>
      </c>
      <c r="B8632" s="105" t="s">
        <v>964</v>
      </c>
      <c r="C8632" s="106" t="s">
        <v>1690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1717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1717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1717</v>
      </c>
      <c r="B8635" s="105" t="s">
        <v>969</v>
      </c>
      <c r="C8635" s="106" t="s">
        <v>970</v>
      </c>
      <c r="D8635" s="21">
        <f t="shared" si="136"/>
        <v>1952500</v>
      </c>
      <c r="E8635" s="24">
        <f t="shared" si="136"/>
        <v>756450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/>
      <c r="K8635" s="26"/>
      <c r="L8635" s="107"/>
      <c r="M8635" s="107"/>
      <c r="N8635" s="25"/>
      <c r="O8635" s="26"/>
      <c r="P8635" s="107"/>
      <c r="Q8635" s="107"/>
      <c r="R8635" s="25"/>
      <c r="S8635" s="26"/>
      <c r="T8635" s="107"/>
      <c r="U8635" s="107"/>
      <c r="V8635" s="25"/>
      <c r="W8635" s="26"/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1717</v>
      </c>
      <c r="B8636" s="105" t="s">
        <v>971</v>
      </c>
      <c r="C8636" s="106" t="s">
        <v>972</v>
      </c>
      <c r="D8636" s="21">
        <f t="shared" si="136"/>
        <v>65800</v>
      </c>
      <c r="E8636" s="24">
        <f t="shared" si="136"/>
        <v>19300</v>
      </c>
      <c r="F8636" s="98">
        <v>32900</v>
      </c>
      <c r="G8636" s="98">
        <v>0</v>
      </c>
      <c r="H8636" s="107">
        <v>32900</v>
      </c>
      <c r="I8636" s="107">
        <v>19300</v>
      </c>
      <c r="J8636" s="25"/>
      <c r="K8636" s="26"/>
      <c r="L8636" s="107"/>
      <c r="M8636" s="107"/>
      <c r="N8636" s="25"/>
      <c r="O8636" s="26"/>
      <c r="P8636" s="107"/>
      <c r="Q8636" s="107"/>
      <c r="R8636" s="25"/>
      <c r="S8636" s="26"/>
      <c r="T8636" s="107"/>
      <c r="U8636" s="107"/>
      <c r="V8636" s="25"/>
      <c r="W8636" s="26"/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1717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1717</v>
      </c>
      <c r="B8638" s="105" t="s">
        <v>975</v>
      </c>
      <c r="C8638" s="106" t="s">
        <v>1617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1717</v>
      </c>
      <c r="B8639" s="105" t="s">
        <v>976</v>
      </c>
      <c r="C8639" s="106" t="s">
        <v>1618</v>
      </c>
      <c r="D8639" s="21">
        <f t="shared" si="136"/>
        <v>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/>
      <c r="M8639" s="107"/>
      <c r="N8639" s="25"/>
      <c r="O8639" s="26"/>
      <c r="P8639" s="107"/>
      <c r="Q8639" s="107"/>
      <c r="R8639" s="25"/>
      <c r="S8639" s="26"/>
      <c r="T8639" s="107"/>
      <c r="U8639" s="107"/>
      <c r="V8639" s="25"/>
      <c r="W8639" s="26"/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1717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1717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1717</v>
      </c>
      <c r="B8642" s="105" t="s">
        <v>981</v>
      </c>
      <c r="C8642" s="106" t="s">
        <v>982</v>
      </c>
      <c r="D8642" s="21">
        <f t="shared" si="136"/>
        <v>93600</v>
      </c>
      <c r="E8642" s="24">
        <f t="shared" si="136"/>
        <v>0</v>
      </c>
      <c r="F8642" s="98">
        <v>89600</v>
      </c>
      <c r="G8642" s="98">
        <v>0</v>
      </c>
      <c r="H8642" s="107">
        <v>4000</v>
      </c>
      <c r="I8642" s="107">
        <v>0</v>
      </c>
      <c r="J8642" s="25"/>
      <c r="K8642" s="26"/>
      <c r="L8642" s="107"/>
      <c r="M8642" s="107"/>
      <c r="N8642" s="25"/>
      <c r="O8642" s="26"/>
      <c r="P8642" s="107"/>
      <c r="Q8642" s="107"/>
      <c r="R8642" s="25"/>
      <c r="S8642" s="26"/>
      <c r="T8642" s="107"/>
      <c r="U8642" s="107"/>
      <c r="V8642" s="25"/>
      <c r="W8642" s="26"/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1717</v>
      </c>
      <c r="B8643" s="105" t="s">
        <v>983</v>
      </c>
      <c r="C8643" s="106" t="s">
        <v>1619</v>
      </c>
      <c r="D8643" s="21">
        <f t="shared" si="136"/>
        <v>6100</v>
      </c>
      <c r="E8643" s="24">
        <f t="shared" si="136"/>
        <v>0</v>
      </c>
      <c r="F8643" s="98"/>
      <c r="G8643" s="98"/>
      <c r="H8643" s="107">
        <v>6100</v>
      </c>
      <c r="I8643" s="107">
        <v>0</v>
      </c>
      <c r="J8643" s="25"/>
      <c r="K8643" s="26"/>
      <c r="L8643" s="107"/>
      <c r="M8643" s="107"/>
      <c r="N8643" s="25"/>
      <c r="O8643" s="26"/>
      <c r="P8643" s="107"/>
      <c r="Q8643" s="107"/>
      <c r="R8643" s="25"/>
      <c r="S8643" s="26"/>
      <c r="T8643" s="107"/>
      <c r="U8643" s="107"/>
      <c r="V8643" s="25"/>
      <c r="W8643" s="26"/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1717</v>
      </c>
      <c r="B8644" s="105" t="s">
        <v>984</v>
      </c>
      <c r="C8644" s="106" t="s">
        <v>1620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1717</v>
      </c>
      <c r="B8645" s="105" t="s">
        <v>985</v>
      </c>
      <c r="C8645" s="106" t="s">
        <v>1621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1717</v>
      </c>
      <c r="B8646" s="105" t="s">
        <v>986</v>
      </c>
      <c r="C8646" s="106" t="s">
        <v>1622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1717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1717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1717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1717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1717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1717</v>
      </c>
      <c r="B8652" s="105" t="s">
        <v>996</v>
      </c>
      <c r="C8652" s="106" t="s">
        <v>1691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1717</v>
      </c>
      <c r="B8653" s="105" t="s">
        <v>997</v>
      </c>
      <c r="C8653" s="106" t="s">
        <v>1692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1717</v>
      </c>
      <c r="B8654" s="105" t="s">
        <v>998</v>
      </c>
      <c r="C8654" s="106" t="s">
        <v>1693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1717</v>
      </c>
      <c r="B8655" s="105" t="s">
        <v>999</v>
      </c>
      <c r="C8655" s="106" t="s">
        <v>1694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1717</v>
      </c>
      <c r="B8656" s="105" t="s">
        <v>1000</v>
      </c>
      <c r="C8656" s="106" t="s">
        <v>1623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1717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1717</v>
      </c>
      <c r="B8658" s="105" t="s">
        <v>1003</v>
      </c>
      <c r="C8658" s="106" t="s">
        <v>1624</v>
      </c>
      <c r="D8658" s="21">
        <f t="shared" si="136"/>
        <v>80782</v>
      </c>
      <c r="E8658" s="24">
        <f t="shared" si="136"/>
        <v>0</v>
      </c>
      <c r="F8658" s="98">
        <v>38900</v>
      </c>
      <c r="G8658" s="98">
        <v>0</v>
      </c>
      <c r="H8658" s="99">
        <v>41882</v>
      </c>
      <c r="I8658" s="99">
        <v>0</v>
      </c>
      <c r="J8658" s="100"/>
      <c r="K8658" s="101"/>
      <c r="L8658" s="99"/>
      <c r="M8658" s="99"/>
      <c r="N8658" s="100"/>
      <c r="O8658" s="101"/>
      <c r="P8658" s="107"/>
      <c r="Q8658" s="107"/>
      <c r="R8658" s="100"/>
      <c r="S8658" s="101"/>
      <c r="T8658" s="99"/>
      <c r="U8658" s="99"/>
      <c r="V8658" s="100"/>
      <c r="W8658" s="101"/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1717</v>
      </c>
      <c r="B8659" s="105" t="s">
        <v>1004</v>
      </c>
      <c r="C8659" s="106" t="s">
        <v>1625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1717</v>
      </c>
      <c r="B8660" s="105" t="s">
        <v>1005</v>
      </c>
      <c r="C8660" s="106" t="s">
        <v>1626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1717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1717</v>
      </c>
      <c r="B8662" s="105" t="s">
        <v>1008</v>
      </c>
      <c r="C8662" s="106" t="s">
        <v>1009</v>
      </c>
      <c r="D8662" s="21">
        <f t="shared" si="136"/>
        <v>400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/>
      <c r="K8662" s="26"/>
      <c r="L8662" s="107"/>
      <c r="M8662" s="107"/>
      <c r="N8662" s="25"/>
      <c r="O8662" s="26"/>
      <c r="P8662" s="107"/>
      <c r="Q8662" s="107"/>
      <c r="R8662" s="25"/>
      <c r="S8662" s="26"/>
      <c r="T8662" s="107"/>
      <c r="U8662" s="107"/>
      <c r="V8662" s="25"/>
      <c r="W8662" s="26"/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1717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1717</v>
      </c>
      <c r="B8664" s="105" t="s">
        <v>1012</v>
      </c>
      <c r="C8664" s="106" t="s">
        <v>1013</v>
      </c>
      <c r="D8664" s="21">
        <f t="shared" si="136"/>
        <v>1000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/>
      <c r="K8664" s="26"/>
      <c r="L8664" s="107"/>
      <c r="M8664" s="107"/>
      <c r="N8664" s="25"/>
      <c r="O8664" s="26"/>
      <c r="P8664" s="107"/>
      <c r="Q8664" s="107"/>
      <c r="R8664" s="25"/>
      <c r="S8664" s="26"/>
      <c r="T8664" s="107"/>
      <c r="U8664" s="107"/>
      <c r="V8664" s="25"/>
      <c r="W8664" s="26"/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1717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1717</v>
      </c>
      <c r="B8666" s="105" t="s">
        <v>1016</v>
      </c>
      <c r="C8666" s="106" t="s">
        <v>1017</v>
      </c>
      <c r="D8666" s="21">
        <f t="shared" si="136"/>
        <v>3682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/>
      <c r="K8666" s="26"/>
      <c r="L8666" s="107"/>
      <c r="M8666" s="107"/>
      <c r="N8666" s="25"/>
      <c r="O8666" s="26"/>
      <c r="P8666" s="107"/>
      <c r="Q8666" s="107"/>
      <c r="R8666" s="25"/>
      <c r="S8666" s="26"/>
      <c r="T8666" s="107"/>
      <c r="U8666" s="107"/>
      <c r="V8666" s="25"/>
      <c r="W8666" s="26"/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1717</v>
      </c>
      <c r="B8667" s="105" t="s">
        <v>1018</v>
      </c>
      <c r="C8667" s="106" t="s">
        <v>1019</v>
      </c>
      <c r="D8667" s="21">
        <f t="shared" si="136"/>
        <v>176135</v>
      </c>
      <c r="E8667" s="24">
        <f t="shared" si="136"/>
        <v>0</v>
      </c>
      <c r="F8667" s="98">
        <v>75488</v>
      </c>
      <c r="G8667" s="98">
        <v>0</v>
      </c>
      <c r="H8667" s="107">
        <v>100647</v>
      </c>
      <c r="I8667" s="107">
        <v>0</v>
      </c>
      <c r="J8667" s="25"/>
      <c r="K8667" s="26"/>
      <c r="L8667" s="107"/>
      <c r="M8667" s="107"/>
      <c r="N8667" s="25"/>
      <c r="O8667" s="26"/>
      <c r="P8667" s="107"/>
      <c r="Q8667" s="107"/>
      <c r="R8667" s="25"/>
      <c r="S8667" s="26"/>
      <c r="T8667" s="107"/>
      <c r="U8667" s="107"/>
      <c r="V8667" s="25"/>
      <c r="W8667" s="26"/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1717</v>
      </c>
      <c r="B8668" s="105" t="s">
        <v>1020</v>
      </c>
      <c r="C8668" s="106" t="s">
        <v>1021</v>
      </c>
      <c r="D8668" s="21">
        <f t="shared" si="136"/>
        <v>0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/>
      <c r="M8668" s="99"/>
      <c r="N8668" s="100"/>
      <c r="O8668" s="101"/>
      <c r="P8668" s="107"/>
      <c r="Q8668" s="107"/>
      <c r="R8668" s="100"/>
      <c r="S8668" s="101"/>
      <c r="T8668" s="99"/>
      <c r="U8668" s="99"/>
      <c r="V8668" s="100"/>
      <c r="W8668" s="101"/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1717</v>
      </c>
      <c r="B8669" s="105" t="s">
        <v>1022</v>
      </c>
      <c r="C8669" s="106" t="s">
        <v>1023</v>
      </c>
      <c r="D8669" s="21">
        <f t="shared" si="136"/>
        <v>29135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/>
      <c r="K8669" s="26"/>
      <c r="L8669" s="107"/>
      <c r="M8669" s="107"/>
      <c r="N8669" s="25"/>
      <c r="O8669" s="26"/>
      <c r="P8669" s="99"/>
      <c r="Q8669" s="99"/>
      <c r="R8669" s="25"/>
      <c r="S8669" s="26"/>
      <c r="T8669" s="107"/>
      <c r="U8669" s="107"/>
      <c r="V8669" s="25"/>
      <c r="W8669" s="26"/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1717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1717</v>
      </c>
      <c r="B8671" s="105" t="s">
        <v>1026</v>
      </c>
      <c r="C8671" s="106" t="s">
        <v>1027</v>
      </c>
      <c r="D8671" s="21">
        <f t="shared" si="136"/>
        <v>33125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/>
      <c r="K8671" s="26"/>
      <c r="L8671" s="107"/>
      <c r="M8671" s="107"/>
      <c r="N8671" s="25"/>
      <c r="O8671" s="26"/>
      <c r="P8671" s="107"/>
      <c r="Q8671" s="107"/>
      <c r="R8671" s="25"/>
      <c r="S8671" s="26"/>
      <c r="T8671" s="107"/>
      <c r="U8671" s="107"/>
      <c r="V8671" s="25"/>
      <c r="W8671" s="26"/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1717</v>
      </c>
      <c r="B8672" s="105" t="s">
        <v>1028</v>
      </c>
      <c r="C8672" s="106" t="s">
        <v>1029</v>
      </c>
      <c r="D8672" s="21">
        <f t="shared" si="136"/>
        <v>175111</v>
      </c>
      <c r="E8672" s="24">
        <f t="shared" si="136"/>
        <v>0</v>
      </c>
      <c r="F8672" s="98">
        <v>94565</v>
      </c>
      <c r="G8672" s="98">
        <v>0</v>
      </c>
      <c r="H8672" s="107">
        <v>80546</v>
      </c>
      <c r="I8672" s="107">
        <v>0</v>
      </c>
      <c r="J8672" s="25"/>
      <c r="K8672" s="26"/>
      <c r="L8672" s="107"/>
      <c r="M8672" s="107"/>
      <c r="N8672" s="25"/>
      <c r="O8672" s="26"/>
      <c r="P8672" s="107"/>
      <c r="Q8672" s="107"/>
      <c r="R8672" s="25"/>
      <c r="S8672" s="26"/>
      <c r="T8672" s="107"/>
      <c r="U8672" s="107"/>
      <c r="V8672" s="25"/>
      <c r="W8672" s="26"/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1717</v>
      </c>
      <c r="B8673" s="105" t="s">
        <v>1030</v>
      </c>
      <c r="C8673" s="106" t="s">
        <v>1031</v>
      </c>
      <c r="D8673" s="21">
        <f t="shared" si="136"/>
        <v>19040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/>
      <c r="K8673" s="26"/>
      <c r="L8673" s="107"/>
      <c r="M8673" s="107"/>
      <c r="N8673" s="25"/>
      <c r="O8673" s="26"/>
      <c r="P8673" s="107"/>
      <c r="Q8673" s="107"/>
      <c r="R8673" s="25"/>
      <c r="S8673" s="26"/>
      <c r="T8673" s="107"/>
      <c r="U8673" s="107"/>
      <c r="V8673" s="25"/>
      <c r="W8673" s="26"/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1717</v>
      </c>
      <c r="B8674" s="105" t="s">
        <v>1032</v>
      </c>
      <c r="C8674" s="106" t="s">
        <v>1033</v>
      </c>
      <c r="D8674" s="21">
        <f t="shared" si="136"/>
        <v>1700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/>
      <c r="K8674" s="26"/>
      <c r="L8674" s="107"/>
      <c r="M8674" s="107"/>
      <c r="N8674" s="25"/>
      <c r="O8674" s="26"/>
      <c r="P8674" s="107"/>
      <c r="Q8674" s="107"/>
      <c r="R8674" s="25"/>
      <c r="S8674" s="26"/>
      <c r="T8674" s="107"/>
      <c r="U8674" s="107"/>
      <c r="V8674" s="25"/>
      <c r="W8674" s="26"/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1717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1717</v>
      </c>
      <c r="B8676" s="105" t="s">
        <v>1036</v>
      </c>
      <c r="C8676" s="106" t="s">
        <v>1037</v>
      </c>
      <c r="D8676" s="21">
        <f t="shared" si="136"/>
        <v>0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/>
      <c r="M8676" s="99"/>
      <c r="N8676" s="100"/>
      <c r="O8676" s="101"/>
      <c r="P8676" s="107"/>
      <c r="Q8676" s="107"/>
      <c r="R8676" s="100"/>
      <c r="S8676" s="101"/>
      <c r="T8676" s="99"/>
      <c r="U8676" s="99"/>
      <c r="V8676" s="100"/>
      <c r="W8676" s="101"/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1717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/>
      <c r="S8677" s="101"/>
      <c r="T8677" s="99"/>
      <c r="U8677" s="99"/>
      <c r="V8677" s="100"/>
      <c r="W8677" s="101"/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1717</v>
      </c>
      <c r="B8678" s="105" t="s">
        <v>1040</v>
      </c>
      <c r="C8678" s="106" t="s">
        <v>1041</v>
      </c>
      <c r="D8678" s="21">
        <f t="shared" si="137"/>
        <v>54400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/>
      <c r="K8678" s="101"/>
      <c r="L8678" s="99"/>
      <c r="M8678" s="99"/>
      <c r="N8678" s="100"/>
      <c r="O8678" s="101"/>
      <c r="P8678" s="99"/>
      <c r="Q8678" s="99"/>
      <c r="R8678" s="100"/>
      <c r="S8678" s="101"/>
      <c r="T8678" s="99"/>
      <c r="U8678" s="99"/>
      <c r="V8678" s="100"/>
      <c r="W8678" s="101"/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1717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1717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1717</v>
      </c>
      <c r="B8681" s="105" t="s">
        <v>1046</v>
      </c>
      <c r="C8681" s="106" t="s">
        <v>1047</v>
      </c>
      <c r="D8681" s="21">
        <f t="shared" si="137"/>
        <v>31900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/>
      <c r="K8681" s="26"/>
      <c r="L8681" s="107"/>
      <c r="M8681" s="107"/>
      <c r="N8681" s="25"/>
      <c r="O8681" s="26"/>
      <c r="P8681" s="99"/>
      <c r="Q8681" s="99"/>
      <c r="R8681" s="25"/>
      <c r="S8681" s="26"/>
      <c r="T8681" s="107"/>
      <c r="U8681" s="107"/>
      <c r="V8681" s="25"/>
      <c r="W8681" s="26"/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1717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1717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1717</v>
      </c>
      <c r="B8684" s="105" t="s">
        <v>1052</v>
      </c>
      <c r="C8684" s="106" t="s">
        <v>1053</v>
      </c>
      <c r="D8684" s="21">
        <f t="shared" si="137"/>
        <v>38520</v>
      </c>
      <c r="E8684" s="24">
        <f t="shared" si="137"/>
        <v>0</v>
      </c>
      <c r="F8684" s="98">
        <v>38520</v>
      </c>
      <c r="G8684" s="98">
        <v>0</v>
      </c>
      <c r="H8684" s="107">
        <v>0</v>
      </c>
      <c r="I8684" s="107">
        <v>0</v>
      </c>
      <c r="J8684" s="25"/>
      <c r="K8684" s="26"/>
      <c r="L8684" s="107"/>
      <c r="M8684" s="107"/>
      <c r="N8684" s="25"/>
      <c r="O8684" s="26"/>
      <c r="P8684" s="99"/>
      <c r="Q8684" s="99"/>
      <c r="R8684" s="25"/>
      <c r="S8684" s="26"/>
      <c r="T8684" s="107"/>
      <c r="U8684" s="107"/>
      <c r="V8684" s="25"/>
      <c r="W8684" s="26"/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1717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1717</v>
      </c>
      <c r="B8686" s="105" t="s">
        <v>1056</v>
      </c>
      <c r="C8686" s="106" t="s">
        <v>1057</v>
      </c>
      <c r="D8686" s="21">
        <f t="shared" si="137"/>
        <v>0</v>
      </c>
      <c r="E8686" s="24">
        <f t="shared" si="137"/>
        <v>0</v>
      </c>
      <c r="F8686" s="98"/>
      <c r="G8686" s="98"/>
      <c r="H8686" s="107"/>
      <c r="I8686" s="107"/>
      <c r="J8686" s="25"/>
      <c r="K8686" s="26"/>
      <c r="L8686" s="107"/>
      <c r="M8686" s="107"/>
      <c r="N8686" s="25"/>
      <c r="O8686" s="26"/>
      <c r="P8686" s="107"/>
      <c r="Q8686" s="107"/>
      <c r="R8686" s="25"/>
      <c r="S8686" s="26"/>
      <c r="T8686" s="107"/>
      <c r="U8686" s="107"/>
      <c r="V8686" s="25"/>
      <c r="W8686" s="26"/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1717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1717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1717</v>
      </c>
      <c r="B8689" s="105" t="s">
        <v>1062</v>
      </c>
      <c r="C8689" s="106" t="s">
        <v>1063</v>
      </c>
      <c r="D8689" s="21">
        <f t="shared" si="137"/>
        <v>136981.47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/>
      <c r="K8689" s="101"/>
      <c r="L8689" s="99"/>
      <c r="M8689" s="99"/>
      <c r="N8689" s="100"/>
      <c r="O8689" s="101"/>
      <c r="P8689" s="107"/>
      <c r="Q8689" s="107"/>
      <c r="R8689" s="100"/>
      <c r="S8689" s="101"/>
      <c r="T8689" s="99"/>
      <c r="U8689" s="99"/>
      <c r="V8689" s="100"/>
      <c r="W8689" s="101"/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1717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1717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1717</v>
      </c>
      <c r="B8692" s="105" t="s">
        <v>1068</v>
      </c>
      <c r="C8692" s="106" t="s">
        <v>1069</v>
      </c>
      <c r="D8692" s="21">
        <f t="shared" si="137"/>
        <v>27000</v>
      </c>
      <c r="E8692" s="24">
        <f t="shared" si="137"/>
        <v>0</v>
      </c>
      <c r="F8692" s="98">
        <v>15000</v>
      </c>
      <c r="G8692" s="98">
        <v>0</v>
      </c>
      <c r="H8692" s="99">
        <v>12000</v>
      </c>
      <c r="I8692" s="99">
        <v>0</v>
      </c>
      <c r="J8692" s="100"/>
      <c r="K8692" s="101"/>
      <c r="L8692" s="99"/>
      <c r="M8692" s="99"/>
      <c r="N8692" s="100"/>
      <c r="O8692" s="101"/>
      <c r="P8692" s="107"/>
      <c r="Q8692" s="107"/>
      <c r="R8692" s="100"/>
      <c r="S8692" s="101"/>
      <c r="T8692" s="99"/>
      <c r="U8692" s="99"/>
      <c r="V8692" s="100"/>
      <c r="W8692" s="101"/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1717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1717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1717</v>
      </c>
      <c r="B8695" s="105" t="s">
        <v>1074</v>
      </c>
      <c r="C8695" s="106" t="s">
        <v>1075</v>
      </c>
      <c r="D8695" s="21">
        <f t="shared" si="137"/>
        <v>122980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/>
      <c r="K8695" s="26"/>
      <c r="L8695" s="107"/>
      <c r="M8695" s="107"/>
      <c r="N8695" s="25"/>
      <c r="O8695" s="26"/>
      <c r="P8695" s="99"/>
      <c r="Q8695" s="99"/>
      <c r="R8695" s="25"/>
      <c r="S8695" s="26"/>
      <c r="T8695" s="107"/>
      <c r="U8695" s="107"/>
      <c r="V8695" s="25"/>
      <c r="W8695" s="26"/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1717</v>
      </c>
      <c r="B8696" s="105" t="s">
        <v>1076</v>
      </c>
      <c r="C8696" s="106" t="s">
        <v>1077</v>
      </c>
      <c r="D8696" s="21">
        <f t="shared" si="137"/>
        <v>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/>
      <c r="O8696" s="26"/>
      <c r="P8696" s="107"/>
      <c r="Q8696" s="107"/>
      <c r="R8696" s="25"/>
      <c r="S8696" s="26"/>
      <c r="T8696" s="107"/>
      <c r="U8696" s="107"/>
      <c r="V8696" s="25"/>
      <c r="W8696" s="26"/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1717</v>
      </c>
      <c r="B8697" s="105" t="s">
        <v>1078</v>
      </c>
      <c r="C8697" s="106" t="s">
        <v>1079</v>
      </c>
      <c r="D8697" s="21">
        <f t="shared" si="137"/>
        <v>284460.32999999996</v>
      </c>
      <c r="E8697" s="24">
        <f t="shared" si="137"/>
        <v>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/>
      <c r="K8697" s="101"/>
      <c r="L8697" s="99"/>
      <c r="M8697" s="99"/>
      <c r="N8697" s="100"/>
      <c r="O8697" s="101"/>
      <c r="P8697" s="107"/>
      <c r="Q8697" s="107"/>
      <c r="R8697" s="100"/>
      <c r="S8697" s="101"/>
      <c r="T8697" s="99"/>
      <c r="U8697" s="99"/>
      <c r="V8697" s="100"/>
      <c r="W8697" s="101"/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1717</v>
      </c>
      <c r="B8698" s="105" t="s">
        <v>1080</v>
      </c>
      <c r="C8698" s="106" t="s">
        <v>1081</v>
      </c>
      <c r="D8698" s="21">
        <f t="shared" si="137"/>
        <v>215640</v>
      </c>
      <c r="E8698" s="24">
        <f t="shared" si="137"/>
        <v>0</v>
      </c>
      <c r="F8698" s="98">
        <v>202180</v>
      </c>
      <c r="G8698" s="98">
        <v>0</v>
      </c>
      <c r="H8698" s="99">
        <v>13460</v>
      </c>
      <c r="I8698" s="99">
        <v>0</v>
      </c>
      <c r="J8698" s="100"/>
      <c r="K8698" s="101"/>
      <c r="L8698" s="99"/>
      <c r="M8698" s="99"/>
      <c r="N8698" s="100"/>
      <c r="O8698" s="101"/>
      <c r="P8698" s="99"/>
      <c r="Q8698" s="99"/>
      <c r="R8698" s="100"/>
      <c r="S8698" s="101"/>
      <c r="T8698" s="99"/>
      <c r="U8698" s="99"/>
      <c r="V8698" s="100"/>
      <c r="W8698" s="101"/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1717</v>
      </c>
      <c r="B8699" s="105" t="s">
        <v>1082</v>
      </c>
      <c r="C8699" s="106" t="s">
        <v>1083</v>
      </c>
      <c r="D8699" s="21">
        <f t="shared" si="137"/>
        <v>403425</v>
      </c>
      <c r="E8699" s="24">
        <f t="shared" si="137"/>
        <v>0</v>
      </c>
      <c r="F8699" s="98">
        <v>154770</v>
      </c>
      <c r="G8699" s="98">
        <v>0</v>
      </c>
      <c r="H8699" s="107">
        <v>248655</v>
      </c>
      <c r="I8699" s="107">
        <v>0</v>
      </c>
      <c r="J8699" s="25"/>
      <c r="K8699" s="26"/>
      <c r="L8699" s="107"/>
      <c r="M8699" s="107"/>
      <c r="N8699" s="25"/>
      <c r="O8699" s="26"/>
      <c r="P8699" s="99"/>
      <c r="Q8699" s="99"/>
      <c r="R8699" s="25"/>
      <c r="S8699" s="26"/>
      <c r="T8699" s="107"/>
      <c r="U8699" s="107"/>
      <c r="V8699" s="25"/>
      <c r="W8699" s="26"/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1717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1717</v>
      </c>
      <c r="B8701" s="105" t="s">
        <v>1086</v>
      </c>
      <c r="C8701" s="106" t="s">
        <v>1087</v>
      </c>
      <c r="D8701" s="21">
        <f t="shared" si="137"/>
        <v>12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/>
      <c r="K8701" s="26"/>
      <c r="L8701" s="107"/>
      <c r="M8701" s="107"/>
      <c r="N8701" s="25"/>
      <c r="O8701" s="26"/>
      <c r="P8701" s="107"/>
      <c r="Q8701" s="107"/>
      <c r="R8701" s="25"/>
      <c r="S8701" s="26"/>
      <c r="T8701" s="107"/>
      <c r="U8701" s="107"/>
      <c r="V8701" s="25"/>
      <c r="W8701" s="26"/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1717</v>
      </c>
      <c r="B8702" s="105" t="s">
        <v>1088</v>
      </c>
      <c r="C8702" s="106" t="s">
        <v>1089</v>
      </c>
      <c r="D8702" s="21">
        <f t="shared" si="137"/>
        <v>752471.64999999991</v>
      </c>
      <c r="E8702" s="24">
        <f t="shared" si="137"/>
        <v>75315.97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/>
      <c r="K8702" s="26"/>
      <c r="L8702" s="107"/>
      <c r="M8702" s="107"/>
      <c r="N8702" s="25"/>
      <c r="O8702" s="26"/>
      <c r="P8702" s="107"/>
      <c r="Q8702" s="107"/>
      <c r="R8702" s="25"/>
      <c r="S8702" s="26"/>
      <c r="T8702" s="107"/>
      <c r="U8702" s="107"/>
      <c r="V8702" s="25"/>
      <c r="W8702" s="26"/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1717</v>
      </c>
      <c r="B8703" s="105" t="s">
        <v>1090</v>
      </c>
      <c r="C8703" s="106" t="s">
        <v>1091</v>
      </c>
      <c r="D8703" s="21">
        <f t="shared" si="137"/>
        <v>20692.68</v>
      </c>
      <c r="E8703" s="24">
        <f t="shared" si="137"/>
        <v>791.27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/>
      <c r="K8703" s="101"/>
      <c r="L8703" s="99"/>
      <c r="M8703" s="99"/>
      <c r="N8703" s="100"/>
      <c r="O8703" s="101"/>
      <c r="P8703" s="107"/>
      <c r="Q8703" s="107"/>
      <c r="R8703" s="100"/>
      <c r="S8703" s="101"/>
      <c r="T8703" s="99"/>
      <c r="U8703" s="99"/>
      <c r="V8703" s="100"/>
      <c r="W8703" s="101"/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1717</v>
      </c>
      <c r="B8704" s="105" t="s">
        <v>1092</v>
      </c>
      <c r="C8704" s="106" t="s">
        <v>1093</v>
      </c>
      <c r="D8704" s="21">
        <f t="shared" si="137"/>
        <v>16859.47</v>
      </c>
      <c r="E8704" s="24">
        <f t="shared" si="137"/>
        <v>2726.83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/>
      <c r="K8704" s="101"/>
      <c r="L8704" s="99"/>
      <c r="M8704" s="99"/>
      <c r="N8704" s="100"/>
      <c r="O8704" s="101"/>
      <c r="P8704" s="99"/>
      <c r="Q8704" s="99"/>
      <c r="R8704" s="100"/>
      <c r="S8704" s="101"/>
      <c r="T8704" s="99"/>
      <c r="U8704" s="99"/>
      <c r="V8704" s="100"/>
      <c r="W8704" s="101"/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1717</v>
      </c>
      <c r="B8705" s="105" t="s">
        <v>1094</v>
      </c>
      <c r="C8705" s="106" t="s">
        <v>1095</v>
      </c>
      <c r="D8705" s="21">
        <f t="shared" si="137"/>
        <v>49196.46</v>
      </c>
      <c r="E8705" s="24">
        <f t="shared" si="137"/>
        <v>0</v>
      </c>
      <c r="F8705" s="98">
        <v>26310.23</v>
      </c>
      <c r="G8705" s="98">
        <v>0</v>
      </c>
      <c r="H8705" s="107">
        <v>22886.23</v>
      </c>
      <c r="I8705" s="107">
        <v>0</v>
      </c>
      <c r="J8705" s="25"/>
      <c r="K8705" s="26"/>
      <c r="L8705" s="107"/>
      <c r="M8705" s="107"/>
      <c r="N8705" s="25"/>
      <c r="O8705" s="26"/>
      <c r="P8705" s="99"/>
      <c r="Q8705" s="99"/>
      <c r="R8705" s="25"/>
      <c r="S8705" s="26"/>
      <c r="T8705" s="107"/>
      <c r="U8705" s="107"/>
      <c r="V8705" s="25"/>
      <c r="W8705" s="26"/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1717</v>
      </c>
      <c r="B8706" s="105" t="s">
        <v>1096</v>
      </c>
      <c r="C8706" s="106" t="s">
        <v>1097</v>
      </c>
      <c r="D8706" s="21">
        <f t="shared" si="137"/>
        <v>5010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/>
      <c r="K8706" s="26"/>
      <c r="L8706" s="107"/>
      <c r="M8706" s="107"/>
      <c r="N8706" s="25"/>
      <c r="O8706" s="26"/>
      <c r="P8706" s="107"/>
      <c r="Q8706" s="107"/>
      <c r="R8706" s="25"/>
      <c r="S8706" s="26"/>
      <c r="T8706" s="107"/>
      <c r="U8706" s="107"/>
      <c r="V8706" s="25"/>
      <c r="W8706" s="26"/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1717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1717</v>
      </c>
      <c r="B8708" s="105" t="s">
        <v>1100</v>
      </c>
      <c r="C8708" s="106" t="s">
        <v>1101</v>
      </c>
      <c r="D8708" s="21">
        <f t="shared" si="137"/>
        <v>21233.98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/>
      <c r="K8708" s="26"/>
      <c r="L8708" s="107"/>
      <c r="M8708" s="107"/>
      <c r="N8708" s="25"/>
      <c r="O8708" s="26"/>
      <c r="P8708" s="107"/>
      <c r="Q8708" s="107"/>
      <c r="R8708" s="25"/>
      <c r="S8708" s="26"/>
      <c r="T8708" s="107"/>
      <c r="U8708" s="107"/>
      <c r="V8708" s="25"/>
      <c r="W8708" s="26"/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1717</v>
      </c>
      <c r="B8709" s="105" t="s">
        <v>1102</v>
      </c>
      <c r="C8709" s="106" t="s">
        <v>1103</v>
      </c>
      <c r="D8709" s="21">
        <f t="shared" si="137"/>
        <v>5404723.1799999997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/>
      <c r="K8709" s="26"/>
      <c r="L8709" s="107"/>
      <c r="M8709" s="107"/>
      <c r="N8709" s="25"/>
      <c r="O8709" s="26"/>
      <c r="P8709" s="107"/>
      <c r="Q8709" s="107"/>
      <c r="R8709" s="25"/>
      <c r="S8709" s="26"/>
      <c r="T8709" s="107"/>
      <c r="U8709" s="107"/>
      <c r="V8709" s="25"/>
      <c r="W8709" s="26"/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1717</v>
      </c>
      <c r="B8710" s="105" t="s">
        <v>1104</v>
      </c>
      <c r="C8710" s="106" t="s">
        <v>1105</v>
      </c>
      <c r="D8710" s="21">
        <f t="shared" si="137"/>
        <v>111882.05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/>
      <c r="K8710" s="101"/>
      <c r="L8710" s="99"/>
      <c r="M8710" s="99"/>
      <c r="N8710" s="100"/>
      <c r="O8710" s="101"/>
      <c r="P8710" s="107"/>
      <c r="Q8710" s="107"/>
      <c r="R8710" s="100"/>
      <c r="S8710" s="101"/>
      <c r="T8710" s="99"/>
      <c r="U8710" s="99"/>
      <c r="V8710" s="100"/>
      <c r="W8710" s="101"/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1717</v>
      </c>
      <c r="B8711" s="105" t="s">
        <v>1106</v>
      </c>
      <c r="C8711" s="106" t="s">
        <v>1107</v>
      </c>
      <c r="D8711" s="21">
        <f t="shared" si="137"/>
        <v>1843338.17</v>
      </c>
      <c r="E8711" s="24">
        <f t="shared" si="137"/>
        <v>0.1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/>
      <c r="K8711" s="101"/>
      <c r="L8711" s="99"/>
      <c r="M8711" s="99"/>
      <c r="N8711" s="100"/>
      <c r="O8711" s="101"/>
      <c r="P8711" s="99"/>
      <c r="Q8711" s="99"/>
      <c r="R8711" s="100"/>
      <c r="S8711" s="101"/>
      <c r="T8711" s="99"/>
      <c r="U8711" s="99"/>
      <c r="V8711" s="100"/>
      <c r="W8711" s="101"/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1717</v>
      </c>
      <c r="B8712" s="105" t="s">
        <v>1108</v>
      </c>
      <c r="C8712" s="106" t="s">
        <v>1109</v>
      </c>
      <c r="D8712" s="21">
        <f t="shared" si="137"/>
        <v>1431221.5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/>
      <c r="K8712" s="101"/>
      <c r="L8712" s="99"/>
      <c r="M8712" s="99"/>
      <c r="N8712" s="100"/>
      <c r="O8712" s="101"/>
      <c r="P8712" s="99"/>
      <c r="Q8712" s="99"/>
      <c r="R8712" s="100"/>
      <c r="S8712" s="101"/>
      <c r="T8712" s="99"/>
      <c r="U8712" s="99"/>
      <c r="V8712" s="100"/>
      <c r="W8712" s="101"/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1717</v>
      </c>
      <c r="B8713" s="105" t="s">
        <v>1110</v>
      </c>
      <c r="C8713" s="106" t="s">
        <v>1111</v>
      </c>
      <c r="D8713" s="21">
        <f t="shared" si="137"/>
        <v>405448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/>
      <c r="K8713" s="101"/>
      <c r="L8713" s="99"/>
      <c r="M8713" s="99"/>
      <c r="N8713" s="100"/>
      <c r="O8713" s="101"/>
      <c r="P8713" s="99"/>
      <c r="Q8713" s="99"/>
      <c r="R8713" s="100"/>
      <c r="S8713" s="101"/>
      <c r="T8713" s="99"/>
      <c r="U8713" s="99"/>
      <c r="V8713" s="100"/>
      <c r="W8713" s="101"/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1717</v>
      </c>
      <c r="B8714" s="105" t="s">
        <v>1112</v>
      </c>
      <c r="C8714" s="106" t="s">
        <v>1113</v>
      </c>
      <c r="D8714" s="21">
        <f t="shared" si="137"/>
        <v>33000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/>
      <c r="K8714" s="26"/>
      <c r="L8714" s="107"/>
      <c r="M8714" s="107"/>
      <c r="N8714" s="25"/>
      <c r="O8714" s="26"/>
      <c r="P8714" s="99"/>
      <c r="Q8714" s="99"/>
      <c r="R8714" s="25"/>
      <c r="S8714" s="26"/>
      <c r="T8714" s="107"/>
      <c r="U8714" s="107"/>
      <c r="V8714" s="25"/>
      <c r="W8714" s="26"/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1717</v>
      </c>
      <c r="B8715" s="105" t="s">
        <v>1114</v>
      </c>
      <c r="C8715" s="106" t="s">
        <v>1115</v>
      </c>
      <c r="D8715" s="21">
        <f t="shared" si="137"/>
        <v>302778.89</v>
      </c>
      <c r="E8715" s="24">
        <f t="shared" si="137"/>
        <v>0</v>
      </c>
      <c r="F8715" s="98">
        <v>44468.88</v>
      </c>
      <c r="G8715" s="98">
        <v>0</v>
      </c>
      <c r="H8715" s="107">
        <v>258310.01</v>
      </c>
      <c r="I8715" s="107">
        <v>0</v>
      </c>
      <c r="J8715" s="25"/>
      <c r="K8715" s="26"/>
      <c r="L8715" s="107"/>
      <c r="M8715" s="107"/>
      <c r="N8715" s="25"/>
      <c r="O8715" s="26"/>
      <c r="P8715" s="107"/>
      <c r="Q8715" s="107"/>
      <c r="R8715" s="25"/>
      <c r="S8715" s="26"/>
      <c r="T8715" s="107"/>
      <c r="U8715" s="107"/>
      <c r="V8715" s="25"/>
      <c r="W8715" s="26"/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1717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/>
      <c r="K8716" s="26"/>
      <c r="L8716" s="107"/>
      <c r="M8716" s="107"/>
      <c r="N8716" s="25"/>
      <c r="O8716" s="26"/>
      <c r="P8716" s="107"/>
      <c r="Q8716" s="107"/>
      <c r="R8716" s="25"/>
      <c r="S8716" s="26"/>
      <c r="T8716" s="107"/>
      <c r="U8716" s="107"/>
      <c r="V8716" s="25"/>
      <c r="W8716" s="26"/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1717</v>
      </c>
      <c r="B8717" s="105" t="s">
        <v>1118</v>
      </c>
      <c r="C8717" s="106" t="s">
        <v>1119</v>
      </c>
      <c r="D8717" s="21">
        <f t="shared" si="137"/>
        <v>63000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/>
      <c r="K8717" s="26"/>
      <c r="L8717" s="107"/>
      <c r="M8717" s="107"/>
      <c r="N8717" s="25"/>
      <c r="O8717" s="26"/>
      <c r="P8717" s="107"/>
      <c r="Q8717" s="107"/>
      <c r="R8717" s="25"/>
      <c r="S8717" s="26"/>
      <c r="T8717" s="107"/>
      <c r="U8717" s="107"/>
      <c r="V8717" s="25"/>
      <c r="W8717" s="26"/>
      <c r="X8717" s="107"/>
      <c r="Y8717" s="107"/>
      <c r="Z8717" s="25"/>
      <c r="AA8717" s="26"/>
      <c r="AB8717" s="107"/>
      <c r="AC8717" s="107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1717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1717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1717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1717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1717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1717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1717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1717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1717</v>
      </c>
      <c r="B8726" s="105" t="s">
        <v>1136</v>
      </c>
      <c r="C8726" s="106" t="s">
        <v>1137</v>
      </c>
      <c r="D8726" s="21">
        <f t="shared" si="137"/>
        <v>109530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/>
      <c r="K8726" s="26"/>
      <c r="L8726" s="107"/>
      <c r="M8726" s="107"/>
      <c r="N8726" s="25"/>
      <c r="O8726" s="26"/>
      <c r="P8726" s="99"/>
      <c r="Q8726" s="99"/>
      <c r="R8726" s="25"/>
      <c r="S8726" s="26"/>
      <c r="T8726" s="107"/>
      <c r="U8726" s="107"/>
      <c r="V8726" s="25"/>
      <c r="W8726" s="26"/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1717</v>
      </c>
      <c r="B8727" s="105" t="s">
        <v>1138</v>
      </c>
      <c r="C8727" s="106" t="s">
        <v>1627</v>
      </c>
      <c r="D8727" s="21">
        <f t="shared" si="137"/>
        <v>3800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/>
      <c r="Q8727" s="107"/>
      <c r="R8727" s="100"/>
      <c r="S8727" s="101"/>
      <c r="T8727" s="99"/>
      <c r="U8727" s="99"/>
      <c r="V8727" s="100"/>
      <c r="W8727" s="101"/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1717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1717</v>
      </c>
      <c r="B8729" s="105" t="s">
        <v>1141</v>
      </c>
      <c r="C8729" s="106" t="s">
        <v>1628</v>
      </c>
      <c r="D8729" s="21">
        <f t="shared" si="137"/>
        <v>55130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/>
      <c r="K8729" s="26"/>
      <c r="L8729" s="107"/>
      <c r="M8729" s="107"/>
      <c r="N8729" s="25"/>
      <c r="O8729" s="26"/>
      <c r="P8729" s="99"/>
      <c r="Q8729" s="99"/>
      <c r="R8729" s="25"/>
      <c r="S8729" s="26"/>
      <c r="T8729" s="107"/>
      <c r="U8729" s="107"/>
      <c r="V8729" s="25"/>
      <c r="W8729" s="26"/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1717</v>
      </c>
      <c r="B8730" s="105" t="s">
        <v>1142</v>
      </c>
      <c r="C8730" s="106" t="s">
        <v>1143</v>
      </c>
      <c r="D8730" s="21">
        <f t="shared" si="137"/>
        <v>1012840.4</v>
      </c>
      <c r="E8730" s="24">
        <f t="shared" si="137"/>
        <v>0</v>
      </c>
      <c r="F8730" s="98">
        <v>73217.5</v>
      </c>
      <c r="G8730" s="98">
        <v>0</v>
      </c>
      <c r="H8730" s="99">
        <v>939622.9</v>
      </c>
      <c r="I8730" s="99">
        <v>0</v>
      </c>
      <c r="J8730" s="100"/>
      <c r="K8730" s="101"/>
      <c r="L8730" s="99"/>
      <c r="M8730" s="99"/>
      <c r="N8730" s="100"/>
      <c r="O8730" s="101"/>
      <c r="P8730" s="107"/>
      <c r="Q8730" s="107"/>
      <c r="R8730" s="100"/>
      <c r="S8730" s="101"/>
      <c r="T8730" s="99"/>
      <c r="U8730" s="99"/>
      <c r="V8730" s="100"/>
      <c r="W8730" s="101"/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1717</v>
      </c>
      <c r="B8731" s="105" t="s">
        <v>1144</v>
      </c>
      <c r="C8731" s="106" t="s">
        <v>1629</v>
      </c>
      <c r="D8731" s="21">
        <f t="shared" si="137"/>
        <v>137658.5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/>
      <c r="K8731" s="101"/>
      <c r="L8731" s="99"/>
      <c r="M8731" s="99"/>
      <c r="N8731" s="100"/>
      <c r="O8731" s="101"/>
      <c r="P8731" s="99"/>
      <c r="Q8731" s="99"/>
      <c r="R8731" s="100"/>
      <c r="S8731" s="101"/>
      <c r="T8731" s="99"/>
      <c r="U8731" s="99"/>
      <c r="V8731" s="100"/>
      <c r="W8731" s="101"/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1717</v>
      </c>
      <c r="B8732" s="105" t="s">
        <v>1145</v>
      </c>
      <c r="C8732" s="106" t="s">
        <v>1630</v>
      </c>
      <c r="D8732" s="21">
        <f t="shared" si="137"/>
        <v>0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/>
      <c r="M8732" s="99"/>
      <c r="N8732" s="100"/>
      <c r="O8732" s="101"/>
      <c r="P8732" s="99"/>
      <c r="Q8732" s="99"/>
      <c r="R8732" s="100"/>
      <c r="S8732" s="101"/>
      <c r="T8732" s="99"/>
      <c r="U8732" s="99"/>
      <c r="V8732" s="100"/>
      <c r="W8732" s="101"/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1717</v>
      </c>
      <c r="B8733" s="105" t="s">
        <v>1631</v>
      </c>
      <c r="C8733" s="106" t="s">
        <v>1632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1717</v>
      </c>
      <c r="B8734" s="105" t="s">
        <v>1146</v>
      </c>
      <c r="C8734" s="106" t="s">
        <v>1633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1717</v>
      </c>
      <c r="B8735" s="105" t="s">
        <v>1147</v>
      </c>
      <c r="C8735" s="106" t="s">
        <v>1634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1717</v>
      </c>
      <c r="B8736" s="105" t="s">
        <v>1148</v>
      </c>
      <c r="C8736" s="106" t="s">
        <v>1149</v>
      </c>
      <c r="D8736" s="21">
        <f t="shared" si="137"/>
        <v>0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/>
      <c r="O8736" s="101"/>
      <c r="P8736" s="99"/>
      <c r="Q8736" s="99"/>
      <c r="R8736" s="100"/>
      <c r="S8736" s="101"/>
      <c r="T8736" s="99"/>
      <c r="U8736" s="99"/>
      <c r="V8736" s="100"/>
      <c r="W8736" s="101"/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1717</v>
      </c>
      <c r="B8737" s="105" t="s">
        <v>1150</v>
      </c>
      <c r="C8737" s="106" t="s">
        <v>1635</v>
      </c>
      <c r="D8737" s="21">
        <f t="shared" si="137"/>
        <v>2942096</v>
      </c>
      <c r="E8737" s="24">
        <f t="shared" si="137"/>
        <v>600</v>
      </c>
      <c r="F8737" s="98">
        <v>1321727</v>
      </c>
      <c r="G8737" s="98">
        <v>600</v>
      </c>
      <c r="H8737" s="99">
        <v>1620369</v>
      </c>
      <c r="I8737" s="99">
        <v>0</v>
      </c>
      <c r="J8737" s="100"/>
      <c r="K8737" s="101"/>
      <c r="L8737" s="99"/>
      <c r="M8737" s="99"/>
      <c r="N8737" s="100"/>
      <c r="O8737" s="101"/>
      <c r="P8737" s="99"/>
      <c r="Q8737" s="99"/>
      <c r="R8737" s="100"/>
      <c r="S8737" s="101"/>
      <c r="T8737" s="99"/>
      <c r="U8737" s="99"/>
      <c r="V8737" s="100"/>
      <c r="W8737" s="101"/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1717</v>
      </c>
      <c r="B8738" s="105" t="s">
        <v>1151</v>
      </c>
      <c r="C8738" s="106" t="s">
        <v>1636</v>
      </c>
      <c r="D8738" s="21">
        <f t="shared" si="137"/>
        <v>45560</v>
      </c>
      <c r="E8738" s="24">
        <f t="shared" si="137"/>
        <v>0</v>
      </c>
      <c r="F8738" s="98">
        <v>22480</v>
      </c>
      <c r="G8738" s="98">
        <v>0</v>
      </c>
      <c r="H8738" s="99">
        <v>23080</v>
      </c>
      <c r="I8738" s="99">
        <v>0</v>
      </c>
      <c r="J8738" s="100"/>
      <c r="K8738" s="101"/>
      <c r="L8738" s="99"/>
      <c r="M8738" s="99"/>
      <c r="N8738" s="100"/>
      <c r="O8738" s="101"/>
      <c r="P8738" s="99"/>
      <c r="Q8738" s="99"/>
      <c r="R8738" s="100"/>
      <c r="S8738" s="101"/>
      <c r="T8738" s="99"/>
      <c r="U8738" s="99"/>
      <c r="V8738" s="100"/>
      <c r="W8738" s="101"/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1717</v>
      </c>
      <c r="B8739" s="105" t="s">
        <v>1152</v>
      </c>
      <c r="C8739" s="106" t="s">
        <v>1637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1717</v>
      </c>
      <c r="B8740" s="105" t="s">
        <v>1153</v>
      </c>
      <c r="C8740" s="106" t="s">
        <v>1638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1717</v>
      </c>
      <c r="B8741" s="105" t="s">
        <v>1154</v>
      </c>
      <c r="C8741" s="106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1717</v>
      </c>
      <c r="B8742" s="105" t="s">
        <v>1155</v>
      </c>
      <c r="C8742" s="106" t="s">
        <v>1156</v>
      </c>
      <c r="D8742" s="21">
        <f t="shared" si="138"/>
        <v>200000</v>
      </c>
      <c r="E8742" s="24">
        <f t="shared" si="138"/>
        <v>0</v>
      </c>
      <c r="F8742" s="98">
        <v>70000</v>
      </c>
      <c r="G8742" s="98">
        <v>0</v>
      </c>
      <c r="H8742" s="107">
        <v>130000</v>
      </c>
      <c r="I8742" s="107">
        <v>0</v>
      </c>
      <c r="J8742" s="25"/>
      <c r="K8742" s="26"/>
      <c r="L8742" s="107"/>
      <c r="M8742" s="107"/>
      <c r="N8742" s="25"/>
      <c r="O8742" s="26"/>
      <c r="P8742" s="107"/>
      <c r="Q8742" s="107"/>
      <c r="R8742" s="25"/>
      <c r="S8742" s="26"/>
      <c r="T8742" s="107"/>
      <c r="U8742" s="107"/>
      <c r="V8742" s="25"/>
      <c r="W8742" s="26"/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1717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1717</v>
      </c>
      <c r="B8744" s="105" t="s">
        <v>1159</v>
      </c>
      <c r="C8744" s="106" t="s">
        <v>1160</v>
      </c>
      <c r="D8744" s="21">
        <f t="shared" si="138"/>
        <v>120000</v>
      </c>
      <c r="E8744" s="24">
        <f t="shared" si="138"/>
        <v>0</v>
      </c>
      <c r="F8744" s="98">
        <v>30000</v>
      </c>
      <c r="G8744" s="98">
        <v>0</v>
      </c>
      <c r="H8744" s="99">
        <v>90000</v>
      </c>
      <c r="I8744" s="99">
        <v>0</v>
      </c>
      <c r="J8744" s="100"/>
      <c r="K8744" s="101"/>
      <c r="L8744" s="99"/>
      <c r="M8744" s="99"/>
      <c r="N8744" s="100"/>
      <c r="O8744" s="101"/>
      <c r="P8744" s="99"/>
      <c r="Q8744" s="99"/>
      <c r="R8744" s="100"/>
      <c r="S8744" s="101"/>
      <c r="T8744" s="99"/>
      <c r="U8744" s="99"/>
      <c r="V8744" s="100"/>
      <c r="W8744" s="101"/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1717</v>
      </c>
      <c r="B8745" s="105" t="s">
        <v>1161</v>
      </c>
      <c r="C8745" s="106" t="s">
        <v>1640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1717</v>
      </c>
      <c r="B8746" s="105" t="s">
        <v>1162</v>
      </c>
      <c r="C8746" s="106" t="s">
        <v>1163</v>
      </c>
      <c r="D8746" s="21">
        <f t="shared" si="138"/>
        <v>0</v>
      </c>
      <c r="E8746" s="24">
        <f t="shared" si="138"/>
        <v>0</v>
      </c>
      <c r="F8746" s="98"/>
      <c r="G8746" s="98"/>
      <c r="H8746" s="107"/>
      <c r="I8746" s="107"/>
      <c r="J8746" s="25"/>
      <c r="K8746" s="26"/>
      <c r="L8746" s="107"/>
      <c r="M8746" s="107"/>
      <c r="N8746" s="25"/>
      <c r="O8746" s="26"/>
      <c r="P8746" s="99"/>
      <c r="Q8746" s="99"/>
      <c r="R8746" s="25"/>
      <c r="S8746" s="26"/>
      <c r="T8746" s="107"/>
      <c r="U8746" s="107"/>
      <c r="V8746" s="25"/>
      <c r="W8746" s="26"/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1717</v>
      </c>
      <c r="B8747" s="105" t="s">
        <v>1164</v>
      </c>
      <c r="C8747" s="106" t="s">
        <v>1641</v>
      </c>
      <c r="D8747" s="21">
        <f t="shared" si="138"/>
        <v>16350</v>
      </c>
      <c r="E8747" s="24">
        <f t="shared" si="138"/>
        <v>0</v>
      </c>
      <c r="F8747" s="98"/>
      <c r="G8747" s="98"/>
      <c r="H8747" s="107">
        <v>16350</v>
      </c>
      <c r="I8747" s="107">
        <v>0</v>
      </c>
      <c r="J8747" s="25"/>
      <c r="K8747" s="26"/>
      <c r="L8747" s="107"/>
      <c r="M8747" s="107"/>
      <c r="N8747" s="25"/>
      <c r="O8747" s="26"/>
      <c r="P8747" s="107"/>
      <c r="Q8747" s="107"/>
      <c r="R8747" s="25"/>
      <c r="S8747" s="26"/>
      <c r="T8747" s="107"/>
      <c r="U8747" s="107"/>
      <c r="V8747" s="25"/>
      <c r="W8747" s="26"/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1717</v>
      </c>
      <c r="B8748" s="105" t="s">
        <v>1165</v>
      </c>
      <c r="C8748" s="106" t="s">
        <v>1166</v>
      </c>
      <c r="D8748" s="21">
        <f t="shared" si="138"/>
        <v>72000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/>
      <c r="K8748" s="101"/>
      <c r="L8748" s="99"/>
      <c r="M8748" s="99"/>
      <c r="N8748" s="100"/>
      <c r="O8748" s="101"/>
      <c r="P8748" s="107"/>
      <c r="Q8748" s="107"/>
      <c r="R8748" s="100"/>
      <c r="S8748" s="101"/>
      <c r="T8748" s="99"/>
      <c r="U8748" s="99"/>
      <c r="V8748" s="100"/>
      <c r="W8748" s="101"/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1717</v>
      </c>
      <c r="B8749" s="105" t="s">
        <v>1167</v>
      </c>
      <c r="C8749" s="106" t="s">
        <v>1642</v>
      </c>
      <c r="D8749" s="21">
        <f t="shared" si="138"/>
        <v>91740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/>
      <c r="K8749" s="101"/>
      <c r="L8749" s="99"/>
      <c r="M8749" s="99"/>
      <c r="N8749" s="100"/>
      <c r="O8749" s="101"/>
      <c r="P8749" s="99"/>
      <c r="Q8749" s="99"/>
      <c r="R8749" s="100"/>
      <c r="S8749" s="101"/>
      <c r="T8749" s="99"/>
      <c r="U8749" s="99"/>
      <c r="V8749" s="100"/>
      <c r="W8749" s="101"/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1717</v>
      </c>
      <c r="B8750" s="105" t="s">
        <v>1168</v>
      </c>
      <c r="C8750" s="106" t="s">
        <v>1643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1717</v>
      </c>
      <c r="B8751" s="105" t="s">
        <v>1169</v>
      </c>
      <c r="C8751" s="106" t="s">
        <v>1644</v>
      </c>
      <c r="D8751" s="21">
        <f t="shared" si="138"/>
        <v>16333.86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/>
      <c r="K8751" s="101"/>
      <c r="L8751" s="99"/>
      <c r="M8751" s="99"/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1717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1717</v>
      </c>
      <c r="B8753" s="105" t="s">
        <v>1172</v>
      </c>
      <c r="C8753" s="106" t="s">
        <v>1645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1717</v>
      </c>
      <c r="B8754" s="105" t="s">
        <v>1173</v>
      </c>
      <c r="C8754" s="106" t="s">
        <v>1646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1717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1717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1717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1717</v>
      </c>
      <c r="B8758" s="105" t="s">
        <v>1180</v>
      </c>
      <c r="C8758" s="106" t="s">
        <v>1181</v>
      </c>
      <c r="D8758" s="21">
        <f t="shared" si="138"/>
        <v>93933.34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/>
      <c r="K8758" s="101"/>
      <c r="L8758" s="99"/>
      <c r="M8758" s="99"/>
      <c r="N8758" s="100"/>
      <c r="O8758" s="101"/>
      <c r="P8758" s="107"/>
      <c r="Q8758" s="107"/>
      <c r="R8758" s="100"/>
      <c r="S8758" s="101"/>
      <c r="T8758" s="99"/>
      <c r="U8758" s="99"/>
      <c r="V8758" s="100"/>
      <c r="W8758" s="101"/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1717</v>
      </c>
      <c r="B8759" s="105" t="s">
        <v>1182</v>
      </c>
      <c r="C8759" s="106" t="s">
        <v>1183</v>
      </c>
      <c r="D8759" s="21">
        <f t="shared" si="138"/>
        <v>48907.53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/>
      <c r="K8759" s="101"/>
      <c r="L8759" s="99"/>
      <c r="M8759" s="99"/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1717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1717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1717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1717</v>
      </c>
      <c r="B8763" s="105" t="s">
        <v>1190</v>
      </c>
      <c r="C8763" s="106" t="s">
        <v>1191</v>
      </c>
      <c r="D8763" s="21">
        <f t="shared" si="138"/>
        <v>440344.01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/>
      <c r="K8763" s="101"/>
      <c r="L8763" s="99"/>
      <c r="M8763" s="99"/>
      <c r="N8763" s="100"/>
      <c r="O8763" s="101"/>
      <c r="P8763" s="107"/>
      <c r="Q8763" s="107"/>
      <c r="R8763" s="100"/>
      <c r="S8763" s="101"/>
      <c r="T8763" s="99"/>
      <c r="U8763" s="99"/>
      <c r="V8763" s="100"/>
      <c r="W8763" s="101"/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1717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1717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1717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1717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1717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1717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1717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1717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1717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1717</v>
      </c>
      <c r="B8773" s="105" t="s">
        <v>1210</v>
      </c>
      <c r="C8773" s="106" t="s">
        <v>1647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1717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1717</v>
      </c>
      <c r="B8775" s="105" t="s">
        <v>1213</v>
      </c>
      <c r="C8775" s="106" t="s">
        <v>1214</v>
      </c>
      <c r="D8775" s="21">
        <f t="shared" si="138"/>
        <v>63166.68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/>
      <c r="K8775" s="101"/>
      <c r="L8775" s="99"/>
      <c r="M8775" s="99"/>
      <c r="N8775" s="100"/>
      <c r="O8775" s="101"/>
      <c r="P8775" s="107"/>
      <c r="Q8775" s="107"/>
      <c r="R8775" s="100"/>
      <c r="S8775" s="101"/>
      <c r="T8775" s="99"/>
      <c r="U8775" s="99"/>
      <c r="V8775" s="100"/>
      <c r="W8775" s="101"/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1717</v>
      </c>
      <c r="B8776" s="105" t="s">
        <v>1215</v>
      </c>
      <c r="C8776" s="106" t="s">
        <v>1216</v>
      </c>
      <c r="D8776" s="21">
        <f t="shared" si="138"/>
        <v>0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/>
      <c r="O8776" s="26"/>
      <c r="P8776" s="99"/>
      <c r="Q8776" s="99"/>
      <c r="R8776" s="25"/>
      <c r="S8776" s="26"/>
      <c r="T8776" s="107"/>
      <c r="U8776" s="107"/>
      <c r="V8776" s="25"/>
      <c r="W8776" s="26"/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1717</v>
      </c>
      <c r="B8777" s="105" t="s">
        <v>1217</v>
      </c>
      <c r="C8777" s="106" t="s">
        <v>1218</v>
      </c>
      <c r="D8777" s="21">
        <f t="shared" si="138"/>
        <v>111011.12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/>
      <c r="K8777" s="26"/>
      <c r="L8777" s="107"/>
      <c r="M8777" s="107"/>
      <c r="N8777" s="25"/>
      <c r="O8777" s="26"/>
      <c r="P8777" s="107"/>
      <c r="Q8777" s="107"/>
      <c r="R8777" s="25"/>
      <c r="S8777" s="26"/>
      <c r="T8777" s="107"/>
      <c r="U8777" s="107"/>
      <c r="V8777" s="25"/>
      <c r="W8777" s="26"/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1717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1717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1717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1717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1717</v>
      </c>
      <c r="B8782" s="105" t="s">
        <v>1227</v>
      </c>
      <c r="C8782" s="106" t="s">
        <v>1228</v>
      </c>
      <c r="D8782" s="21">
        <f t="shared" si="138"/>
        <v>31000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/>
      <c r="K8782" s="101"/>
      <c r="L8782" s="99"/>
      <c r="M8782" s="99"/>
      <c r="N8782" s="100"/>
      <c r="O8782" s="101"/>
      <c r="P8782" s="107"/>
      <c r="Q8782" s="107"/>
      <c r="R8782" s="100"/>
      <c r="S8782" s="101"/>
      <c r="T8782" s="99"/>
      <c r="U8782" s="99"/>
      <c r="V8782" s="100"/>
      <c r="W8782" s="101"/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1717</v>
      </c>
      <c r="B8783" s="105" t="s">
        <v>1229</v>
      </c>
      <c r="C8783" s="106" t="s">
        <v>1230</v>
      </c>
      <c r="D8783" s="21">
        <f t="shared" si="138"/>
        <v>29241.16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/>
      <c r="K8783" s="26"/>
      <c r="L8783" s="107"/>
      <c r="M8783" s="107"/>
      <c r="N8783" s="25"/>
      <c r="O8783" s="26"/>
      <c r="P8783" s="99"/>
      <c r="Q8783" s="99"/>
      <c r="R8783" s="25"/>
      <c r="S8783" s="26"/>
      <c r="T8783" s="107"/>
      <c r="U8783" s="107"/>
      <c r="V8783" s="25"/>
      <c r="W8783" s="26"/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1717</v>
      </c>
      <c r="B8784" s="105" t="s">
        <v>1231</v>
      </c>
      <c r="C8784" s="106" t="s">
        <v>1232</v>
      </c>
      <c r="D8784" s="21">
        <f t="shared" si="138"/>
        <v>1466.66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/>
      <c r="K8784" s="101"/>
      <c r="L8784" s="99"/>
      <c r="M8784" s="99"/>
      <c r="N8784" s="100"/>
      <c r="O8784" s="101"/>
      <c r="P8784" s="107"/>
      <c r="Q8784" s="107"/>
      <c r="R8784" s="100"/>
      <c r="S8784" s="101"/>
      <c r="T8784" s="99"/>
      <c r="U8784" s="99"/>
      <c r="V8784" s="100"/>
      <c r="W8784" s="101"/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1717</v>
      </c>
      <c r="B8785" s="105" t="s">
        <v>1233</v>
      </c>
      <c r="C8785" s="106" t="s">
        <v>1234</v>
      </c>
      <c r="D8785" s="21">
        <f t="shared" si="138"/>
        <v>2643.3500000000004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/>
      <c r="K8785" s="26"/>
      <c r="L8785" s="107"/>
      <c r="M8785" s="107"/>
      <c r="N8785" s="25"/>
      <c r="O8785" s="26"/>
      <c r="P8785" s="99"/>
      <c r="Q8785" s="99"/>
      <c r="R8785" s="25"/>
      <c r="S8785" s="26"/>
      <c r="T8785" s="107"/>
      <c r="U8785" s="107"/>
      <c r="V8785" s="25"/>
      <c r="W8785" s="26"/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1717</v>
      </c>
      <c r="B8786" s="105" t="s">
        <v>1235</v>
      </c>
      <c r="C8786" s="106" t="s">
        <v>1236</v>
      </c>
      <c r="D8786" s="21">
        <f t="shared" si="138"/>
        <v>9513.380000000001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/>
      <c r="K8786" s="26"/>
      <c r="L8786" s="107"/>
      <c r="M8786" s="107"/>
      <c r="N8786" s="25"/>
      <c r="O8786" s="26"/>
      <c r="P8786" s="107"/>
      <c r="Q8786" s="107"/>
      <c r="R8786" s="25"/>
      <c r="S8786" s="26"/>
      <c r="T8786" s="107"/>
      <c r="U8786" s="107"/>
      <c r="V8786" s="25"/>
      <c r="W8786" s="26"/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1717</v>
      </c>
      <c r="B8787" s="105" t="s">
        <v>1237</v>
      </c>
      <c r="C8787" s="106" t="s">
        <v>1238</v>
      </c>
      <c r="D8787" s="21">
        <f t="shared" si="138"/>
        <v>15636.8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/>
      <c r="K8787" s="26"/>
      <c r="L8787" s="107"/>
      <c r="M8787" s="107"/>
      <c r="N8787" s="25"/>
      <c r="O8787" s="26"/>
      <c r="P8787" s="107"/>
      <c r="Q8787" s="107"/>
      <c r="R8787" s="25"/>
      <c r="S8787" s="26"/>
      <c r="T8787" s="107"/>
      <c r="U8787" s="107"/>
      <c r="V8787" s="25"/>
      <c r="W8787" s="26"/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1717</v>
      </c>
      <c r="B8788" s="105" t="s">
        <v>1239</v>
      </c>
      <c r="C8788" s="106" t="s">
        <v>1240</v>
      </c>
      <c r="D8788" s="21">
        <f t="shared" si="138"/>
        <v>0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/>
      <c r="O8788" s="101"/>
      <c r="P8788" s="107"/>
      <c r="Q8788" s="107"/>
      <c r="R8788" s="100"/>
      <c r="S8788" s="101"/>
      <c r="T8788" s="99"/>
      <c r="U8788" s="99"/>
      <c r="V8788" s="100"/>
      <c r="W8788" s="101"/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1717</v>
      </c>
      <c r="B8789" s="105" t="s">
        <v>1241</v>
      </c>
      <c r="C8789" s="106" t="s">
        <v>1242</v>
      </c>
      <c r="D8789" s="21">
        <f t="shared" si="138"/>
        <v>1385524.9100000001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/>
      <c r="K8789" s="26"/>
      <c r="L8789" s="107"/>
      <c r="M8789" s="107"/>
      <c r="N8789" s="25"/>
      <c r="O8789" s="26"/>
      <c r="P8789" s="99"/>
      <c r="Q8789" s="99"/>
      <c r="R8789" s="25"/>
      <c r="S8789" s="26"/>
      <c r="T8789" s="107"/>
      <c r="U8789" s="107"/>
      <c r="V8789" s="25"/>
      <c r="W8789" s="26"/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1717</v>
      </c>
      <c r="B8790" s="105" t="s">
        <v>1243</v>
      </c>
      <c r="C8790" s="106" t="s">
        <v>1244</v>
      </c>
      <c r="D8790" s="21">
        <f t="shared" si="138"/>
        <v>119231.66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/>
      <c r="K8790" s="101"/>
      <c r="L8790" s="99"/>
      <c r="M8790" s="99"/>
      <c r="N8790" s="100"/>
      <c r="O8790" s="101"/>
      <c r="P8790" s="107"/>
      <c r="Q8790" s="107"/>
      <c r="R8790" s="100"/>
      <c r="S8790" s="101"/>
      <c r="T8790" s="99"/>
      <c r="U8790" s="99"/>
      <c r="V8790" s="100"/>
      <c r="W8790" s="101"/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1717</v>
      </c>
      <c r="B8791" s="105" t="s">
        <v>1245</v>
      </c>
      <c r="C8791" s="106" t="s">
        <v>1246</v>
      </c>
      <c r="D8791" s="21">
        <f t="shared" si="138"/>
        <v>70218.89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/>
      <c r="K8791" s="26"/>
      <c r="L8791" s="107"/>
      <c r="M8791" s="107"/>
      <c r="N8791" s="25"/>
      <c r="O8791" s="26"/>
      <c r="P8791" s="99"/>
      <c r="Q8791" s="99"/>
      <c r="R8791" s="25"/>
      <c r="S8791" s="26"/>
      <c r="T8791" s="107"/>
      <c r="U8791" s="107"/>
      <c r="V8791" s="25"/>
      <c r="W8791" s="26"/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1717</v>
      </c>
      <c r="B8792" s="105" t="s">
        <v>1247</v>
      </c>
      <c r="C8792" s="106" t="s">
        <v>1248</v>
      </c>
      <c r="D8792" s="21">
        <f t="shared" si="138"/>
        <v>583.34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/>
      <c r="K8792" s="26"/>
      <c r="L8792" s="107"/>
      <c r="M8792" s="107"/>
      <c r="N8792" s="25"/>
      <c r="O8792" s="26"/>
      <c r="P8792" s="107"/>
      <c r="Q8792" s="107"/>
      <c r="R8792" s="25"/>
      <c r="S8792" s="26"/>
      <c r="T8792" s="107"/>
      <c r="U8792" s="107"/>
      <c r="V8792" s="25"/>
      <c r="W8792" s="26"/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1717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1717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1717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1717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1717</v>
      </c>
      <c r="B8797" s="105" t="s">
        <v>1648</v>
      </c>
      <c r="C8797" s="106" t="s">
        <v>1649</v>
      </c>
      <c r="D8797" s="21">
        <f t="shared" si="138"/>
        <v>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/>
      <c r="S8797" s="26"/>
      <c r="T8797" s="107"/>
      <c r="U8797" s="107"/>
      <c r="V8797" s="25"/>
      <c r="W8797" s="26"/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1717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1717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1717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1717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1717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1717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1717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1717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1717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1717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1717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1717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1717</v>
      </c>
      <c r="B8810" s="105" t="s">
        <v>1650</v>
      </c>
      <c r="C8810" s="106" t="s">
        <v>1651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1717</v>
      </c>
      <c r="B8811" s="105" t="s">
        <v>1281</v>
      </c>
      <c r="C8811" s="106" t="s">
        <v>1282</v>
      </c>
      <c r="D8811" s="21">
        <f t="shared" si="139"/>
        <v>1106736.7</v>
      </c>
      <c r="E8811" s="24">
        <f t="shared" si="139"/>
        <v>0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/>
      <c r="K8811" s="26"/>
      <c r="L8811" s="107"/>
      <c r="M8811" s="107"/>
      <c r="N8811" s="25"/>
      <c r="O8811" s="26"/>
      <c r="P8811" s="107"/>
      <c r="Q8811" s="107"/>
      <c r="R8811" s="25"/>
      <c r="S8811" s="26"/>
      <c r="T8811" s="107"/>
      <c r="U8811" s="107"/>
      <c r="V8811" s="25"/>
      <c r="W8811" s="26"/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1717</v>
      </c>
      <c r="B8812" s="105" t="s">
        <v>1283</v>
      </c>
      <c r="C8812" s="106" t="s">
        <v>1652</v>
      </c>
      <c r="D8812" s="21">
        <f t="shared" si="139"/>
        <v>1003338.59</v>
      </c>
      <c r="E8812" s="24">
        <f t="shared" si="139"/>
        <v>0</v>
      </c>
      <c r="F8812" s="98">
        <v>1000876.19</v>
      </c>
      <c r="G8812" s="98">
        <v>0</v>
      </c>
      <c r="H8812" s="99">
        <v>2462.4</v>
      </c>
      <c r="I8812" s="99">
        <v>0</v>
      </c>
      <c r="J8812" s="100"/>
      <c r="K8812" s="101"/>
      <c r="L8812" s="99"/>
      <c r="M8812" s="99"/>
      <c r="N8812" s="100"/>
      <c r="O8812" s="101"/>
      <c r="P8812" s="107"/>
      <c r="Q8812" s="107"/>
      <c r="R8812" s="100"/>
      <c r="S8812" s="101"/>
      <c r="T8812" s="99"/>
      <c r="U8812" s="99"/>
      <c r="V8812" s="100"/>
      <c r="W8812" s="101"/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1717</v>
      </c>
      <c r="B8813" s="105" t="s">
        <v>1653</v>
      </c>
      <c r="C8813" s="106" t="s">
        <v>1654</v>
      </c>
      <c r="D8813" s="21">
        <f t="shared" si="139"/>
        <v>0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/>
      <c r="U8813" s="107"/>
      <c r="V8813" s="25"/>
      <c r="W8813" s="26"/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1717</v>
      </c>
      <c r="B8814" s="105" t="s">
        <v>1655</v>
      </c>
      <c r="C8814" s="106" t="s">
        <v>1656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1717</v>
      </c>
      <c r="B8815" s="105" t="s">
        <v>1284</v>
      </c>
      <c r="C8815" s="106" t="s">
        <v>1285</v>
      </c>
      <c r="D8815" s="21">
        <f t="shared" si="139"/>
        <v>0</v>
      </c>
      <c r="E8815" s="24">
        <f t="shared" si="139"/>
        <v>0</v>
      </c>
      <c r="F8815" s="98"/>
      <c r="G8815" s="98"/>
      <c r="H8815" s="99"/>
      <c r="I8815" s="99"/>
      <c r="J8815" s="100"/>
      <c r="K8815" s="101"/>
      <c r="L8815" s="99"/>
      <c r="M8815" s="99"/>
      <c r="N8815" s="100"/>
      <c r="O8815" s="101"/>
      <c r="P8815" s="99"/>
      <c r="Q8815" s="99"/>
      <c r="R8815" s="100"/>
      <c r="S8815" s="101"/>
      <c r="T8815" s="99"/>
      <c r="U8815" s="99"/>
      <c r="V8815" s="100"/>
      <c r="W8815" s="101"/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1717</v>
      </c>
      <c r="B8816" s="105" t="s">
        <v>1286</v>
      </c>
      <c r="C8816" s="106" t="s">
        <v>1287</v>
      </c>
      <c r="D8816" s="21">
        <f t="shared" si="139"/>
        <v>0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/>
      <c r="M8816" s="99"/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1717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1717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1717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1717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1717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1717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1717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1717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1717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1717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1717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1717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1717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1717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1717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1717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1717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1717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1717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1717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1717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1717</v>
      </c>
      <c r="B8838" s="105" t="s">
        <v>1330</v>
      </c>
      <c r="C8838" s="106" t="s">
        <v>1657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1717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1717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1717</v>
      </c>
      <c r="B8841" s="105" t="s">
        <v>1335</v>
      </c>
      <c r="C8841" s="106" t="s">
        <v>1658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1717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1717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1717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1717</v>
      </c>
      <c r="B8845" s="105" t="s">
        <v>1342</v>
      </c>
      <c r="C8845" s="106" t="s">
        <v>1695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1717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1717</v>
      </c>
      <c r="B8847" s="105" t="s">
        <v>1345</v>
      </c>
      <c r="C8847" s="106" t="s">
        <v>1346</v>
      </c>
      <c r="D8847" s="21">
        <f t="shared" si="139"/>
        <v>40000</v>
      </c>
      <c r="E8847" s="24">
        <f t="shared" si="139"/>
        <v>0</v>
      </c>
      <c r="F8847" s="98"/>
      <c r="G8847" s="98"/>
      <c r="H8847" s="107">
        <v>40000</v>
      </c>
      <c r="I8847" s="107">
        <v>0</v>
      </c>
      <c r="J8847" s="25"/>
      <c r="K8847" s="26"/>
      <c r="L8847" s="107"/>
      <c r="M8847" s="107"/>
      <c r="N8847" s="25"/>
      <c r="O8847" s="26"/>
      <c r="P8847" s="107"/>
      <c r="Q8847" s="107"/>
      <c r="R8847" s="25"/>
      <c r="S8847" s="26"/>
      <c r="T8847" s="107"/>
      <c r="U8847" s="107"/>
      <c r="V8847" s="25"/>
      <c r="W8847" s="26"/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1717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1717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1717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1717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1717</v>
      </c>
      <c r="B8852" s="105" t="s">
        <v>1355</v>
      </c>
      <c r="C8852" s="106" t="s">
        <v>1659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1717</v>
      </c>
      <c r="B8853" s="105" t="s">
        <v>1356</v>
      </c>
      <c r="C8853" s="106" t="s">
        <v>1660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1717</v>
      </c>
      <c r="B8854" s="105" t="s">
        <v>1357</v>
      </c>
      <c r="C8854" s="106" t="s">
        <v>1661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1717</v>
      </c>
      <c r="B8855" s="105" t="s">
        <v>1358</v>
      </c>
      <c r="C8855" s="106" t="s">
        <v>1662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1717</v>
      </c>
      <c r="B8856" s="105" t="s">
        <v>1359</v>
      </c>
      <c r="C8856" s="106" t="s">
        <v>1663</v>
      </c>
      <c r="D8856" s="21">
        <f t="shared" si="139"/>
        <v>3925327.18</v>
      </c>
      <c r="E8856" s="24">
        <f t="shared" si="139"/>
        <v>0</v>
      </c>
      <c r="F8856" s="98"/>
      <c r="G8856" s="98"/>
      <c r="H8856" s="107">
        <v>3925327.18</v>
      </c>
      <c r="I8856" s="107">
        <v>0</v>
      </c>
      <c r="J8856" s="25"/>
      <c r="K8856" s="26"/>
      <c r="L8856" s="107"/>
      <c r="M8856" s="107"/>
      <c r="N8856" s="25"/>
      <c r="O8856" s="26"/>
      <c r="P8856" s="99"/>
      <c r="Q8856" s="99"/>
      <c r="R8856" s="25"/>
      <c r="S8856" s="26"/>
      <c r="T8856" s="107"/>
      <c r="U8856" s="107"/>
      <c r="V8856" s="25"/>
      <c r="W8856" s="26"/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1717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1718</v>
      </c>
      <c r="B8858" s="105" t="s">
        <v>3</v>
      </c>
      <c r="C8858" s="106" t="s">
        <v>4</v>
      </c>
      <c r="D8858" s="21">
        <f t="shared" si="139"/>
        <v>91529</v>
      </c>
      <c r="E8858" s="24">
        <f t="shared" si="139"/>
        <v>91529</v>
      </c>
      <c r="F8858" s="98">
        <v>46928</v>
      </c>
      <c r="G8858" s="98">
        <v>46928</v>
      </c>
      <c r="H8858" s="107">
        <v>44601</v>
      </c>
      <c r="I8858" s="107">
        <v>44601</v>
      </c>
      <c r="J8858" s="25"/>
      <c r="K8858" s="26"/>
      <c r="L8858" s="107"/>
      <c r="M8858" s="107"/>
      <c r="N8858" s="25"/>
      <c r="O8858" s="26"/>
      <c r="P8858" s="107"/>
      <c r="Q8858" s="107"/>
      <c r="R8858" s="25"/>
      <c r="S8858" s="26"/>
      <c r="T8858" s="107"/>
      <c r="U8858" s="107"/>
      <c r="V8858" s="25"/>
      <c r="W8858" s="26"/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1718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1718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1718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1718</v>
      </c>
      <c r="B8862" s="105" t="s">
        <v>11</v>
      </c>
      <c r="C8862" s="106" t="s">
        <v>1438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1718</v>
      </c>
      <c r="B8863" s="105" t="s">
        <v>12</v>
      </c>
      <c r="C8863" s="106" t="s">
        <v>1439</v>
      </c>
      <c r="D8863" s="21">
        <f t="shared" si="139"/>
        <v>0</v>
      </c>
      <c r="E8863" s="24">
        <f t="shared" si="139"/>
        <v>0</v>
      </c>
      <c r="F8863" s="98">
        <v>0</v>
      </c>
      <c r="G8863" s="98">
        <v>0</v>
      </c>
      <c r="H8863" s="107">
        <v>0</v>
      </c>
      <c r="I8863" s="107">
        <v>0</v>
      </c>
      <c r="J8863" s="25"/>
      <c r="K8863" s="26"/>
      <c r="L8863" s="107"/>
      <c r="M8863" s="107"/>
      <c r="N8863" s="25"/>
      <c r="O8863" s="26"/>
      <c r="P8863" s="107"/>
      <c r="Q8863" s="107"/>
      <c r="R8863" s="25"/>
      <c r="S8863" s="26"/>
      <c r="T8863" s="107"/>
      <c r="U8863" s="107"/>
      <c r="V8863" s="25"/>
      <c r="W8863" s="26"/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1718</v>
      </c>
      <c r="B8864" s="105" t="s">
        <v>1440</v>
      </c>
      <c r="C8864" s="106" t="s">
        <v>1441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1718</v>
      </c>
      <c r="B8865" s="105" t="s">
        <v>1442</v>
      </c>
      <c r="C8865" s="106" t="s">
        <v>1443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1718</v>
      </c>
      <c r="B8866" s="105" t="s">
        <v>13</v>
      </c>
      <c r="C8866" s="106" t="s">
        <v>1444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1718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1718</v>
      </c>
      <c r="B8868" s="105" t="s">
        <v>16</v>
      </c>
      <c r="C8868" s="106" t="s">
        <v>1445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1718</v>
      </c>
      <c r="B8869" s="105" t="s">
        <v>17</v>
      </c>
      <c r="C8869" s="106" t="s">
        <v>1446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1718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1718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1718</v>
      </c>
      <c r="B8872" s="105" t="s">
        <v>22</v>
      </c>
      <c r="C8872" s="106" t="s">
        <v>1447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1718</v>
      </c>
      <c r="B8873" s="105" t="s">
        <v>23</v>
      </c>
      <c r="C8873" s="106" t="s">
        <v>1699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1718</v>
      </c>
      <c r="B8874" s="105" t="s">
        <v>24</v>
      </c>
      <c r="C8874" s="106" t="s">
        <v>1448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1718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1718</v>
      </c>
      <c r="B8876" s="105" t="s">
        <v>27</v>
      </c>
      <c r="C8876" s="106" t="s">
        <v>1449</v>
      </c>
      <c r="D8876" s="21">
        <f t="shared" si="140"/>
        <v>15003050.470000001</v>
      </c>
      <c r="E8876" s="24">
        <f t="shared" si="140"/>
        <v>5990950.5500000007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/>
      <c r="K8876" s="101"/>
      <c r="L8876" s="99"/>
      <c r="M8876" s="99"/>
      <c r="N8876" s="100"/>
      <c r="O8876" s="101"/>
      <c r="P8876" s="99"/>
      <c r="Q8876" s="99"/>
      <c r="R8876" s="100"/>
      <c r="S8876" s="101"/>
      <c r="T8876" s="99"/>
      <c r="U8876" s="99"/>
      <c r="V8876" s="100"/>
      <c r="W8876" s="101"/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1718</v>
      </c>
      <c r="B8877" s="105" t="s">
        <v>28</v>
      </c>
      <c r="C8877" s="106" t="s">
        <v>1450</v>
      </c>
      <c r="D8877" s="21">
        <f t="shared" si="140"/>
        <v>630000</v>
      </c>
      <c r="E8877" s="24">
        <f t="shared" si="140"/>
        <v>0</v>
      </c>
      <c r="F8877" s="98">
        <v>0</v>
      </c>
      <c r="G8877" s="98">
        <v>0</v>
      </c>
      <c r="H8877" s="99">
        <v>630000</v>
      </c>
      <c r="I8877" s="99">
        <v>0</v>
      </c>
      <c r="J8877" s="100"/>
      <c r="K8877" s="101"/>
      <c r="L8877" s="99"/>
      <c r="M8877" s="99"/>
      <c r="N8877" s="100"/>
      <c r="O8877" s="101"/>
      <c r="P8877" s="99"/>
      <c r="Q8877" s="99"/>
      <c r="R8877" s="100"/>
      <c r="S8877" s="101"/>
      <c r="T8877" s="99"/>
      <c r="U8877" s="99"/>
      <c r="V8877" s="100"/>
      <c r="W8877" s="101"/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1718</v>
      </c>
      <c r="B8878" s="105" t="s">
        <v>29</v>
      </c>
      <c r="C8878" s="106" t="s">
        <v>1451</v>
      </c>
      <c r="D8878" s="21">
        <f t="shared" si="140"/>
        <v>0</v>
      </c>
      <c r="E8878" s="24">
        <f t="shared" si="140"/>
        <v>0</v>
      </c>
      <c r="F8878" s="98">
        <v>0</v>
      </c>
      <c r="G8878" s="98">
        <v>0</v>
      </c>
      <c r="H8878" s="99">
        <v>0</v>
      </c>
      <c r="I8878" s="99">
        <v>0</v>
      </c>
      <c r="J8878" s="100"/>
      <c r="K8878" s="101"/>
      <c r="L8878" s="99"/>
      <c r="M8878" s="99"/>
      <c r="N8878" s="100"/>
      <c r="O8878" s="101"/>
      <c r="P8878" s="99"/>
      <c r="Q8878" s="99"/>
      <c r="R8878" s="100"/>
      <c r="S8878" s="101"/>
      <c r="T8878" s="99"/>
      <c r="U8878" s="99"/>
      <c r="V8878" s="100"/>
      <c r="W8878" s="101"/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1718</v>
      </c>
      <c r="B8879" s="105" t="s">
        <v>30</v>
      </c>
      <c r="C8879" s="106" t="s">
        <v>1452</v>
      </c>
      <c r="D8879" s="21">
        <f t="shared" si="140"/>
        <v>0</v>
      </c>
      <c r="E8879" s="24">
        <f t="shared" si="140"/>
        <v>5052.46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/>
      <c r="O8879" s="26"/>
      <c r="P8879" s="99"/>
      <c r="Q8879" s="99"/>
      <c r="R8879" s="25"/>
      <c r="S8879" s="26"/>
      <c r="T8879" s="107"/>
      <c r="U8879" s="107"/>
      <c r="V8879" s="25"/>
      <c r="W8879" s="26"/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1718</v>
      </c>
      <c r="B8880" s="105" t="s">
        <v>31</v>
      </c>
      <c r="C8880" s="106" t="s">
        <v>1664</v>
      </c>
      <c r="D8880" s="21">
        <f t="shared" si="140"/>
        <v>0</v>
      </c>
      <c r="E8880" s="24">
        <f t="shared" si="140"/>
        <v>0</v>
      </c>
      <c r="F8880" s="98"/>
      <c r="G8880" s="98"/>
      <c r="H8880" s="99"/>
      <c r="I8880" s="99"/>
      <c r="J8880" s="100"/>
      <c r="K8880" s="101"/>
      <c r="L8880" s="99"/>
      <c r="M8880" s="99"/>
      <c r="N8880" s="100"/>
      <c r="O8880" s="101"/>
      <c r="P8880" s="107"/>
      <c r="Q8880" s="107"/>
      <c r="R8880" s="100"/>
      <c r="S8880" s="101"/>
      <c r="T8880" s="99"/>
      <c r="U8880" s="99"/>
      <c r="V8880" s="100"/>
      <c r="W8880" s="101"/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1718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1718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1718</v>
      </c>
      <c r="B8883" s="105" t="s">
        <v>36</v>
      </c>
      <c r="C8883" s="106" t="s">
        <v>1453</v>
      </c>
      <c r="D8883" s="21">
        <f t="shared" si="140"/>
        <v>37120</v>
      </c>
      <c r="E8883" s="24">
        <f t="shared" si="140"/>
        <v>128700</v>
      </c>
      <c r="F8883" s="98">
        <v>8500</v>
      </c>
      <c r="G8883" s="98">
        <v>96120</v>
      </c>
      <c r="H8883" s="99">
        <v>28620</v>
      </c>
      <c r="I8883" s="99">
        <v>32580</v>
      </c>
      <c r="J8883" s="100"/>
      <c r="K8883" s="101"/>
      <c r="L8883" s="99"/>
      <c r="M8883" s="99"/>
      <c r="N8883" s="100"/>
      <c r="O8883" s="101"/>
      <c r="P8883" s="99"/>
      <c r="Q8883" s="99"/>
      <c r="R8883" s="100"/>
      <c r="S8883" s="101"/>
      <c r="T8883" s="99"/>
      <c r="U8883" s="99"/>
      <c r="V8883" s="100"/>
      <c r="W8883" s="101"/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1718</v>
      </c>
      <c r="B8884" s="105" t="s">
        <v>37</v>
      </c>
      <c r="C8884" s="106" t="s">
        <v>1454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1718</v>
      </c>
      <c r="B8885" s="105" t="s">
        <v>38</v>
      </c>
      <c r="C8885" s="106" t="s">
        <v>1455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1718</v>
      </c>
      <c r="B8886" s="105" t="s">
        <v>39</v>
      </c>
      <c r="C8886" s="106" t="s">
        <v>1456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1718</v>
      </c>
      <c r="B8887" s="105" t="s">
        <v>40</v>
      </c>
      <c r="C8887" s="106" t="s">
        <v>1457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1718</v>
      </c>
      <c r="B8888" s="105" t="s">
        <v>1458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1718</v>
      </c>
      <c r="B8889" s="105" t="s">
        <v>1459</v>
      </c>
      <c r="C8889" s="106" t="s">
        <v>58</v>
      </c>
      <c r="D8889" s="21">
        <f t="shared" si="140"/>
        <v>0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/>
      <c r="M8889" s="107"/>
      <c r="N8889" s="25"/>
      <c r="O8889" s="26"/>
      <c r="P8889" s="99"/>
      <c r="Q8889" s="99"/>
      <c r="R8889" s="25"/>
      <c r="S8889" s="26"/>
      <c r="T8889" s="107"/>
      <c r="U8889" s="107"/>
      <c r="V8889" s="25"/>
      <c r="W8889" s="26"/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1718</v>
      </c>
      <c r="B8890" s="105" t="s">
        <v>1460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1718</v>
      </c>
      <c r="B8891" s="105" t="s">
        <v>1461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1718</v>
      </c>
      <c r="B8892" s="105" t="s">
        <v>1462</v>
      </c>
      <c r="C8892" s="106" t="s">
        <v>1463</v>
      </c>
      <c r="D8892" s="21">
        <f t="shared" si="140"/>
        <v>8750</v>
      </c>
      <c r="E8892" s="24">
        <f t="shared" si="140"/>
        <v>8750</v>
      </c>
      <c r="F8892" s="98"/>
      <c r="G8892" s="98"/>
      <c r="H8892" s="99">
        <v>8750</v>
      </c>
      <c r="I8892" s="99">
        <v>8750</v>
      </c>
      <c r="J8892" s="100"/>
      <c r="K8892" s="101"/>
      <c r="L8892" s="99"/>
      <c r="M8892" s="99"/>
      <c r="N8892" s="100"/>
      <c r="O8892" s="101"/>
      <c r="P8892" s="99"/>
      <c r="Q8892" s="99"/>
      <c r="R8892" s="100"/>
      <c r="S8892" s="101"/>
      <c r="T8892" s="99"/>
      <c r="U8892" s="99"/>
      <c r="V8892" s="100"/>
      <c r="W8892" s="101"/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1718</v>
      </c>
      <c r="B8893" s="105" t="s">
        <v>1464</v>
      </c>
      <c r="C8893" s="106" t="s">
        <v>67</v>
      </c>
      <c r="D8893" s="21">
        <f t="shared" si="140"/>
        <v>2283073.4299999997</v>
      </c>
      <c r="E8893" s="24">
        <f t="shared" si="140"/>
        <v>2283073.4299999997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/>
      <c r="K8893" s="101"/>
      <c r="L8893" s="99"/>
      <c r="M8893" s="99"/>
      <c r="N8893" s="100"/>
      <c r="O8893" s="101"/>
      <c r="P8893" s="99"/>
      <c r="Q8893" s="99"/>
      <c r="R8893" s="100"/>
      <c r="S8893" s="101"/>
      <c r="T8893" s="99"/>
      <c r="U8893" s="99"/>
      <c r="V8893" s="100"/>
      <c r="W8893" s="101"/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1718</v>
      </c>
      <c r="B8894" s="105" t="s">
        <v>1465</v>
      </c>
      <c r="C8894" s="106" t="s">
        <v>1466</v>
      </c>
      <c r="D8894" s="21">
        <f t="shared" si="140"/>
        <v>476300.77</v>
      </c>
      <c r="E8894" s="24">
        <f t="shared" si="140"/>
        <v>472547.03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/>
      <c r="K8894" s="26"/>
      <c r="L8894" s="107"/>
      <c r="M8894" s="107"/>
      <c r="N8894" s="25"/>
      <c r="O8894" s="26"/>
      <c r="P8894" s="99"/>
      <c r="Q8894" s="99"/>
      <c r="R8894" s="25"/>
      <c r="S8894" s="26"/>
      <c r="T8894" s="107"/>
      <c r="U8894" s="107"/>
      <c r="V8894" s="25"/>
      <c r="W8894" s="26"/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1718</v>
      </c>
      <c r="B8895" s="105" t="s">
        <v>1467</v>
      </c>
      <c r="C8895" s="106" t="s">
        <v>1468</v>
      </c>
      <c r="D8895" s="21">
        <f t="shared" si="140"/>
        <v>39817</v>
      </c>
      <c r="E8895" s="24">
        <f t="shared" si="140"/>
        <v>0</v>
      </c>
      <c r="F8895" s="98">
        <v>6233</v>
      </c>
      <c r="G8895" s="98">
        <v>0</v>
      </c>
      <c r="H8895" s="107">
        <v>33584</v>
      </c>
      <c r="I8895" s="107">
        <v>0</v>
      </c>
      <c r="J8895" s="25"/>
      <c r="K8895" s="26"/>
      <c r="L8895" s="107"/>
      <c r="M8895" s="107"/>
      <c r="N8895" s="25"/>
      <c r="O8895" s="26"/>
      <c r="P8895" s="107"/>
      <c r="Q8895" s="107"/>
      <c r="R8895" s="25"/>
      <c r="S8895" s="26"/>
      <c r="T8895" s="107"/>
      <c r="U8895" s="107"/>
      <c r="V8895" s="25"/>
      <c r="W8895" s="26"/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1718</v>
      </c>
      <c r="B8896" s="105" t="s">
        <v>1469</v>
      </c>
      <c r="C8896" s="106" t="s">
        <v>1470</v>
      </c>
      <c r="D8896" s="21">
        <f t="shared" si="140"/>
        <v>11515.17</v>
      </c>
      <c r="E8896" s="24">
        <f t="shared" si="140"/>
        <v>16389.43</v>
      </c>
      <c r="F8896" s="98">
        <v>5781.17</v>
      </c>
      <c r="G8896" s="98">
        <v>0</v>
      </c>
      <c r="H8896" s="107">
        <v>5734</v>
      </c>
      <c r="I8896" s="107">
        <v>16389.43</v>
      </c>
      <c r="J8896" s="25"/>
      <c r="K8896" s="26"/>
      <c r="L8896" s="107"/>
      <c r="M8896" s="107"/>
      <c r="N8896" s="25"/>
      <c r="O8896" s="26"/>
      <c r="P8896" s="107"/>
      <c r="Q8896" s="107"/>
      <c r="R8896" s="25"/>
      <c r="S8896" s="26"/>
      <c r="T8896" s="107"/>
      <c r="U8896" s="107"/>
      <c r="V8896" s="25"/>
      <c r="W8896" s="26"/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1718</v>
      </c>
      <c r="B8897" s="105" t="s">
        <v>1471</v>
      </c>
      <c r="C8897" s="106" t="s">
        <v>68</v>
      </c>
      <c r="D8897" s="21">
        <f t="shared" si="140"/>
        <v>222979.52000000002</v>
      </c>
      <c r="E8897" s="24">
        <f t="shared" si="140"/>
        <v>222979.52000000002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/>
      <c r="K8897" s="26"/>
      <c r="L8897" s="107"/>
      <c r="M8897" s="107"/>
      <c r="N8897" s="25"/>
      <c r="O8897" s="26"/>
      <c r="P8897" s="107"/>
      <c r="Q8897" s="107"/>
      <c r="R8897" s="25"/>
      <c r="S8897" s="26"/>
      <c r="T8897" s="107"/>
      <c r="U8897" s="107"/>
      <c r="V8897" s="25"/>
      <c r="W8897" s="26"/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1718</v>
      </c>
      <c r="B8898" s="105" t="s">
        <v>1472</v>
      </c>
      <c r="C8898" s="106" t="s">
        <v>1473</v>
      </c>
      <c r="D8898" s="21">
        <f t="shared" si="140"/>
        <v>12256.49</v>
      </c>
      <c r="E8898" s="24">
        <f t="shared" si="140"/>
        <v>11313.49</v>
      </c>
      <c r="F8898" s="98">
        <v>154</v>
      </c>
      <c r="G8898" s="98">
        <v>0</v>
      </c>
      <c r="H8898" s="107">
        <v>12102.49</v>
      </c>
      <c r="I8898" s="107">
        <v>11313.49</v>
      </c>
      <c r="J8898" s="25"/>
      <c r="K8898" s="26"/>
      <c r="L8898" s="107"/>
      <c r="M8898" s="107"/>
      <c r="N8898" s="25"/>
      <c r="O8898" s="26"/>
      <c r="P8898" s="107"/>
      <c r="Q8898" s="107"/>
      <c r="R8898" s="25"/>
      <c r="S8898" s="26"/>
      <c r="T8898" s="107"/>
      <c r="U8898" s="107"/>
      <c r="V8898" s="25"/>
      <c r="W8898" s="26"/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1718</v>
      </c>
      <c r="B8899" s="105" t="s">
        <v>1474</v>
      </c>
      <c r="C8899" s="106" t="s">
        <v>1475</v>
      </c>
      <c r="D8899" s="21">
        <f t="shared" si="140"/>
        <v>19011.82</v>
      </c>
      <c r="E8899" s="24">
        <f t="shared" si="140"/>
        <v>19899.75</v>
      </c>
      <c r="F8899" s="98">
        <v>0</v>
      </c>
      <c r="G8899" s="98">
        <v>0</v>
      </c>
      <c r="H8899" s="99">
        <v>19011.82</v>
      </c>
      <c r="I8899" s="99">
        <v>19899.75</v>
      </c>
      <c r="J8899" s="100"/>
      <c r="K8899" s="101"/>
      <c r="L8899" s="99"/>
      <c r="M8899" s="99"/>
      <c r="N8899" s="100"/>
      <c r="O8899" s="101"/>
      <c r="P8899" s="107"/>
      <c r="Q8899" s="107"/>
      <c r="R8899" s="100"/>
      <c r="S8899" s="101"/>
      <c r="T8899" s="99"/>
      <c r="U8899" s="99"/>
      <c r="V8899" s="100"/>
      <c r="W8899" s="101"/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1718</v>
      </c>
      <c r="B8900" s="105" t="s">
        <v>1476</v>
      </c>
      <c r="C8900" s="106" t="s">
        <v>1477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1718</v>
      </c>
      <c r="B8901" s="105" t="s">
        <v>1478</v>
      </c>
      <c r="C8901" s="106" t="s">
        <v>1479</v>
      </c>
      <c r="D8901" s="21">
        <f t="shared" si="140"/>
        <v>0</v>
      </c>
      <c r="E8901" s="24">
        <f t="shared" si="140"/>
        <v>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/>
      <c r="W8901" s="101"/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1718</v>
      </c>
      <c r="B8902" s="105" t="s">
        <v>1480</v>
      </c>
      <c r="C8902" s="106" t="s">
        <v>1481</v>
      </c>
      <c r="D8902" s="21">
        <f t="shared" si="140"/>
        <v>0</v>
      </c>
      <c r="E8902" s="24">
        <f t="shared" si="140"/>
        <v>0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/>
      <c r="W8902" s="26"/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1718</v>
      </c>
      <c r="B8903" s="105" t="s">
        <v>1482</v>
      </c>
      <c r="C8903" s="106" t="s">
        <v>1483</v>
      </c>
      <c r="D8903" s="21">
        <f t="shared" si="140"/>
        <v>46176.39</v>
      </c>
      <c r="E8903" s="24">
        <f t="shared" si="140"/>
        <v>54181.19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/>
      <c r="K8903" s="26"/>
      <c r="L8903" s="107"/>
      <c r="M8903" s="107"/>
      <c r="N8903" s="25"/>
      <c r="O8903" s="26"/>
      <c r="P8903" s="107"/>
      <c r="Q8903" s="107"/>
      <c r="R8903" s="25"/>
      <c r="S8903" s="26"/>
      <c r="T8903" s="107"/>
      <c r="U8903" s="107"/>
      <c r="V8903" s="25"/>
      <c r="W8903" s="26"/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1718</v>
      </c>
      <c r="B8904" s="105" t="s">
        <v>1484</v>
      </c>
      <c r="C8904" s="106" t="s">
        <v>1485</v>
      </c>
      <c r="D8904" s="21">
        <f t="shared" si="140"/>
        <v>2745.55</v>
      </c>
      <c r="E8904" s="24">
        <f t="shared" si="140"/>
        <v>23188.47</v>
      </c>
      <c r="F8904" s="98">
        <v>0</v>
      </c>
      <c r="G8904" s="98">
        <v>23188.47</v>
      </c>
      <c r="H8904" s="107">
        <v>2745.55</v>
      </c>
      <c r="I8904" s="107">
        <v>0</v>
      </c>
      <c r="J8904" s="25"/>
      <c r="K8904" s="26"/>
      <c r="L8904" s="107"/>
      <c r="M8904" s="107"/>
      <c r="N8904" s="25"/>
      <c r="O8904" s="26"/>
      <c r="P8904" s="107"/>
      <c r="Q8904" s="107"/>
      <c r="R8904" s="25"/>
      <c r="S8904" s="26"/>
      <c r="T8904" s="107"/>
      <c r="U8904" s="107"/>
      <c r="V8904" s="25"/>
      <c r="W8904" s="26"/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1718</v>
      </c>
      <c r="B8905" s="105" t="s">
        <v>1486</v>
      </c>
      <c r="C8905" s="106" t="s">
        <v>1487</v>
      </c>
      <c r="D8905" s="21">
        <f t="shared" si="140"/>
        <v>9893</v>
      </c>
      <c r="E8905" s="24">
        <f t="shared" si="140"/>
        <v>25352</v>
      </c>
      <c r="F8905" s="98">
        <v>1812</v>
      </c>
      <c r="G8905" s="98">
        <v>0</v>
      </c>
      <c r="H8905" s="107">
        <v>8081</v>
      </c>
      <c r="I8905" s="107">
        <v>25352</v>
      </c>
      <c r="J8905" s="25"/>
      <c r="K8905" s="26"/>
      <c r="L8905" s="107"/>
      <c r="M8905" s="107"/>
      <c r="N8905" s="25"/>
      <c r="O8905" s="26"/>
      <c r="P8905" s="107"/>
      <c r="Q8905" s="107"/>
      <c r="R8905" s="25"/>
      <c r="S8905" s="26"/>
      <c r="T8905" s="107"/>
      <c r="U8905" s="107"/>
      <c r="V8905" s="25"/>
      <c r="W8905" s="26"/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1718</v>
      </c>
      <c r="B8906" s="105" t="s">
        <v>1488</v>
      </c>
      <c r="C8906" s="106" t="s">
        <v>1489</v>
      </c>
      <c r="D8906" s="21">
        <f t="shared" si="140"/>
        <v>8667</v>
      </c>
      <c r="E8906" s="24">
        <f t="shared" si="140"/>
        <v>0</v>
      </c>
      <c r="F8906" s="98">
        <v>0</v>
      </c>
      <c r="G8906" s="98">
        <v>0</v>
      </c>
      <c r="H8906" s="107">
        <v>8667</v>
      </c>
      <c r="I8906" s="107">
        <v>0</v>
      </c>
      <c r="J8906" s="25"/>
      <c r="K8906" s="26"/>
      <c r="L8906" s="107"/>
      <c r="M8906" s="107"/>
      <c r="N8906" s="25"/>
      <c r="O8906" s="26"/>
      <c r="P8906" s="107"/>
      <c r="Q8906" s="107"/>
      <c r="R8906" s="25"/>
      <c r="S8906" s="26"/>
      <c r="T8906" s="107"/>
      <c r="U8906" s="107"/>
      <c r="V8906" s="25"/>
      <c r="W8906" s="26"/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1718</v>
      </c>
      <c r="B8907" s="105" t="s">
        <v>1490</v>
      </c>
      <c r="C8907" s="106" t="s">
        <v>1491</v>
      </c>
      <c r="D8907" s="21">
        <f t="shared" si="140"/>
        <v>4866</v>
      </c>
      <c r="E8907" s="24">
        <f t="shared" si="140"/>
        <v>5671</v>
      </c>
      <c r="F8907" s="98">
        <v>2526</v>
      </c>
      <c r="G8907" s="98">
        <v>5301</v>
      </c>
      <c r="H8907" s="107">
        <v>2340</v>
      </c>
      <c r="I8907" s="107">
        <v>370</v>
      </c>
      <c r="J8907" s="25"/>
      <c r="K8907" s="26"/>
      <c r="L8907" s="107"/>
      <c r="M8907" s="107"/>
      <c r="N8907" s="25"/>
      <c r="O8907" s="26"/>
      <c r="P8907" s="107"/>
      <c r="Q8907" s="107"/>
      <c r="R8907" s="25"/>
      <c r="S8907" s="26"/>
      <c r="T8907" s="107"/>
      <c r="U8907" s="107"/>
      <c r="V8907" s="25"/>
      <c r="W8907" s="26"/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1718</v>
      </c>
      <c r="B8908" s="105" t="s">
        <v>1492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1718</v>
      </c>
      <c r="B8909" s="105" t="s">
        <v>1493</v>
      </c>
      <c r="C8909" s="106" t="s">
        <v>1494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1718</v>
      </c>
      <c r="B8910" s="105" t="s">
        <v>1495</v>
      </c>
      <c r="C8910" s="106" t="s">
        <v>1496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1718</v>
      </c>
      <c r="B8911" s="105" t="s">
        <v>1497</v>
      </c>
      <c r="C8911" s="106" t="s">
        <v>71</v>
      </c>
      <c r="D8911" s="21">
        <f t="shared" si="140"/>
        <v>166482.65000000002</v>
      </c>
      <c r="E8911" s="24">
        <f t="shared" si="140"/>
        <v>145249.67000000001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/>
      <c r="K8911" s="26"/>
      <c r="L8911" s="107"/>
      <c r="M8911" s="107"/>
      <c r="N8911" s="25"/>
      <c r="O8911" s="26"/>
      <c r="P8911" s="107"/>
      <c r="Q8911" s="107"/>
      <c r="R8911" s="25"/>
      <c r="S8911" s="26"/>
      <c r="T8911" s="107"/>
      <c r="U8911" s="107"/>
      <c r="V8911" s="25"/>
      <c r="W8911" s="26"/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1718</v>
      </c>
      <c r="B8912" s="105" t="s">
        <v>1498</v>
      </c>
      <c r="C8912" s="106" t="s">
        <v>1499</v>
      </c>
      <c r="D8912" s="21">
        <f t="shared" si="140"/>
        <v>8661.24</v>
      </c>
      <c r="E8912" s="24">
        <f t="shared" si="140"/>
        <v>77390.649999999994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/>
      <c r="K8912" s="26"/>
      <c r="L8912" s="107"/>
      <c r="M8912" s="107"/>
      <c r="N8912" s="25"/>
      <c r="O8912" s="26"/>
      <c r="P8912" s="107"/>
      <c r="Q8912" s="107"/>
      <c r="R8912" s="25"/>
      <c r="S8912" s="26"/>
      <c r="T8912" s="107"/>
      <c r="U8912" s="107"/>
      <c r="V8912" s="25"/>
      <c r="W8912" s="26"/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1718</v>
      </c>
      <c r="B8913" s="105" t="s">
        <v>1500</v>
      </c>
      <c r="C8913" s="106" t="s">
        <v>1501</v>
      </c>
      <c r="D8913" s="21">
        <f t="shared" si="140"/>
        <v>610</v>
      </c>
      <c r="E8913" s="24">
        <f t="shared" si="140"/>
        <v>610</v>
      </c>
      <c r="F8913" s="98">
        <v>560</v>
      </c>
      <c r="G8913" s="98">
        <v>560</v>
      </c>
      <c r="H8913" s="107">
        <v>50</v>
      </c>
      <c r="I8913" s="107">
        <v>50</v>
      </c>
      <c r="J8913" s="25"/>
      <c r="K8913" s="26"/>
      <c r="L8913" s="107"/>
      <c r="M8913" s="107"/>
      <c r="N8913" s="25"/>
      <c r="O8913" s="26"/>
      <c r="P8913" s="107"/>
      <c r="Q8913" s="107"/>
      <c r="R8913" s="25"/>
      <c r="S8913" s="26"/>
      <c r="T8913" s="107"/>
      <c r="U8913" s="107"/>
      <c r="V8913" s="25"/>
      <c r="W8913" s="26"/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1718</v>
      </c>
      <c r="B8914" s="105" t="s">
        <v>1502</v>
      </c>
      <c r="C8914" s="106" t="s">
        <v>1503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1718</v>
      </c>
      <c r="B8915" s="105" t="s">
        <v>1504</v>
      </c>
      <c r="C8915" s="106" t="s">
        <v>1505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1718</v>
      </c>
      <c r="B8916" s="105" t="s">
        <v>1506</v>
      </c>
      <c r="C8916" s="106" t="s">
        <v>1507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1718</v>
      </c>
      <c r="B8917" s="105" t="s">
        <v>1508</v>
      </c>
      <c r="C8917" s="106" t="s">
        <v>1665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1718</v>
      </c>
      <c r="B8918" s="105" t="s">
        <v>1509</v>
      </c>
      <c r="C8918" s="106" t="s">
        <v>1510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1718</v>
      </c>
      <c r="B8919" s="105" t="s">
        <v>1511</v>
      </c>
      <c r="C8919" s="106" t="s">
        <v>1512</v>
      </c>
      <c r="D8919" s="21">
        <f t="shared" si="140"/>
        <v>0</v>
      </c>
      <c r="E8919" s="24">
        <f t="shared" si="140"/>
        <v>0</v>
      </c>
      <c r="F8919" s="98"/>
      <c r="G8919" s="98"/>
      <c r="H8919" s="107"/>
      <c r="I8919" s="107"/>
      <c r="J8919" s="25"/>
      <c r="K8919" s="26"/>
      <c r="L8919" s="107"/>
      <c r="M8919" s="107"/>
      <c r="N8919" s="25"/>
      <c r="O8919" s="26"/>
      <c r="P8919" s="107"/>
      <c r="Q8919" s="107"/>
      <c r="R8919" s="25"/>
      <c r="S8919" s="26"/>
      <c r="T8919" s="107"/>
      <c r="U8919" s="107"/>
      <c r="V8919" s="25"/>
      <c r="W8919" s="26"/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1718</v>
      </c>
      <c r="B8920" s="105" t="s">
        <v>1513</v>
      </c>
      <c r="C8920" s="106" t="s">
        <v>1514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1718</v>
      </c>
      <c r="B8921" s="105" t="s">
        <v>1515</v>
      </c>
      <c r="C8921" s="106" t="s">
        <v>1516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1718</v>
      </c>
      <c r="B8922" s="105" t="s">
        <v>1517</v>
      </c>
      <c r="C8922" s="106" t="s">
        <v>1518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1718</v>
      </c>
      <c r="B8923" s="105" t="s">
        <v>1519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1718</v>
      </c>
      <c r="B8924" s="105" t="s">
        <v>1520</v>
      </c>
      <c r="C8924" s="106" t="s">
        <v>1521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1718</v>
      </c>
      <c r="B8925" s="105" t="s">
        <v>1522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1718</v>
      </c>
      <c r="B8926" s="105" t="s">
        <v>1523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1718</v>
      </c>
      <c r="B8927" s="105" t="s">
        <v>1524</v>
      </c>
      <c r="C8927" s="106" t="s">
        <v>1525</v>
      </c>
      <c r="D8927" s="21">
        <f t="shared" si="140"/>
        <v>32425.25</v>
      </c>
      <c r="E8927" s="24">
        <f t="shared" si="140"/>
        <v>30509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/>
      <c r="K8927" s="101"/>
      <c r="L8927" s="99"/>
      <c r="M8927" s="99"/>
      <c r="N8927" s="100"/>
      <c r="O8927" s="101"/>
      <c r="P8927" s="99"/>
      <c r="Q8927" s="99"/>
      <c r="R8927" s="100"/>
      <c r="S8927" s="101"/>
      <c r="T8927" s="99"/>
      <c r="U8927" s="99"/>
      <c r="V8927" s="100"/>
      <c r="W8927" s="101"/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1718</v>
      </c>
      <c r="B8928" s="105" t="s">
        <v>1526</v>
      </c>
      <c r="C8928" s="106" t="s">
        <v>1527</v>
      </c>
      <c r="D8928" s="21">
        <f t="shared" si="140"/>
        <v>2223</v>
      </c>
      <c r="E8928" s="24">
        <f t="shared" si="140"/>
        <v>5553</v>
      </c>
      <c r="F8928" s="98">
        <v>0</v>
      </c>
      <c r="G8928" s="98">
        <v>2501</v>
      </c>
      <c r="H8928" s="99">
        <v>2223</v>
      </c>
      <c r="I8928" s="99">
        <v>3052</v>
      </c>
      <c r="J8928" s="100"/>
      <c r="K8928" s="101"/>
      <c r="L8928" s="99"/>
      <c r="M8928" s="99"/>
      <c r="N8928" s="100"/>
      <c r="O8928" s="101"/>
      <c r="P8928" s="99"/>
      <c r="Q8928" s="99"/>
      <c r="R8928" s="100"/>
      <c r="S8928" s="101"/>
      <c r="T8928" s="99"/>
      <c r="U8928" s="99"/>
      <c r="V8928" s="100"/>
      <c r="W8928" s="101"/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1718</v>
      </c>
      <c r="B8929" s="105" t="s">
        <v>1528</v>
      </c>
      <c r="C8929" s="106" t="s">
        <v>1529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/>
      <c r="K8929" s="101"/>
      <c r="L8929" s="99"/>
      <c r="M8929" s="99"/>
      <c r="N8929" s="100"/>
      <c r="O8929" s="101"/>
      <c r="P8929" s="99"/>
      <c r="Q8929" s="99"/>
      <c r="R8929" s="100"/>
      <c r="S8929" s="101"/>
      <c r="T8929" s="99"/>
      <c r="U8929" s="99"/>
      <c r="V8929" s="100"/>
      <c r="W8929" s="101"/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1718</v>
      </c>
      <c r="B8930" s="105" t="s">
        <v>1530</v>
      </c>
      <c r="C8930" s="106" t="s">
        <v>1531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/>
      <c r="K8930" s="101"/>
      <c r="L8930" s="99"/>
      <c r="M8930" s="99"/>
      <c r="N8930" s="100"/>
      <c r="O8930" s="101"/>
      <c r="P8930" s="99"/>
      <c r="Q8930" s="99"/>
      <c r="R8930" s="100"/>
      <c r="S8930" s="101"/>
      <c r="T8930" s="99"/>
      <c r="U8930" s="99"/>
      <c r="V8930" s="100"/>
      <c r="W8930" s="101"/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1718</v>
      </c>
      <c r="B8931" s="105" t="s">
        <v>1532</v>
      </c>
      <c r="C8931" s="106" t="s">
        <v>1533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1718</v>
      </c>
      <c r="B8932" s="105" t="s">
        <v>1534</v>
      </c>
      <c r="C8932" s="106" t="s">
        <v>1535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1718</v>
      </c>
      <c r="B8933" s="105" t="s">
        <v>1536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120</v>
      </c>
      <c r="F8933" s="98">
        <v>0</v>
      </c>
      <c r="G8933" s="98">
        <v>0</v>
      </c>
      <c r="H8933" s="107">
        <v>0</v>
      </c>
      <c r="I8933" s="107">
        <v>120</v>
      </c>
      <c r="J8933" s="25"/>
      <c r="K8933" s="26"/>
      <c r="L8933" s="107"/>
      <c r="M8933" s="107"/>
      <c r="N8933" s="25"/>
      <c r="O8933" s="26"/>
      <c r="P8933" s="107"/>
      <c r="Q8933" s="107"/>
      <c r="R8933" s="25"/>
      <c r="S8933" s="26"/>
      <c r="T8933" s="107"/>
      <c r="U8933" s="107"/>
      <c r="V8933" s="25"/>
      <c r="W8933" s="26"/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1718</v>
      </c>
      <c r="B8934" s="105" t="s">
        <v>1537</v>
      </c>
      <c r="C8934" s="106" t="s">
        <v>1538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1718</v>
      </c>
      <c r="B8935" s="105" t="s">
        <v>1539</v>
      </c>
      <c r="C8935" s="106" t="s">
        <v>1540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1718</v>
      </c>
      <c r="B8936" s="105" t="s">
        <v>1541</v>
      </c>
      <c r="C8936" s="106" t="s">
        <v>1542</v>
      </c>
      <c r="D8936" s="21">
        <f t="shared" si="141"/>
        <v>15938</v>
      </c>
      <c r="E8936" s="24">
        <f t="shared" si="141"/>
        <v>21742</v>
      </c>
      <c r="F8936" s="98">
        <v>8162</v>
      </c>
      <c r="G8936" s="98">
        <v>14904</v>
      </c>
      <c r="H8936" s="99">
        <v>7776</v>
      </c>
      <c r="I8936" s="99">
        <v>6838</v>
      </c>
      <c r="J8936" s="100"/>
      <c r="K8936" s="101"/>
      <c r="L8936" s="99"/>
      <c r="M8936" s="99"/>
      <c r="N8936" s="100"/>
      <c r="O8936" s="101"/>
      <c r="P8936" s="99"/>
      <c r="Q8936" s="99"/>
      <c r="R8936" s="100"/>
      <c r="S8936" s="101"/>
      <c r="T8936" s="99"/>
      <c r="U8936" s="99"/>
      <c r="V8936" s="100"/>
      <c r="W8936" s="101"/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1718</v>
      </c>
      <c r="B8937" s="105" t="s">
        <v>1543</v>
      </c>
      <c r="C8937" s="106" t="s">
        <v>1544</v>
      </c>
      <c r="D8937" s="21">
        <f t="shared" si="141"/>
        <v>33302</v>
      </c>
      <c r="E8937" s="24">
        <f t="shared" si="141"/>
        <v>0</v>
      </c>
      <c r="F8937" s="98">
        <v>0</v>
      </c>
      <c r="G8937" s="98">
        <v>0</v>
      </c>
      <c r="H8937" s="107">
        <v>33302</v>
      </c>
      <c r="I8937" s="107">
        <v>0</v>
      </c>
      <c r="J8937" s="25"/>
      <c r="K8937" s="26"/>
      <c r="L8937" s="107"/>
      <c r="M8937" s="107"/>
      <c r="N8937" s="25"/>
      <c r="O8937" s="26"/>
      <c r="P8937" s="99"/>
      <c r="Q8937" s="99"/>
      <c r="R8937" s="25"/>
      <c r="S8937" s="26"/>
      <c r="T8937" s="107"/>
      <c r="U8937" s="107"/>
      <c r="V8937" s="25"/>
      <c r="W8937" s="26"/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1718</v>
      </c>
      <c r="B8938" s="105" t="s">
        <v>1545</v>
      </c>
      <c r="C8938" s="106" t="s">
        <v>1546</v>
      </c>
      <c r="D8938" s="21">
        <f t="shared" si="141"/>
        <v>36155.26</v>
      </c>
      <c r="E8938" s="24">
        <f t="shared" si="141"/>
        <v>0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/>
      <c r="K8938" s="101"/>
      <c r="L8938" s="99"/>
      <c r="M8938" s="99"/>
      <c r="N8938" s="100"/>
      <c r="O8938" s="101"/>
      <c r="P8938" s="107"/>
      <c r="Q8938" s="107"/>
      <c r="R8938" s="100"/>
      <c r="S8938" s="101"/>
      <c r="T8938" s="99"/>
      <c r="U8938" s="99"/>
      <c r="V8938" s="100"/>
      <c r="W8938" s="101"/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1718</v>
      </c>
      <c r="B8939" s="105" t="s">
        <v>1547</v>
      </c>
      <c r="C8939" s="106" t="s">
        <v>1548</v>
      </c>
      <c r="D8939" s="21">
        <f t="shared" si="141"/>
        <v>0</v>
      </c>
      <c r="E8939" s="24">
        <f t="shared" si="141"/>
        <v>0</v>
      </c>
      <c r="F8939" s="98">
        <v>0</v>
      </c>
      <c r="G8939" s="98">
        <v>0</v>
      </c>
      <c r="H8939" s="99">
        <v>0</v>
      </c>
      <c r="I8939" s="99">
        <v>0</v>
      </c>
      <c r="J8939" s="100"/>
      <c r="K8939" s="101"/>
      <c r="L8939" s="99"/>
      <c r="M8939" s="99"/>
      <c r="N8939" s="100"/>
      <c r="O8939" s="101"/>
      <c r="P8939" s="99"/>
      <c r="Q8939" s="99"/>
      <c r="R8939" s="100"/>
      <c r="S8939" s="101"/>
      <c r="T8939" s="99"/>
      <c r="U8939" s="99"/>
      <c r="V8939" s="100"/>
      <c r="W8939" s="101"/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1718</v>
      </c>
      <c r="B8940" s="105" t="s">
        <v>1549</v>
      </c>
      <c r="C8940" s="106" t="s">
        <v>1550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1718</v>
      </c>
      <c r="B8941" s="105" t="s">
        <v>1551</v>
      </c>
      <c r="C8941" s="106" t="s">
        <v>1552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1718</v>
      </c>
      <c r="B8942" s="105" t="s">
        <v>41</v>
      </c>
      <c r="C8942" s="106" t="s">
        <v>1553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1718</v>
      </c>
      <c r="B8943" s="105" t="s">
        <v>42</v>
      </c>
      <c r="C8943" s="106" t="s">
        <v>1554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1718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1718</v>
      </c>
      <c r="B8945" s="105" t="s">
        <v>45</v>
      </c>
      <c r="C8945" s="106" t="s">
        <v>1555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>
        <v>0</v>
      </c>
      <c r="I8945" s="107">
        <v>0</v>
      </c>
      <c r="J8945" s="25"/>
      <c r="K8945" s="26"/>
      <c r="L8945" s="107"/>
      <c r="M8945" s="107"/>
      <c r="N8945" s="25"/>
      <c r="O8945" s="26"/>
      <c r="P8945" s="99"/>
      <c r="Q8945" s="99"/>
      <c r="R8945" s="25"/>
      <c r="S8945" s="26"/>
      <c r="T8945" s="107"/>
      <c r="U8945" s="107"/>
      <c r="V8945" s="25"/>
      <c r="W8945" s="26"/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1718</v>
      </c>
      <c r="B8946" s="105" t="s">
        <v>46</v>
      </c>
      <c r="C8946" s="106" t="s">
        <v>1556</v>
      </c>
      <c r="D8946" s="21">
        <f t="shared" si="141"/>
        <v>0</v>
      </c>
      <c r="E8946" s="24">
        <f t="shared" si="141"/>
        <v>0</v>
      </c>
      <c r="F8946" s="98">
        <v>0</v>
      </c>
      <c r="G8946" s="98">
        <v>0</v>
      </c>
      <c r="H8946" s="99">
        <v>0</v>
      </c>
      <c r="I8946" s="99">
        <v>0</v>
      </c>
      <c r="J8946" s="100"/>
      <c r="K8946" s="101"/>
      <c r="L8946" s="99"/>
      <c r="M8946" s="99"/>
      <c r="N8946" s="100"/>
      <c r="O8946" s="101"/>
      <c r="P8946" s="107"/>
      <c r="Q8946" s="107"/>
      <c r="R8946" s="100"/>
      <c r="S8946" s="101"/>
      <c r="T8946" s="99"/>
      <c r="U8946" s="99"/>
      <c r="V8946" s="100"/>
      <c r="W8946" s="101"/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1718</v>
      </c>
      <c r="B8947" s="105" t="s">
        <v>47</v>
      </c>
      <c r="C8947" s="106" t="s">
        <v>1557</v>
      </c>
      <c r="D8947" s="21">
        <f t="shared" si="141"/>
        <v>500000</v>
      </c>
      <c r="E8947" s="24">
        <f t="shared" si="141"/>
        <v>0</v>
      </c>
      <c r="F8947" s="98">
        <v>0</v>
      </c>
      <c r="G8947" s="98">
        <v>0</v>
      </c>
      <c r="H8947" s="107">
        <v>500000</v>
      </c>
      <c r="I8947" s="107">
        <v>0</v>
      </c>
      <c r="J8947" s="25"/>
      <c r="K8947" s="26"/>
      <c r="L8947" s="107"/>
      <c r="M8947" s="107"/>
      <c r="N8947" s="25"/>
      <c r="O8947" s="26"/>
      <c r="P8947" s="99"/>
      <c r="Q8947" s="99"/>
      <c r="R8947" s="25"/>
      <c r="S8947" s="26"/>
      <c r="T8947" s="107"/>
      <c r="U8947" s="107"/>
      <c r="V8947" s="25"/>
      <c r="W8947" s="26"/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1718</v>
      </c>
      <c r="B8948" s="105" t="s">
        <v>48</v>
      </c>
      <c r="C8948" s="106" t="s">
        <v>1558</v>
      </c>
      <c r="D8948" s="21">
        <f t="shared" si="141"/>
        <v>192263.69</v>
      </c>
      <c r="E8948" s="24">
        <f t="shared" si="141"/>
        <v>192263.69</v>
      </c>
      <c r="F8948" s="98">
        <v>0</v>
      </c>
      <c r="G8948" s="98">
        <v>0</v>
      </c>
      <c r="H8948" s="107">
        <v>192263.69</v>
      </c>
      <c r="I8948" s="107">
        <v>192263.69</v>
      </c>
      <c r="J8948" s="25"/>
      <c r="K8948" s="26"/>
      <c r="L8948" s="107"/>
      <c r="M8948" s="107"/>
      <c r="N8948" s="25"/>
      <c r="O8948" s="26"/>
      <c r="P8948" s="107"/>
      <c r="Q8948" s="107"/>
      <c r="R8948" s="25"/>
      <c r="S8948" s="26"/>
      <c r="T8948" s="107"/>
      <c r="U8948" s="107"/>
      <c r="V8948" s="25"/>
      <c r="W8948" s="26"/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1718</v>
      </c>
      <c r="B8949" s="105" t="s">
        <v>49</v>
      </c>
      <c r="C8949" s="106" t="s">
        <v>1559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1718</v>
      </c>
      <c r="B8950" s="105" t="s">
        <v>50</v>
      </c>
      <c r="C8950" s="106" t="s">
        <v>1560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1718</v>
      </c>
      <c r="B8951" s="105" t="s">
        <v>1561</v>
      </c>
      <c r="C8951" s="106" t="s">
        <v>1562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1718</v>
      </c>
      <c r="B8952" s="105" t="s">
        <v>51</v>
      </c>
      <c r="C8952" s="106" t="s">
        <v>1563</v>
      </c>
      <c r="D8952" s="21">
        <f t="shared" si="141"/>
        <v>638237.49</v>
      </c>
      <c r="E8952" s="24">
        <f t="shared" si="141"/>
        <v>640057.92999999993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/>
      <c r="K8952" s="26"/>
      <c r="L8952" s="107"/>
      <c r="M8952" s="107"/>
      <c r="N8952" s="25"/>
      <c r="O8952" s="26"/>
      <c r="P8952" s="107"/>
      <c r="Q8952" s="107"/>
      <c r="R8952" s="25"/>
      <c r="S8952" s="26"/>
      <c r="T8952" s="107"/>
      <c r="U8952" s="107"/>
      <c r="V8952" s="25"/>
      <c r="W8952" s="26"/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1718</v>
      </c>
      <c r="B8953" s="105" t="s">
        <v>52</v>
      </c>
      <c r="C8953" s="106" t="s">
        <v>1564</v>
      </c>
      <c r="D8953" s="21">
        <f t="shared" si="141"/>
        <v>33432.869999999995</v>
      </c>
      <c r="E8953" s="24">
        <f t="shared" si="141"/>
        <v>30269.37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/>
      <c r="K8953" s="26"/>
      <c r="L8953" s="107"/>
      <c r="M8953" s="107"/>
      <c r="N8953" s="25"/>
      <c r="O8953" s="26"/>
      <c r="P8953" s="107"/>
      <c r="Q8953" s="107"/>
      <c r="R8953" s="25"/>
      <c r="S8953" s="26"/>
      <c r="T8953" s="107"/>
      <c r="U8953" s="107"/>
      <c r="V8953" s="25"/>
      <c r="W8953" s="26"/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1718</v>
      </c>
      <c r="B8954" s="105" t="s">
        <v>1700</v>
      </c>
      <c r="C8954" s="106" t="s">
        <v>1565</v>
      </c>
      <c r="D8954" s="21">
        <f t="shared" si="141"/>
        <v>0</v>
      </c>
      <c r="E8954" s="24">
        <f t="shared" si="141"/>
        <v>0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/>
      <c r="U8954" s="107"/>
      <c r="V8954" s="25"/>
      <c r="W8954" s="26"/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1718</v>
      </c>
      <c r="B8955" s="105" t="s">
        <v>1701</v>
      </c>
      <c r="C8955" s="106" t="s">
        <v>1666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1718</v>
      </c>
      <c r="B8956" s="105" t="s">
        <v>53</v>
      </c>
      <c r="C8956" s="106" t="s">
        <v>1566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1718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1718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1718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1718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1718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1718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1718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1718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1718</v>
      </c>
      <c r="B8965" s="105" t="s">
        <v>82</v>
      </c>
      <c r="C8965" s="106" t="s">
        <v>83</v>
      </c>
      <c r="D8965" s="21">
        <f t="shared" si="141"/>
        <v>777295.48</v>
      </c>
      <c r="E8965" s="24">
        <f t="shared" si="141"/>
        <v>662686.32999999996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/>
      <c r="K8965" s="101"/>
      <c r="L8965" s="99"/>
      <c r="M8965" s="99"/>
      <c r="N8965" s="100"/>
      <c r="O8965" s="101"/>
      <c r="P8965" s="99"/>
      <c r="Q8965" s="99"/>
      <c r="R8965" s="100"/>
      <c r="S8965" s="101"/>
      <c r="T8965" s="99"/>
      <c r="U8965" s="99"/>
      <c r="V8965" s="100"/>
      <c r="W8965" s="101"/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1718</v>
      </c>
      <c r="B8966" s="105" t="s">
        <v>84</v>
      </c>
      <c r="C8966" s="106" t="s">
        <v>85</v>
      </c>
      <c r="D8966" s="21">
        <f t="shared" si="141"/>
        <v>0</v>
      </c>
      <c r="E8966" s="24">
        <f t="shared" si="141"/>
        <v>6245</v>
      </c>
      <c r="F8966" s="98">
        <v>0</v>
      </c>
      <c r="G8966" s="98">
        <v>6245</v>
      </c>
      <c r="H8966" s="107">
        <v>0</v>
      </c>
      <c r="I8966" s="107">
        <v>0</v>
      </c>
      <c r="J8966" s="25"/>
      <c r="K8966" s="26"/>
      <c r="L8966" s="107"/>
      <c r="M8966" s="107"/>
      <c r="N8966" s="25"/>
      <c r="O8966" s="26"/>
      <c r="P8966" s="99"/>
      <c r="Q8966" s="99"/>
      <c r="R8966" s="25"/>
      <c r="S8966" s="26"/>
      <c r="T8966" s="107"/>
      <c r="U8966" s="107"/>
      <c r="V8966" s="25"/>
      <c r="W8966" s="26"/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1718</v>
      </c>
      <c r="B8967" s="105" t="s">
        <v>86</v>
      </c>
      <c r="C8967" s="106" t="s">
        <v>87</v>
      </c>
      <c r="D8967" s="21">
        <f t="shared" si="141"/>
        <v>70620</v>
      </c>
      <c r="E8967" s="24">
        <f t="shared" si="141"/>
        <v>216745.40000000002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/>
      <c r="K8967" s="26"/>
      <c r="L8967" s="107"/>
      <c r="M8967" s="107"/>
      <c r="N8967" s="25"/>
      <c r="O8967" s="26"/>
      <c r="P8967" s="107"/>
      <c r="Q8967" s="107"/>
      <c r="R8967" s="25"/>
      <c r="S8967" s="26"/>
      <c r="T8967" s="107"/>
      <c r="U8967" s="107"/>
      <c r="V8967" s="25"/>
      <c r="W8967" s="26"/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1718</v>
      </c>
      <c r="B8968" s="105" t="s">
        <v>88</v>
      </c>
      <c r="C8968" s="106" t="s">
        <v>89</v>
      </c>
      <c r="D8968" s="21">
        <f t="shared" si="141"/>
        <v>1479147</v>
      </c>
      <c r="E8968" s="24">
        <f t="shared" si="141"/>
        <v>863244.25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/>
      <c r="K8968" s="101"/>
      <c r="L8968" s="99"/>
      <c r="M8968" s="99"/>
      <c r="N8968" s="100"/>
      <c r="O8968" s="101"/>
      <c r="P8968" s="107"/>
      <c r="Q8968" s="107"/>
      <c r="R8968" s="100"/>
      <c r="S8968" s="101"/>
      <c r="T8968" s="99"/>
      <c r="U8968" s="99"/>
      <c r="V8968" s="100"/>
      <c r="W8968" s="101"/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1718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1718</v>
      </c>
      <c r="B8970" s="105" t="s">
        <v>92</v>
      </c>
      <c r="C8970" s="106" t="s">
        <v>93</v>
      </c>
      <c r="D8970" s="21">
        <f t="shared" si="141"/>
        <v>0</v>
      </c>
      <c r="E8970" s="24">
        <f t="shared" si="141"/>
        <v>6748.07</v>
      </c>
      <c r="F8970" s="98">
        <v>0</v>
      </c>
      <c r="G8970" s="98">
        <v>4621.32</v>
      </c>
      <c r="H8970" s="99">
        <v>0</v>
      </c>
      <c r="I8970" s="99">
        <v>2126.75</v>
      </c>
      <c r="J8970" s="100"/>
      <c r="K8970" s="101"/>
      <c r="L8970" s="99"/>
      <c r="M8970" s="99"/>
      <c r="N8970" s="100"/>
      <c r="O8970" s="101"/>
      <c r="P8970" s="107"/>
      <c r="Q8970" s="107"/>
      <c r="R8970" s="100"/>
      <c r="S8970" s="101"/>
      <c r="T8970" s="99"/>
      <c r="U8970" s="99"/>
      <c r="V8970" s="100"/>
      <c r="W8970" s="101"/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1718</v>
      </c>
      <c r="B8971" s="105" t="s">
        <v>94</v>
      </c>
      <c r="C8971" s="106" t="s">
        <v>95</v>
      </c>
      <c r="D8971" s="21">
        <f t="shared" si="141"/>
        <v>50560</v>
      </c>
      <c r="E8971" s="24">
        <f t="shared" si="141"/>
        <v>50560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/>
      <c r="K8971" s="26"/>
      <c r="L8971" s="107"/>
      <c r="M8971" s="107"/>
      <c r="N8971" s="25"/>
      <c r="O8971" s="26"/>
      <c r="P8971" s="99"/>
      <c r="Q8971" s="99"/>
      <c r="R8971" s="25"/>
      <c r="S8971" s="26"/>
      <c r="T8971" s="107"/>
      <c r="U8971" s="107"/>
      <c r="V8971" s="25"/>
      <c r="W8971" s="26"/>
      <c r="X8971" s="107"/>
      <c r="Y8971" s="107"/>
      <c r="Z8971" s="25"/>
      <c r="AA8971" s="26"/>
      <c r="AB8971" s="107"/>
      <c r="AC8971" s="107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1718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1718</v>
      </c>
      <c r="B8973" s="105" t="s">
        <v>98</v>
      </c>
      <c r="C8973" s="106" t="s">
        <v>99</v>
      </c>
      <c r="D8973" s="21">
        <f t="shared" si="141"/>
        <v>46206</v>
      </c>
      <c r="E8973" s="24">
        <f t="shared" si="141"/>
        <v>19489.309999999998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/>
      <c r="K8973" s="101"/>
      <c r="L8973" s="99"/>
      <c r="M8973" s="99"/>
      <c r="N8973" s="100"/>
      <c r="O8973" s="101"/>
      <c r="P8973" s="107"/>
      <c r="Q8973" s="107"/>
      <c r="R8973" s="100"/>
      <c r="S8973" s="101"/>
      <c r="T8973" s="99"/>
      <c r="U8973" s="99"/>
      <c r="V8973" s="100"/>
      <c r="W8973" s="101"/>
      <c r="X8973" s="99"/>
      <c r="Y8973" s="99"/>
      <c r="Z8973" s="100"/>
      <c r="AA8973" s="101"/>
      <c r="AB8973" s="99"/>
      <c r="AC8973" s="99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1718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1718</v>
      </c>
      <c r="B8975" s="105" t="s">
        <v>102</v>
      </c>
      <c r="C8975" s="106" t="s">
        <v>103</v>
      </c>
      <c r="D8975" s="21">
        <f t="shared" si="141"/>
        <v>35044</v>
      </c>
      <c r="E8975" s="24">
        <f t="shared" si="141"/>
        <v>35044</v>
      </c>
      <c r="F8975" s="98">
        <v>17226</v>
      </c>
      <c r="G8975" s="98">
        <v>17226</v>
      </c>
      <c r="H8975" s="99">
        <v>17818</v>
      </c>
      <c r="I8975" s="99">
        <v>17818</v>
      </c>
      <c r="J8975" s="100"/>
      <c r="K8975" s="101"/>
      <c r="L8975" s="99"/>
      <c r="M8975" s="99"/>
      <c r="N8975" s="100"/>
      <c r="O8975" s="101"/>
      <c r="P8975" s="107"/>
      <c r="Q8975" s="107"/>
      <c r="R8975" s="100"/>
      <c r="S8975" s="101"/>
      <c r="T8975" s="99"/>
      <c r="U8975" s="99"/>
      <c r="V8975" s="100"/>
      <c r="W8975" s="101"/>
      <c r="X8975" s="99"/>
      <c r="Y8975" s="99"/>
      <c r="Z8975" s="100"/>
      <c r="AA8975" s="101"/>
      <c r="AB8975" s="99"/>
      <c r="AC8975" s="99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1718</v>
      </c>
      <c r="B8976" s="105" t="s">
        <v>104</v>
      </c>
      <c r="C8976" s="106" t="s">
        <v>105</v>
      </c>
      <c r="D8976" s="21">
        <f t="shared" si="141"/>
        <v>0</v>
      </c>
      <c r="E8976" s="24">
        <f t="shared" si="141"/>
        <v>0</v>
      </c>
      <c r="F8976" s="98"/>
      <c r="G8976" s="98"/>
      <c r="H8976" s="99"/>
      <c r="I8976" s="99"/>
      <c r="J8976" s="100"/>
      <c r="K8976" s="101"/>
      <c r="L8976" s="99"/>
      <c r="M8976" s="99"/>
      <c r="N8976" s="100"/>
      <c r="O8976" s="101"/>
      <c r="P8976" s="99"/>
      <c r="Q8976" s="99"/>
      <c r="R8976" s="100"/>
      <c r="S8976" s="101"/>
      <c r="T8976" s="99"/>
      <c r="U8976" s="99"/>
      <c r="V8976" s="100"/>
      <c r="W8976" s="101"/>
      <c r="X8976" s="99"/>
      <c r="Y8976" s="99"/>
      <c r="Z8976" s="100"/>
      <c r="AA8976" s="101"/>
      <c r="AB8976" s="99"/>
      <c r="AC8976" s="99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1718</v>
      </c>
      <c r="B8977" s="105" t="s">
        <v>106</v>
      </c>
      <c r="C8977" s="106" t="s">
        <v>107</v>
      </c>
      <c r="D8977" s="21">
        <f t="shared" si="141"/>
        <v>0</v>
      </c>
      <c r="E8977" s="24">
        <f t="shared" si="141"/>
        <v>0</v>
      </c>
      <c r="F8977" s="98"/>
      <c r="G8977" s="98"/>
      <c r="H8977" s="99"/>
      <c r="I8977" s="99"/>
      <c r="J8977" s="100"/>
      <c r="K8977" s="101"/>
      <c r="L8977" s="99"/>
      <c r="M8977" s="99"/>
      <c r="N8977" s="100"/>
      <c r="O8977" s="101"/>
      <c r="P8977" s="99"/>
      <c r="Q8977" s="99"/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1718</v>
      </c>
      <c r="B8978" s="105" t="s">
        <v>108</v>
      </c>
      <c r="C8978" s="106" t="s">
        <v>109</v>
      </c>
      <c r="D8978" s="21">
        <f t="shared" si="141"/>
        <v>0</v>
      </c>
      <c r="E8978" s="24">
        <f t="shared" si="141"/>
        <v>2200</v>
      </c>
      <c r="F8978" s="98">
        <v>0</v>
      </c>
      <c r="G8978" s="98">
        <v>2200</v>
      </c>
      <c r="H8978" s="107">
        <v>0</v>
      </c>
      <c r="I8978" s="107">
        <v>0</v>
      </c>
      <c r="J8978" s="25"/>
      <c r="K8978" s="26"/>
      <c r="L8978" s="107"/>
      <c r="M8978" s="107"/>
      <c r="N8978" s="25"/>
      <c r="O8978" s="26"/>
      <c r="P8978" s="99"/>
      <c r="Q8978" s="99"/>
      <c r="R8978" s="25"/>
      <c r="S8978" s="26"/>
      <c r="T8978" s="107"/>
      <c r="U8978" s="107"/>
      <c r="V8978" s="25"/>
      <c r="W8978" s="26"/>
      <c r="X8978" s="107"/>
      <c r="Y8978" s="107"/>
      <c r="Z8978" s="25"/>
      <c r="AA8978" s="26"/>
      <c r="AB8978" s="107"/>
      <c r="AC8978" s="107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1718</v>
      </c>
      <c r="B8979" s="105" t="s">
        <v>110</v>
      </c>
      <c r="C8979" s="106" t="s">
        <v>111</v>
      </c>
      <c r="D8979" s="21">
        <f t="shared" si="141"/>
        <v>10098</v>
      </c>
      <c r="E8979" s="24">
        <f t="shared" si="141"/>
        <v>35102.5</v>
      </c>
      <c r="F8979" s="98">
        <v>0</v>
      </c>
      <c r="G8979" s="98">
        <v>12065.5</v>
      </c>
      <c r="H8979" s="99">
        <v>10098</v>
      </c>
      <c r="I8979" s="99">
        <v>23037</v>
      </c>
      <c r="J8979" s="100"/>
      <c r="K8979" s="101"/>
      <c r="L8979" s="99"/>
      <c r="M8979" s="99"/>
      <c r="N8979" s="100"/>
      <c r="O8979" s="101"/>
      <c r="P8979" s="107"/>
      <c r="Q8979" s="107"/>
      <c r="R8979" s="100"/>
      <c r="S8979" s="101"/>
      <c r="T8979" s="99"/>
      <c r="U8979" s="99"/>
      <c r="V8979" s="100"/>
      <c r="W8979" s="101"/>
      <c r="X8979" s="99"/>
      <c r="Y8979" s="99"/>
      <c r="Z8979" s="100"/>
      <c r="AA8979" s="101"/>
      <c r="AB8979" s="99"/>
      <c r="AC8979" s="99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1718</v>
      </c>
      <c r="B8980" s="105" t="s">
        <v>112</v>
      </c>
      <c r="C8980" s="106" t="s">
        <v>113</v>
      </c>
      <c r="D8980" s="21">
        <f t="shared" si="141"/>
        <v>0</v>
      </c>
      <c r="E8980" s="24">
        <f t="shared" si="141"/>
        <v>0</v>
      </c>
      <c r="F8980" s="98"/>
      <c r="G8980" s="98"/>
      <c r="H8980" s="107"/>
      <c r="I8980" s="107"/>
      <c r="J8980" s="25"/>
      <c r="K8980" s="26"/>
      <c r="L8980" s="107"/>
      <c r="M8980" s="107"/>
      <c r="N8980" s="25"/>
      <c r="O8980" s="26"/>
      <c r="P8980" s="99"/>
      <c r="Q8980" s="99"/>
      <c r="R8980" s="25"/>
      <c r="S8980" s="26"/>
      <c r="T8980" s="107"/>
      <c r="U8980" s="107"/>
      <c r="V8980" s="25"/>
      <c r="W8980" s="26"/>
      <c r="X8980" s="107"/>
      <c r="Y8980" s="107"/>
      <c r="Z8980" s="25"/>
      <c r="AA8980" s="26"/>
      <c r="AB8980" s="107"/>
      <c r="AC8980" s="107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1718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1718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1718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0</v>
      </c>
      <c r="F8983" s="98">
        <v>36738.04</v>
      </c>
      <c r="G8983" s="98">
        <v>0</v>
      </c>
      <c r="H8983" s="107">
        <v>0</v>
      </c>
      <c r="I8983" s="107">
        <v>0</v>
      </c>
      <c r="J8983" s="25"/>
      <c r="K8983" s="26"/>
      <c r="L8983" s="107"/>
      <c r="M8983" s="107"/>
      <c r="N8983" s="25"/>
      <c r="O8983" s="26"/>
      <c r="P8983" s="107"/>
      <c r="Q8983" s="107"/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1718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1718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1718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1718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1718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1718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/>
      <c r="K8989" s="101"/>
      <c r="L8989" s="99"/>
      <c r="M8989" s="99"/>
      <c r="N8989" s="100"/>
      <c r="O8989" s="101"/>
      <c r="P8989" s="99"/>
      <c r="Q8989" s="99"/>
      <c r="R8989" s="100"/>
      <c r="S8989" s="101"/>
      <c r="T8989" s="99"/>
      <c r="U8989" s="99"/>
      <c r="V8989" s="100"/>
      <c r="W8989" s="101"/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1718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1718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116691.28</v>
      </c>
      <c r="F8991" s="98">
        <v>0</v>
      </c>
      <c r="G8991" s="98">
        <v>59302.13</v>
      </c>
      <c r="H8991" s="107">
        <v>0</v>
      </c>
      <c r="I8991" s="107">
        <v>57389.15</v>
      </c>
      <c r="J8991" s="25"/>
      <c r="K8991" s="26"/>
      <c r="L8991" s="107"/>
      <c r="M8991" s="107"/>
      <c r="N8991" s="25"/>
      <c r="O8991" s="26"/>
      <c r="P8991" s="107"/>
      <c r="Q8991" s="107"/>
      <c r="R8991" s="25"/>
      <c r="S8991" s="26"/>
      <c r="T8991" s="107"/>
      <c r="U8991" s="107"/>
      <c r="V8991" s="25"/>
      <c r="W8991" s="26"/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1718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/>
      <c r="K8992" s="101"/>
      <c r="L8992" s="99"/>
      <c r="M8992" s="99"/>
      <c r="N8992" s="100"/>
      <c r="O8992" s="101"/>
      <c r="P8992" s="107"/>
      <c r="Q8992" s="107"/>
      <c r="R8992" s="100"/>
      <c r="S8992" s="101"/>
      <c r="T8992" s="99"/>
      <c r="U8992" s="99"/>
      <c r="V8992" s="100"/>
      <c r="W8992" s="101"/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1718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1718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122439.06</v>
      </c>
      <c r="F8994" s="98">
        <v>0</v>
      </c>
      <c r="G8994" s="98">
        <v>62223.13</v>
      </c>
      <c r="H8994" s="99">
        <v>0</v>
      </c>
      <c r="I8994" s="99">
        <v>60215.93</v>
      </c>
      <c r="J8994" s="100"/>
      <c r="K8994" s="101"/>
      <c r="L8994" s="99"/>
      <c r="M8994" s="99"/>
      <c r="N8994" s="100"/>
      <c r="O8994" s="101"/>
      <c r="P8994" s="99"/>
      <c r="Q8994" s="99"/>
      <c r="R8994" s="100"/>
      <c r="S8994" s="101"/>
      <c r="T8994" s="99"/>
      <c r="U8994" s="99"/>
      <c r="V8994" s="100"/>
      <c r="W8994" s="101"/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1718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/>
      <c r="K8995" s="26"/>
      <c r="L8995" s="107"/>
      <c r="M8995" s="107"/>
      <c r="N8995" s="25"/>
      <c r="O8995" s="26"/>
      <c r="P8995" s="99"/>
      <c r="Q8995" s="99"/>
      <c r="R8995" s="25"/>
      <c r="S8995" s="26"/>
      <c r="T8995" s="107"/>
      <c r="U8995" s="107"/>
      <c r="V8995" s="25"/>
      <c r="W8995" s="26"/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1718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1718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33243.54</v>
      </c>
      <c r="F8997" s="98">
        <v>0</v>
      </c>
      <c r="G8997" s="98">
        <v>16894.25</v>
      </c>
      <c r="H8997" s="107">
        <v>0</v>
      </c>
      <c r="I8997" s="107">
        <v>16349.29</v>
      </c>
      <c r="J8997" s="25"/>
      <c r="K8997" s="26"/>
      <c r="L8997" s="107"/>
      <c r="M8997" s="107"/>
      <c r="N8997" s="25"/>
      <c r="O8997" s="26"/>
      <c r="P8997" s="107"/>
      <c r="Q8997" s="107"/>
      <c r="R8997" s="25"/>
      <c r="S8997" s="26"/>
      <c r="T8997" s="107"/>
      <c r="U8997" s="107"/>
      <c r="V8997" s="25"/>
      <c r="W8997" s="26"/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1718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1718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1718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1718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/>
      <c r="K9001" s="26"/>
      <c r="L9001" s="107"/>
      <c r="M9001" s="107"/>
      <c r="N9001" s="25"/>
      <c r="O9001" s="26"/>
      <c r="P9001" s="107"/>
      <c r="Q9001" s="107"/>
      <c r="R9001" s="25"/>
      <c r="S9001" s="26"/>
      <c r="T9001" s="107"/>
      <c r="U9001" s="107"/>
      <c r="V9001" s="25"/>
      <c r="W9001" s="26"/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1718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/>
      <c r="K9002" s="101"/>
      <c r="L9002" s="99"/>
      <c r="M9002" s="99"/>
      <c r="N9002" s="100"/>
      <c r="O9002" s="101"/>
      <c r="P9002" s="107"/>
      <c r="Q9002" s="107"/>
      <c r="R9002" s="100"/>
      <c r="S9002" s="101"/>
      <c r="T9002" s="99"/>
      <c r="U9002" s="99"/>
      <c r="V9002" s="100"/>
      <c r="W9002" s="101"/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1718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1718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1718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1718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/>
      <c r="K9006" s="26"/>
      <c r="L9006" s="107"/>
      <c r="M9006" s="107"/>
      <c r="N9006" s="25"/>
      <c r="O9006" s="26"/>
      <c r="P9006" s="107"/>
      <c r="Q9006" s="107"/>
      <c r="R9006" s="25"/>
      <c r="S9006" s="26"/>
      <c r="T9006" s="107"/>
      <c r="U9006" s="107"/>
      <c r="V9006" s="25"/>
      <c r="W9006" s="26"/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1718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1718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1718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1718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1718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1718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1718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14376.64</v>
      </c>
      <c r="F9013" s="98">
        <v>0</v>
      </c>
      <c r="G9013" s="98">
        <v>7306.16</v>
      </c>
      <c r="H9013" s="99">
        <v>0</v>
      </c>
      <c r="I9013" s="99">
        <v>7070.48</v>
      </c>
      <c r="J9013" s="100"/>
      <c r="K9013" s="101"/>
      <c r="L9013" s="99"/>
      <c r="M9013" s="99"/>
      <c r="N9013" s="100"/>
      <c r="O9013" s="101"/>
      <c r="P9013" s="99"/>
      <c r="Q9013" s="99"/>
      <c r="R9013" s="100"/>
      <c r="S9013" s="101"/>
      <c r="T9013" s="99"/>
      <c r="U9013" s="99"/>
      <c r="V9013" s="100"/>
      <c r="W9013" s="101"/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1718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24126.1</v>
      </c>
      <c r="F9014" s="98">
        <v>0</v>
      </c>
      <c r="G9014" s="98">
        <v>12260.81</v>
      </c>
      <c r="H9014" s="99">
        <v>0</v>
      </c>
      <c r="I9014" s="99">
        <v>11865.29</v>
      </c>
      <c r="J9014" s="100"/>
      <c r="K9014" s="101"/>
      <c r="L9014" s="99"/>
      <c r="M9014" s="99"/>
      <c r="N9014" s="100"/>
      <c r="O9014" s="101"/>
      <c r="P9014" s="99"/>
      <c r="Q9014" s="99"/>
      <c r="R9014" s="100"/>
      <c r="S9014" s="101"/>
      <c r="T9014" s="99"/>
      <c r="U9014" s="99"/>
      <c r="V9014" s="100"/>
      <c r="W9014" s="101"/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1718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1718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1718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1718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36549.89</v>
      </c>
      <c r="F9018" s="98">
        <v>0</v>
      </c>
      <c r="G9018" s="98">
        <v>18574.53</v>
      </c>
      <c r="H9018" s="107">
        <v>0</v>
      </c>
      <c r="I9018" s="107">
        <v>17975.36</v>
      </c>
      <c r="J9018" s="25"/>
      <c r="K9018" s="26"/>
      <c r="L9018" s="107"/>
      <c r="M9018" s="107"/>
      <c r="N9018" s="25"/>
      <c r="O9018" s="26"/>
      <c r="P9018" s="107"/>
      <c r="Q9018" s="107"/>
      <c r="R9018" s="25"/>
      <c r="S9018" s="26"/>
      <c r="T9018" s="107"/>
      <c r="U9018" s="107"/>
      <c r="V9018" s="25"/>
      <c r="W9018" s="26"/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1718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1718</v>
      </c>
      <c r="B9020" s="105" t="s">
        <v>192</v>
      </c>
      <c r="C9020" s="106" t="s">
        <v>193</v>
      </c>
      <c r="D9020" s="21">
        <f t="shared" si="142"/>
        <v>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/>
      <c r="K9020" s="26"/>
      <c r="L9020" s="107"/>
      <c r="M9020" s="107"/>
      <c r="N9020" s="25"/>
      <c r="O9020" s="26"/>
      <c r="P9020" s="107"/>
      <c r="Q9020" s="107"/>
      <c r="R9020" s="25"/>
      <c r="S9020" s="26"/>
      <c r="T9020" s="107"/>
      <c r="U9020" s="107"/>
      <c r="V9020" s="25"/>
      <c r="W9020" s="26"/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1718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/>
      <c r="K9021" s="26"/>
      <c r="L9021" s="107"/>
      <c r="M9021" s="107"/>
      <c r="N9021" s="25"/>
      <c r="O9021" s="26"/>
      <c r="P9021" s="107"/>
      <c r="Q9021" s="107"/>
      <c r="R9021" s="25"/>
      <c r="S9021" s="26"/>
      <c r="T9021" s="107"/>
      <c r="U9021" s="107"/>
      <c r="V9021" s="25"/>
      <c r="W9021" s="26"/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1718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1718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1718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1718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1718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1718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1718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1718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3068.11</v>
      </c>
      <c r="F9029" s="98">
        <v>0</v>
      </c>
      <c r="G9029" s="98">
        <v>1559.21</v>
      </c>
      <c r="H9029" s="107">
        <v>0</v>
      </c>
      <c r="I9029" s="107">
        <v>1508.9</v>
      </c>
      <c r="J9029" s="25"/>
      <c r="K9029" s="26"/>
      <c r="L9029" s="107"/>
      <c r="M9029" s="107"/>
      <c r="N9029" s="25"/>
      <c r="O9029" s="26"/>
      <c r="P9029" s="107"/>
      <c r="Q9029" s="107"/>
      <c r="R9029" s="25"/>
      <c r="S9029" s="26"/>
      <c r="T9029" s="107"/>
      <c r="U9029" s="107"/>
      <c r="V9029" s="25"/>
      <c r="W9029" s="26"/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1718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9869.1699999999983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/>
      <c r="K9030" s="26"/>
      <c r="L9030" s="107"/>
      <c r="M9030" s="107"/>
      <c r="N9030" s="25"/>
      <c r="O9030" s="26"/>
      <c r="P9030" s="107"/>
      <c r="Q9030" s="107"/>
      <c r="R9030" s="25"/>
      <c r="S9030" s="26"/>
      <c r="T9030" s="107"/>
      <c r="U9030" s="107"/>
      <c r="V9030" s="25"/>
      <c r="W9030" s="26"/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1718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1718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1718</v>
      </c>
      <c r="B9033" s="105" t="s">
        <v>218</v>
      </c>
      <c r="C9033" s="106" t="s">
        <v>1567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1718</v>
      </c>
      <c r="B9034" s="105" t="s">
        <v>219</v>
      </c>
      <c r="C9034" s="106" t="s">
        <v>1568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1718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1718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1718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1718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1718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/>
      <c r="K9039" s="101"/>
      <c r="L9039" s="99"/>
      <c r="M9039" s="99"/>
      <c r="N9039" s="100"/>
      <c r="O9039" s="101"/>
      <c r="P9039" s="107"/>
      <c r="Q9039" s="107"/>
      <c r="R9039" s="100"/>
      <c r="S9039" s="101"/>
      <c r="T9039" s="99"/>
      <c r="U9039" s="99"/>
      <c r="V9039" s="100"/>
      <c r="W9039" s="101"/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1718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1718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/>
      <c r="K9041" s="101"/>
      <c r="L9041" s="99"/>
      <c r="M9041" s="99"/>
      <c r="N9041" s="100"/>
      <c r="O9041" s="101"/>
      <c r="P9041" s="99"/>
      <c r="Q9041" s="99"/>
      <c r="R9041" s="100"/>
      <c r="S9041" s="101"/>
      <c r="T9041" s="99"/>
      <c r="U9041" s="99"/>
      <c r="V9041" s="100"/>
      <c r="W9041" s="101"/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1718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/>
      <c r="K9042" s="26"/>
      <c r="L9042" s="107"/>
      <c r="M9042" s="107"/>
      <c r="N9042" s="25"/>
      <c r="O9042" s="26"/>
      <c r="P9042" s="99"/>
      <c r="Q9042" s="99"/>
      <c r="R9042" s="25"/>
      <c r="S9042" s="26"/>
      <c r="T9042" s="107"/>
      <c r="U9042" s="107"/>
      <c r="V9042" s="25"/>
      <c r="W9042" s="26"/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1718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1718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/>
      <c r="K9044" s="26"/>
      <c r="L9044" s="107"/>
      <c r="M9044" s="107"/>
      <c r="N9044" s="25"/>
      <c r="O9044" s="26"/>
      <c r="P9044" s="107"/>
      <c r="Q9044" s="107"/>
      <c r="R9044" s="25"/>
      <c r="S9044" s="26"/>
      <c r="T9044" s="107"/>
      <c r="U9044" s="107"/>
      <c r="V9044" s="25"/>
      <c r="W9044" s="26"/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1718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/>
      <c r="K9045" s="26"/>
      <c r="L9045" s="107"/>
      <c r="M9045" s="107"/>
      <c r="N9045" s="25"/>
      <c r="O9045" s="26"/>
      <c r="P9045" s="107"/>
      <c r="Q9045" s="107"/>
      <c r="R9045" s="25"/>
      <c r="S9045" s="26"/>
      <c r="T9045" s="107"/>
      <c r="U9045" s="107"/>
      <c r="V9045" s="25"/>
      <c r="W9045" s="26"/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1718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1718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/>
      <c r="K9047" s="101"/>
      <c r="L9047" s="99"/>
      <c r="M9047" s="99"/>
      <c r="N9047" s="100"/>
      <c r="O9047" s="101"/>
      <c r="P9047" s="99"/>
      <c r="Q9047" s="99"/>
      <c r="R9047" s="100"/>
      <c r="S9047" s="101"/>
      <c r="T9047" s="99"/>
      <c r="U9047" s="99"/>
      <c r="V9047" s="100"/>
      <c r="W9047" s="101"/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1718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1718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1718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1718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1718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1718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1718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1718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1718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1718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/>
      <c r="K9057" s="101"/>
      <c r="L9057" s="99"/>
      <c r="M9057" s="99"/>
      <c r="N9057" s="100"/>
      <c r="O9057" s="101"/>
      <c r="P9057" s="99"/>
      <c r="Q9057" s="99"/>
      <c r="R9057" s="100"/>
      <c r="S9057" s="101"/>
      <c r="T9057" s="99"/>
      <c r="U9057" s="99"/>
      <c r="V9057" s="100"/>
      <c r="W9057" s="101"/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1718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1718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174146.5</v>
      </c>
      <c r="F9059" s="98">
        <v>0</v>
      </c>
      <c r="G9059" s="98">
        <v>88500.71</v>
      </c>
      <c r="H9059" s="107">
        <v>0</v>
      </c>
      <c r="I9059" s="107">
        <v>85645.79</v>
      </c>
      <c r="J9059" s="25"/>
      <c r="K9059" s="26"/>
      <c r="L9059" s="107"/>
      <c r="M9059" s="107"/>
      <c r="N9059" s="25"/>
      <c r="O9059" s="26"/>
      <c r="P9059" s="107"/>
      <c r="Q9059" s="107"/>
      <c r="R9059" s="25"/>
      <c r="S9059" s="26"/>
      <c r="T9059" s="107"/>
      <c r="U9059" s="107"/>
      <c r="V9059" s="25"/>
      <c r="W9059" s="26"/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1718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/>
      <c r="K9060" s="101"/>
      <c r="L9060" s="99"/>
      <c r="M9060" s="99"/>
      <c r="N9060" s="100"/>
      <c r="O9060" s="101"/>
      <c r="P9060" s="107"/>
      <c r="Q9060" s="107"/>
      <c r="R9060" s="100"/>
      <c r="S9060" s="101"/>
      <c r="T9060" s="99"/>
      <c r="U9060" s="99"/>
      <c r="V9060" s="100"/>
      <c r="W9060" s="101"/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1718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1718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/>
      <c r="K9062" s="101"/>
      <c r="L9062" s="99"/>
      <c r="M9062" s="99"/>
      <c r="N9062" s="100"/>
      <c r="O9062" s="101"/>
      <c r="P9062" s="99"/>
      <c r="Q9062" s="99"/>
      <c r="R9062" s="100"/>
      <c r="S9062" s="101"/>
      <c r="T9062" s="99"/>
      <c r="U9062" s="99"/>
      <c r="V9062" s="100"/>
      <c r="W9062" s="101"/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1718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1718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1718</v>
      </c>
      <c r="B9065" s="105" t="s">
        <v>280</v>
      </c>
      <c r="C9065" s="106" t="s">
        <v>1569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1718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/>
      <c r="K9066" s="101"/>
      <c r="L9066" s="99"/>
      <c r="M9066" s="99"/>
      <c r="N9066" s="100"/>
      <c r="O9066" s="101"/>
      <c r="P9066" s="107"/>
      <c r="Q9066" s="107"/>
      <c r="R9066" s="100"/>
      <c r="S9066" s="101"/>
      <c r="T9066" s="99"/>
      <c r="U9066" s="99"/>
      <c r="V9066" s="100"/>
      <c r="W9066" s="101"/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1718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1718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8904.7799999999988</v>
      </c>
      <c r="F9068" s="98">
        <v>0</v>
      </c>
      <c r="G9068" s="98">
        <v>4525.25</v>
      </c>
      <c r="H9068" s="99">
        <v>0</v>
      </c>
      <c r="I9068" s="99">
        <v>4379.53</v>
      </c>
      <c r="J9068" s="100"/>
      <c r="K9068" s="101"/>
      <c r="L9068" s="99"/>
      <c r="M9068" s="99"/>
      <c r="N9068" s="100"/>
      <c r="O9068" s="101"/>
      <c r="P9068" s="107"/>
      <c r="Q9068" s="107"/>
      <c r="R9068" s="100"/>
      <c r="S9068" s="101"/>
      <c r="T9068" s="99"/>
      <c r="U9068" s="99"/>
      <c r="V9068" s="100"/>
      <c r="W9068" s="101"/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1718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1718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1718</v>
      </c>
      <c r="B9071" s="105" t="s">
        <v>291</v>
      </c>
      <c r="C9071" s="106" t="s">
        <v>1570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1718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1718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1718</v>
      </c>
      <c r="B9074" s="105" t="s">
        <v>296</v>
      </c>
      <c r="C9074" s="106" t="s">
        <v>1571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1718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1718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1718</v>
      </c>
      <c r="B9077" s="105" t="s">
        <v>301</v>
      </c>
      <c r="C9077" s="106" t="s">
        <v>1572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1718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1718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1718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1718</v>
      </c>
      <c r="B9081" s="105" t="s">
        <v>308</v>
      </c>
      <c r="C9081" s="106" t="s">
        <v>309</v>
      </c>
      <c r="D9081" s="21">
        <f t="shared" si="143"/>
        <v>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/>
      <c r="K9081" s="101"/>
      <c r="L9081" s="99"/>
      <c r="M9081" s="99"/>
      <c r="N9081" s="100"/>
      <c r="O9081" s="101"/>
      <c r="P9081" s="99"/>
      <c r="Q9081" s="99"/>
      <c r="R9081" s="100"/>
      <c r="S9081" s="101"/>
      <c r="T9081" s="99"/>
      <c r="U9081" s="99"/>
      <c r="V9081" s="100"/>
      <c r="W9081" s="101"/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1718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1718</v>
      </c>
      <c r="B9083" s="105" t="s">
        <v>312</v>
      </c>
      <c r="C9083" s="106" t="s">
        <v>313</v>
      </c>
      <c r="D9083" s="21">
        <f t="shared" si="143"/>
        <v>0</v>
      </c>
      <c r="E9083" s="24">
        <f t="shared" si="143"/>
        <v>0</v>
      </c>
      <c r="F9083" s="98">
        <v>0</v>
      </c>
      <c r="G9083" s="98">
        <v>0</v>
      </c>
      <c r="H9083" s="99">
        <v>0</v>
      </c>
      <c r="I9083" s="99">
        <v>0</v>
      </c>
      <c r="J9083" s="100"/>
      <c r="K9083" s="101"/>
      <c r="L9083" s="99"/>
      <c r="M9083" s="99"/>
      <c r="N9083" s="100"/>
      <c r="O9083" s="101"/>
      <c r="P9083" s="99"/>
      <c r="Q9083" s="99"/>
      <c r="R9083" s="100"/>
      <c r="S9083" s="101"/>
      <c r="T9083" s="99"/>
      <c r="U9083" s="99"/>
      <c r="V9083" s="100"/>
      <c r="W9083" s="101"/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1718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/>
      <c r="K9084" s="26"/>
      <c r="L9084" s="107"/>
      <c r="M9084" s="107"/>
      <c r="N9084" s="25"/>
      <c r="O9084" s="26"/>
      <c r="P9084" s="99"/>
      <c r="Q9084" s="99"/>
      <c r="R9084" s="25"/>
      <c r="S9084" s="26"/>
      <c r="T9084" s="107"/>
      <c r="U9084" s="107"/>
      <c r="V9084" s="25"/>
      <c r="W9084" s="26"/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1718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1718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1718</v>
      </c>
      <c r="B9087" s="105" t="s">
        <v>320</v>
      </c>
      <c r="C9087" s="106" t="s">
        <v>321</v>
      </c>
      <c r="D9087" s="21">
        <f t="shared" si="143"/>
        <v>0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/>
      <c r="K9087" s="101"/>
      <c r="L9087" s="99"/>
      <c r="M9087" s="99"/>
      <c r="N9087" s="100"/>
      <c r="O9087" s="101"/>
      <c r="P9087" s="107"/>
      <c r="Q9087" s="107"/>
      <c r="R9087" s="100"/>
      <c r="S9087" s="101"/>
      <c r="T9087" s="99"/>
      <c r="U9087" s="99"/>
      <c r="V9087" s="100"/>
      <c r="W9087" s="101"/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1718</v>
      </c>
      <c r="B9088" s="105" t="s">
        <v>322</v>
      </c>
      <c r="C9088" s="106" t="s">
        <v>323</v>
      </c>
      <c r="D9088" s="21">
        <f t="shared" si="143"/>
        <v>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/>
      <c r="K9088" s="26"/>
      <c r="L9088" s="107"/>
      <c r="M9088" s="107"/>
      <c r="N9088" s="25"/>
      <c r="O9088" s="26"/>
      <c r="P9088" s="99"/>
      <c r="Q9088" s="99"/>
      <c r="R9088" s="25"/>
      <c r="S9088" s="26"/>
      <c r="T9088" s="107"/>
      <c r="U9088" s="107"/>
      <c r="V9088" s="25"/>
      <c r="W9088" s="26"/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1718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/>
      <c r="K9089" s="26"/>
      <c r="L9089" s="107"/>
      <c r="M9089" s="107"/>
      <c r="N9089" s="25"/>
      <c r="O9089" s="26"/>
      <c r="P9089" s="107"/>
      <c r="Q9089" s="107"/>
      <c r="R9089" s="25"/>
      <c r="S9089" s="26"/>
      <c r="T9089" s="107"/>
      <c r="U9089" s="107"/>
      <c r="V9089" s="25"/>
      <c r="W9089" s="26"/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1718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1718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32543.489999999998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/>
      <c r="K9091" s="101"/>
      <c r="L9091" s="99"/>
      <c r="M9091" s="99"/>
      <c r="N9091" s="100"/>
      <c r="O9091" s="101"/>
      <c r="P9091" s="99"/>
      <c r="Q9091" s="99"/>
      <c r="R9091" s="100"/>
      <c r="S9091" s="101"/>
      <c r="T9091" s="99"/>
      <c r="U9091" s="99"/>
      <c r="V9091" s="100"/>
      <c r="W9091" s="101"/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1718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1718</v>
      </c>
      <c r="B9093" s="105" t="s">
        <v>332</v>
      </c>
      <c r="C9093" s="106" t="s">
        <v>333</v>
      </c>
      <c r="D9093" s="21">
        <f t="shared" si="143"/>
        <v>0</v>
      </c>
      <c r="E9093" s="24">
        <f t="shared" si="143"/>
        <v>1863.5900000000001</v>
      </c>
      <c r="F9093" s="98">
        <v>0</v>
      </c>
      <c r="G9093" s="98">
        <v>947.07</v>
      </c>
      <c r="H9093" s="99">
        <v>0</v>
      </c>
      <c r="I9093" s="99">
        <v>916.52</v>
      </c>
      <c r="J9093" s="100"/>
      <c r="K9093" s="101"/>
      <c r="L9093" s="99"/>
      <c r="M9093" s="99"/>
      <c r="N9093" s="100"/>
      <c r="O9093" s="101"/>
      <c r="P9093" s="99"/>
      <c r="Q9093" s="99"/>
      <c r="R9093" s="100"/>
      <c r="S9093" s="101"/>
      <c r="T9093" s="99"/>
      <c r="U9093" s="99"/>
      <c r="V9093" s="100"/>
      <c r="W9093" s="101"/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1718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4775.1399999999994</v>
      </c>
      <c r="F9094" s="98">
        <v>0</v>
      </c>
      <c r="G9094" s="98">
        <v>2426.73</v>
      </c>
      <c r="H9094" s="99">
        <v>0</v>
      </c>
      <c r="I9094" s="99">
        <v>2348.41</v>
      </c>
      <c r="J9094" s="100"/>
      <c r="K9094" s="101"/>
      <c r="L9094" s="99"/>
      <c r="M9094" s="99"/>
      <c r="N9094" s="100"/>
      <c r="O9094" s="101"/>
      <c r="P9094" s="99"/>
      <c r="Q9094" s="99"/>
      <c r="R9094" s="100"/>
      <c r="S9094" s="101"/>
      <c r="T9094" s="99"/>
      <c r="U9094" s="99"/>
      <c r="V9094" s="100"/>
      <c r="W9094" s="101"/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1718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1718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1718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188200.08000000002</v>
      </c>
      <c r="F9097" s="98">
        <v>0</v>
      </c>
      <c r="G9097" s="98">
        <v>95642.71</v>
      </c>
      <c r="H9097" s="99">
        <v>0</v>
      </c>
      <c r="I9097" s="99">
        <v>92557.37</v>
      </c>
      <c r="J9097" s="100"/>
      <c r="K9097" s="101"/>
      <c r="L9097" s="99"/>
      <c r="M9097" s="99"/>
      <c r="N9097" s="100"/>
      <c r="O9097" s="101"/>
      <c r="P9097" s="107"/>
      <c r="Q9097" s="107"/>
      <c r="R9097" s="100"/>
      <c r="S9097" s="101"/>
      <c r="T9097" s="99"/>
      <c r="U9097" s="99"/>
      <c r="V9097" s="100"/>
      <c r="W9097" s="101"/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1718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24485.48</v>
      </c>
      <c r="F9098" s="98">
        <v>0</v>
      </c>
      <c r="G9098" s="98">
        <v>12443.42</v>
      </c>
      <c r="H9098" s="99">
        <v>0</v>
      </c>
      <c r="I9098" s="99">
        <v>12042.06</v>
      </c>
      <c r="J9098" s="100"/>
      <c r="K9098" s="101"/>
      <c r="L9098" s="99"/>
      <c r="M9098" s="99"/>
      <c r="N9098" s="100"/>
      <c r="O9098" s="101"/>
      <c r="P9098" s="99"/>
      <c r="Q9098" s="99"/>
      <c r="R9098" s="100"/>
      <c r="S9098" s="101"/>
      <c r="T9098" s="99"/>
      <c r="U9098" s="99"/>
      <c r="V9098" s="100"/>
      <c r="W9098" s="101"/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1718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4283.8500000000004</v>
      </c>
      <c r="F9099" s="98">
        <v>0</v>
      </c>
      <c r="G9099" s="98">
        <v>2177.04</v>
      </c>
      <c r="H9099" s="99">
        <v>0</v>
      </c>
      <c r="I9099" s="99">
        <v>2106.81</v>
      </c>
      <c r="J9099" s="100"/>
      <c r="K9099" s="101"/>
      <c r="L9099" s="99"/>
      <c r="M9099" s="99"/>
      <c r="N9099" s="100"/>
      <c r="O9099" s="101"/>
      <c r="P9099" s="99"/>
      <c r="Q9099" s="99"/>
      <c r="R9099" s="100"/>
      <c r="S9099" s="101"/>
      <c r="T9099" s="99"/>
      <c r="U9099" s="99"/>
      <c r="V9099" s="100"/>
      <c r="W9099" s="101"/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1718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1718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1718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1718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1718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1718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1718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1718</v>
      </c>
      <c r="B9107" s="105" t="s">
        <v>360</v>
      </c>
      <c r="C9107" s="106" t="s">
        <v>361</v>
      </c>
      <c r="D9107" s="21">
        <f t="shared" si="143"/>
        <v>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/>
      <c r="O9107" s="26"/>
      <c r="P9107" s="107"/>
      <c r="Q9107" s="107"/>
      <c r="R9107" s="25"/>
      <c r="S9107" s="26"/>
      <c r="T9107" s="107"/>
      <c r="U9107" s="107"/>
      <c r="V9107" s="25"/>
      <c r="W9107" s="26"/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1718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1718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0</v>
      </c>
      <c r="F9109" s="98"/>
      <c r="G9109" s="98"/>
      <c r="H9109" s="99"/>
      <c r="I9109" s="99"/>
      <c r="J9109" s="100"/>
      <c r="K9109" s="101"/>
      <c r="L9109" s="99"/>
      <c r="M9109" s="99"/>
      <c r="N9109" s="100"/>
      <c r="O9109" s="101"/>
      <c r="P9109" s="107"/>
      <c r="Q9109" s="107"/>
      <c r="R9109" s="100"/>
      <c r="S9109" s="101"/>
      <c r="T9109" s="99"/>
      <c r="U9109" s="99"/>
      <c r="V9109" s="100"/>
      <c r="W9109" s="101"/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1718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1718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1718</v>
      </c>
      <c r="B9112" s="105" t="s">
        <v>370</v>
      </c>
      <c r="C9112" s="106" t="s">
        <v>371</v>
      </c>
      <c r="D9112" s="21">
        <f t="shared" si="143"/>
        <v>0</v>
      </c>
      <c r="E9112" s="24">
        <f t="shared" si="143"/>
        <v>0</v>
      </c>
      <c r="F9112" s="98"/>
      <c r="G9112" s="98"/>
      <c r="H9112" s="99"/>
      <c r="I9112" s="99"/>
      <c r="J9112" s="100"/>
      <c r="K9112" s="101"/>
      <c r="L9112" s="99"/>
      <c r="M9112" s="99"/>
      <c r="N9112" s="100"/>
      <c r="O9112" s="101"/>
      <c r="P9112" s="99"/>
      <c r="Q9112" s="99"/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1718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1718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1718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1718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1718</v>
      </c>
      <c r="B9117" s="105" t="s">
        <v>380</v>
      </c>
      <c r="C9117" s="106" t="s">
        <v>381</v>
      </c>
      <c r="D9117" s="21">
        <f t="shared" si="143"/>
        <v>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/>
      <c r="K9117" s="26"/>
      <c r="L9117" s="107"/>
      <c r="M9117" s="107"/>
      <c r="N9117" s="25"/>
      <c r="O9117" s="26"/>
      <c r="P9117" s="107"/>
      <c r="Q9117" s="107"/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1718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1718</v>
      </c>
      <c r="B9119" s="105" t="s">
        <v>384</v>
      </c>
      <c r="C9119" s="106" t="s">
        <v>1573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1718</v>
      </c>
      <c r="B9120" s="105" t="s">
        <v>386</v>
      </c>
      <c r="C9120" s="106" t="s">
        <v>1667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1718</v>
      </c>
      <c r="B9121" s="105" t="s">
        <v>388</v>
      </c>
      <c r="C9121" s="106" t="s">
        <v>1668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1718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1718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1718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1718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/>
      <c r="K9125" s="26"/>
      <c r="L9125" s="107"/>
      <c r="M9125" s="107"/>
      <c r="N9125" s="25"/>
      <c r="O9125" s="26"/>
      <c r="P9125" s="107"/>
      <c r="Q9125" s="107"/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1718</v>
      </c>
      <c r="B9126" s="105" t="s">
        <v>398</v>
      </c>
      <c r="C9126" s="106" t="s">
        <v>1574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1718</v>
      </c>
      <c r="B9127" s="105" t="s">
        <v>400</v>
      </c>
      <c r="C9127" s="106" t="s">
        <v>1669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1718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1718</v>
      </c>
      <c r="B9129" s="105" t="s">
        <v>404</v>
      </c>
      <c r="C9129" s="106" t="s">
        <v>1575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1718</v>
      </c>
      <c r="B9130" s="105" t="s">
        <v>406</v>
      </c>
      <c r="C9130" s="106" t="s">
        <v>1576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1718</v>
      </c>
      <c r="B9131" s="105" t="s">
        <v>408</v>
      </c>
      <c r="C9131" s="106" t="s">
        <v>1577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1718</v>
      </c>
      <c r="B9132" s="105" t="s">
        <v>410</v>
      </c>
      <c r="C9132" s="106" t="s">
        <v>1578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1718</v>
      </c>
      <c r="B9133" s="105" t="s">
        <v>412</v>
      </c>
      <c r="C9133" s="106" t="s">
        <v>413</v>
      </c>
      <c r="D9133" s="21">
        <f t="shared" si="144"/>
        <v>239541.76000000001</v>
      </c>
      <c r="E9133" s="24">
        <f t="shared" si="144"/>
        <v>777295.48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/>
      <c r="K9133" s="26"/>
      <c r="L9133" s="107"/>
      <c r="M9133" s="107"/>
      <c r="N9133" s="25"/>
      <c r="O9133" s="26"/>
      <c r="P9133" s="107"/>
      <c r="Q9133" s="107"/>
      <c r="R9133" s="25"/>
      <c r="S9133" s="26"/>
      <c r="T9133" s="107"/>
      <c r="U9133" s="107"/>
      <c r="V9133" s="25"/>
      <c r="W9133" s="26"/>
      <c r="X9133" s="107"/>
      <c r="Y9133" s="107"/>
      <c r="Z9133" s="25"/>
      <c r="AA9133" s="26"/>
      <c r="AB9133" s="107"/>
      <c r="AC9133" s="107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1718</v>
      </c>
      <c r="B9134" s="105" t="s">
        <v>414</v>
      </c>
      <c r="C9134" s="106" t="s">
        <v>415</v>
      </c>
      <c r="D9134" s="21">
        <f t="shared" si="144"/>
        <v>0</v>
      </c>
      <c r="E9134" s="24">
        <f t="shared" si="144"/>
        <v>70620</v>
      </c>
      <c r="F9134" s="98">
        <v>0</v>
      </c>
      <c r="G9134" s="98">
        <v>10272</v>
      </c>
      <c r="H9134" s="107">
        <v>0</v>
      </c>
      <c r="I9134" s="107">
        <v>60348</v>
      </c>
      <c r="J9134" s="25"/>
      <c r="K9134" s="26"/>
      <c r="L9134" s="107"/>
      <c r="M9134" s="107"/>
      <c r="N9134" s="25"/>
      <c r="O9134" s="26"/>
      <c r="P9134" s="107"/>
      <c r="Q9134" s="107"/>
      <c r="R9134" s="25"/>
      <c r="S9134" s="26"/>
      <c r="T9134" s="107"/>
      <c r="U9134" s="107"/>
      <c r="V9134" s="25"/>
      <c r="W9134" s="26"/>
      <c r="X9134" s="107"/>
      <c r="Y9134" s="107"/>
      <c r="Z9134" s="25"/>
      <c r="AA9134" s="26"/>
      <c r="AB9134" s="107"/>
      <c r="AC9134" s="107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1718</v>
      </c>
      <c r="B9135" s="105" t="s">
        <v>416</v>
      </c>
      <c r="C9135" s="106" t="s">
        <v>417</v>
      </c>
      <c r="D9135" s="21">
        <f t="shared" si="144"/>
        <v>99910</v>
      </c>
      <c r="E9135" s="24">
        <f t="shared" si="144"/>
        <v>1479147</v>
      </c>
      <c r="F9135" s="98">
        <v>0</v>
      </c>
      <c r="G9135" s="98">
        <v>1029308</v>
      </c>
      <c r="H9135" s="107">
        <v>99910</v>
      </c>
      <c r="I9135" s="107">
        <v>449839</v>
      </c>
      <c r="J9135" s="25"/>
      <c r="K9135" s="26"/>
      <c r="L9135" s="107"/>
      <c r="M9135" s="107"/>
      <c r="N9135" s="25"/>
      <c r="O9135" s="26"/>
      <c r="P9135" s="107"/>
      <c r="Q9135" s="107"/>
      <c r="R9135" s="25"/>
      <c r="S9135" s="26"/>
      <c r="T9135" s="107"/>
      <c r="U9135" s="107"/>
      <c r="V9135" s="25"/>
      <c r="W9135" s="26"/>
      <c r="X9135" s="107"/>
      <c r="Y9135" s="107"/>
      <c r="Z9135" s="25"/>
      <c r="AA9135" s="26"/>
      <c r="AB9135" s="107"/>
      <c r="AC9135" s="107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1718</v>
      </c>
      <c r="B9136" s="105" t="s">
        <v>418</v>
      </c>
      <c r="C9136" s="106" t="s">
        <v>419</v>
      </c>
      <c r="D9136" s="21">
        <f t="shared" si="144"/>
        <v>82745</v>
      </c>
      <c r="E9136" s="24">
        <f t="shared" si="144"/>
        <v>139108</v>
      </c>
      <c r="F9136" s="98">
        <v>11510</v>
      </c>
      <c r="G9136" s="98">
        <v>67316</v>
      </c>
      <c r="H9136" s="107">
        <v>71235</v>
      </c>
      <c r="I9136" s="107">
        <v>71792</v>
      </c>
      <c r="J9136" s="25"/>
      <c r="K9136" s="26"/>
      <c r="L9136" s="107"/>
      <c r="M9136" s="107"/>
      <c r="N9136" s="25"/>
      <c r="O9136" s="26"/>
      <c r="P9136" s="107"/>
      <c r="Q9136" s="107"/>
      <c r="R9136" s="25"/>
      <c r="S9136" s="26"/>
      <c r="T9136" s="107"/>
      <c r="U9136" s="107"/>
      <c r="V9136" s="25"/>
      <c r="W9136" s="26"/>
      <c r="X9136" s="107"/>
      <c r="Y9136" s="107"/>
      <c r="Z9136" s="25"/>
      <c r="AA9136" s="26"/>
      <c r="AB9136" s="107"/>
      <c r="AC9136" s="107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1718</v>
      </c>
      <c r="B9137" s="105" t="s">
        <v>420</v>
      </c>
      <c r="C9137" s="106" t="s">
        <v>421</v>
      </c>
      <c r="D9137" s="21">
        <f t="shared" si="144"/>
        <v>23441.98</v>
      </c>
      <c r="E9137" s="24">
        <f t="shared" si="144"/>
        <v>27945.68</v>
      </c>
      <c r="F9137" s="98">
        <v>23441.98</v>
      </c>
      <c r="G9137" s="98">
        <v>296</v>
      </c>
      <c r="H9137" s="107">
        <v>0</v>
      </c>
      <c r="I9137" s="107">
        <v>27649.68</v>
      </c>
      <c r="J9137" s="25"/>
      <c r="K9137" s="26"/>
      <c r="L9137" s="107"/>
      <c r="M9137" s="107"/>
      <c r="N9137" s="25"/>
      <c r="O9137" s="26"/>
      <c r="P9137" s="107"/>
      <c r="Q9137" s="107"/>
      <c r="R9137" s="25"/>
      <c r="S9137" s="26"/>
      <c r="T9137" s="107"/>
      <c r="U9137" s="107"/>
      <c r="V9137" s="25"/>
      <c r="W9137" s="26"/>
      <c r="X9137" s="107"/>
      <c r="Y9137" s="107"/>
      <c r="Z9137" s="25"/>
      <c r="AA9137" s="26"/>
      <c r="AB9137" s="107"/>
      <c r="AC9137" s="107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1718</v>
      </c>
      <c r="B9138" s="105" t="s">
        <v>422</v>
      </c>
      <c r="C9138" s="106" t="s">
        <v>423</v>
      </c>
      <c r="D9138" s="21">
        <f t="shared" si="144"/>
        <v>85000</v>
      </c>
      <c r="E9138" s="24">
        <f t="shared" si="144"/>
        <v>24019</v>
      </c>
      <c r="F9138" s="98">
        <v>85000</v>
      </c>
      <c r="G9138" s="98">
        <v>0</v>
      </c>
      <c r="H9138" s="107">
        <v>0</v>
      </c>
      <c r="I9138" s="107">
        <v>24019</v>
      </c>
      <c r="J9138" s="25"/>
      <c r="K9138" s="26"/>
      <c r="L9138" s="107"/>
      <c r="M9138" s="107"/>
      <c r="N9138" s="25"/>
      <c r="O9138" s="26"/>
      <c r="P9138" s="107"/>
      <c r="Q9138" s="107"/>
      <c r="R9138" s="25"/>
      <c r="S9138" s="26"/>
      <c r="T9138" s="107"/>
      <c r="U9138" s="107"/>
      <c r="V9138" s="25"/>
      <c r="W9138" s="26"/>
      <c r="X9138" s="107"/>
      <c r="Y9138" s="107"/>
      <c r="Z9138" s="25"/>
      <c r="AA9138" s="26"/>
      <c r="AB9138" s="107"/>
      <c r="AC9138" s="107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1718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1718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1718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1718</v>
      </c>
      <c r="B9142" s="105" t="s">
        <v>430</v>
      </c>
      <c r="C9142" s="106" t="s">
        <v>431</v>
      </c>
      <c r="D9142" s="21">
        <f t="shared" si="144"/>
        <v>0</v>
      </c>
      <c r="E9142" s="24">
        <f t="shared" si="144"/>
        <v>0</v>
      </c>
      <c r="F9142" s="98">
        <v>0</v>
      </c>
      <c r="G9142" s="98">
        <v>0</v>
      </c>
      <c r="H9142" s="107">
        <v>0</v>
      </c>
      <c r="I9142" s="107">
        <v>0</v>
      </c>
      <c r="J9142" s="25"/>
      <c r="K9142" s="26"/>
      <c r="L9142" s="107"/>
      <c r="M9142" s="107"/>
      <c r="N9142" s="25"/>
      <c r="O9142" s="26"/>
      <c r="P9142" s="107"/>
      <c r="Q9142" s="107"/>
      <c r="R9142" s="25"/>
      <c r="S9142" s="26"/>
      <c r="T9142" s="107"/>
      <c r="U9142" s="107"/>
      <c r="V9142" s="25"/>
      <c r="W9142" s="26"/>
      <c r="X9142" s="107"/>
      <c r="Y9142" s="107"/>
      <c r="Z9142" s="25"/>
      <c r="AA9142" s="26"/>
      <c r="AB9142" s="107"/>
      <c r="AC9142" s="107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1718</v>
      </c>
      <c r="B9143" s="105" t="s">
        <v>432</v>
      </c>
      <c r="C9143" s="106" t="s">
        <v>433</v>
      </c>
      <c r="D9143" s="21">
        <f t="shared" si="144"/>
        <v>16500</v>
      </c>
      <c r="E9143" s="24">
        <f t="shared" si="144"/>
        <v>0</v>
      </c>
      <c r="F9143" s="98">
        <v>0</v>
      </c>
      <c r="G9143" s="98">
        <v>0</v>
      </c>
      <c r="H9143" s="107">
        <v>16500</v>
      </c>
      <c r="I9143" s="107">
        <v>0</v>
      </c>
      <c r="J9143" s="25"/>
      <c r="K9143" s="26"/>
      <c r="L9143" s="107"/>
      <c r="M9143" s="107"/>
      <c r="N9143" s="25"/>
      <c r="O9143" s="26"/>
      <c r="P9143" s="107"/>
      <c r="Q9143" s="107"/>
      <c r="R9143" s="25"/>
      <c r="S9143" s="26"/>
      <c r="T9143" s="107"/>
      <c r="U9143" s="107"/>
      <c r="V9143" s="25"/>
      <c r="W9143" s="26"/>
      <c r="X9143" s="107"/>
      <c r="Y9143" s="107"/>
      <c r="Z9143" s="25"/>
      <c r="AA9143" s="26"/>
      <c r="AB9143" s="107"/>
      <c r="AC9143" s="107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1718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1718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1718</v>
      </c>
      <c r="B9146" s="105" t="s">
        <v>438</v>
      </c>
      <c r="C9146" s="106" t="s">
        <v>1579</v>
      </c>
      <c r="D9146" s="21">
        <f t="shared" si="144"/>
        <v>29739</v>
      </c>
      <c r="E9146" s="24">
        <f t="shared" si="144"/>
        <v>32209</v>
      </c>
      <c r="F9146" s="98">
        <v>0</v>
      </c>
      <c r="G9146" s="98">
        <v>32209</v>
      </c>
      <c r="H9146" s="107">
        <v>29739</v>
      </c>
      <c r="I9146" s="107">
        <v>0</v>
      </c>
      <c r="J9146" s="25"/>
      <c r="K9146" s="26"/>
      <c r="L9146" s="107"/>
      <c r="M9146" s="107"/>
      <c r="N9146" s="25"/>
      <c r="O9146" s="26"/>
      <c r="P9146" s="107"/>
      <c r="Q9146" s="107"/>
      <c r="R9146" s="25"/>
      <c r="S9146" s="26"/>
      <c r="T9146" s="107"/>
      <c r="U9146" s="107"/>
      <c r="V9146" s="25"/>
      <c r="W9146" s="26"/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1718</v>
      </c>
      <c r="B9147" s="105" t="s">
        <v>439</v>
      </c>
      <c r="C9147" s="106" t="s">
        <v>1580</v>
      </c>
      <c r="D9147" s="21">
        <f t="shared" si="144"/>
        <v>0</v>
      </c>
      <c r="E9147" s="24">
        <f t="shared" si="144"/>
        <v>0</v>
      </c>
      <c r="F9147" s="98">
        <v>0</v>
      </c>
      <c r="G9147" s="98">
        <v>0</v>
      </c>
      <c r="H9147" s="99">
        <v>0</v>
      </c>
      <c r="I9147" s="99">
        <v>0</v>
      </c>
      <c r="J9147" s="100"/>
      <c r="K9147" s="101"/>
      <c r="L9147" s="99"/>
      <c r="M9147" s="99"/>
      <c r="N9147" s="100"/>
      <c r="O9147" s="101"/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1718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1718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1718</v>
      </c>
      <c r="B9150" s="105" t="s">
        <v>1581</v>
      </c>
      <c r="C9150" s="106" t="s">
        <v>1582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1718</v>
      </c>
      <c r="B9151" s="105" t="s">
        <v>444</v>
      </c>
      <c r="C9151" s="106" t="s">
        <v>445</v>
      </c>
      <c r="D9151" s="21">
        <f t="shared" si="144"/>
        <v>0</v>
      </c>
      <c r="E9151" s="24">
        <f t="shared" si="144"/>
        <v>0</v>
      </c>
      <c r="F9151" s="98"/>
      <c r="G9151" s="98"/>
      <c r="H9151" s="107"/>
      <c r="I9151" s="107"/>
      <c r="J9151" s="25"/>
      <c r="K9151" s="26"/>
      <c r="L9151" s="107"/>
      <c r="M9151" s="107"/>
      <c r="N9151" s="25"/>
      <c r="O9151" s="26"/>
      <c r="P9151" s="107"/>
      <c r="Q9151" s="107"/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1718</v>
      </c>
      <c r="B9152" s="105" t="s">
        <v>446</v>
      </c>
      <c r="C9152" s="106" t="s">
        <v>447</v>
      </c>
      <c r="D9152" s="21">
        <f t="shared" si="144"/>
        <v>53690.57</v>
      </c>
      <c r="E9152" s="24">
        <f t="shared" si="144"/>
        <v>204319</v>
      </c>
      <c r="F9152" s="98">
        <v>53690.57</v>
      </c>
      <c r="G9152" s="98">
        <v>0</v>
      </c>
      <c r="H9152" s="99">
        <v>0</v>
      </c>
      <c r="I9152" s="99">
        <v>204319</v>
      </c>
      <c r="J9152" s="100"/>
      <c r="K9152" s="101"/>
      <c r="L9152" s="99"/>
      <c r="M9152" s="99"/>
      <c r="N9152" s="100"/>
      <c r="O9152" s="101"/>
      <c r="P9152" s="107"/>
      <c r="Q9152" s="107"/>
      <c r="R9152" s="100"/>
      <c r="S9152" s="101"/>
      <c r="T9152" s="99"/>
      <c r="U9152" s="99"/>
      <c r="V9152" s="100"/>
      <c r="W9152" s="101"/>
      <c r="X9152" s="99"/>
      <c r="Y9152" s="99"/>
      <c r="Z9152" s="100"/>
      <c r="AA9152" s="101"/>
      <c r="AB9152" s="99"/>
      <c r="AC9152" s="99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1718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/>
      <c r="K9153" s="26"/>
      <c r="L9153" s="107"/>
      <c r="M9153" s="107"/>
      <c r="N9153" s="25"/>
      <c r="O9153" s="26"/>
      <c r="P9153" s="99"/>
      <c r="Q9153" s="99"/>
      <c r="R9153" s="25"/>
      <c r="S9153" s="26"/>
      <c r="T9153" s="107"/>
      <c r="U9153" s="107"/>
      <c r="V9153" s="25"/>
      <c r="W9153" s="26"/>
      <c r="X9153" s="107"/>
      <c r="Y9153" s="107"/>
      <c r="Z9153" s="25"/>
      <c r="AA9153" s="26"/>
      <c r="AB9153" s="107"/>
      <c r="AC9153" s="107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1718</v>
      </c>
      <c r="B9154" s="105" t="s">
        <v>450</v>
      </c>
      <c r="C9154" s="106" t="s">
        <v>1583</v>
      </c>
      <c r="D9154" s="21">
        <f t="shared" si="144"/>
        <v>0</v>
      </c>
      <c r="E9154" s="24">
        <f t="shared" si="144"/>
        <v>8738</v>
      </c>
      <c r="F9154" s="98">
        <v>0</v>
      </c>
      <c r="G9154" s="98">
        <v>0</v>
      </c>
      <c r="H9154" s="107">
        <v>0</v>
      </c>
      <c r="I9154" s="107">
        <v>8738</v>
      </c>
      <c r="J9154" s="25"/>
      <c r="K9154" s="26"/>
      <c r="L9154" s="107"/>
      <c r="M9154" s="107"/>
      <c r="N9154" s="25"/>
      <c r="O9154" s="26"/>
      <c r="P9154" s="107"/>
      <c r="Q9154" s="107"/>
      <c r="R9154" s="25"/>
      <c r="S9154" s="26"/>
      <c r="T9154" s="107"/>
      <c r="U9154" s="107"/>
      <c r="V9154" s="25"/>
      <c r="W9154" s="26"/>
      <c r="X9154" s="107"/>
      <c r="Y9154" s="107"/>
      <c r="Z9154" s="25"/>
      <c r="AA9154" s="26"/>
      <c r="AB9154" s="107"/>
      <c r="AC9154" s="107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1718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1718</v>
      </c>
      <c r="B9156" s="105" t="s">
        <v>454</v>
      </c>
      <c r="C9156" s="106" t="s">
        <v>1584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1718</v>
      </c>
      <c r="B9157" s="105" t="s">
        <v>456</v>
      </c>
      <c r="C9157" s="106" t="s">
        <v>1585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1718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1718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1718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1718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1718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1718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1718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1718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1718</v>
      </c>
      <c r="B9166" s="105" t="s">
        <v>474</v>
      </c>
      <c r="C9166" s="106" t="s">
        <v>475</v>
      </c>
      <c r="D9166" s="21">
        <f t="shared" si="144"/>
        <v>272400</v>
      </c>
      <c r="E9166" s="24">
        <f t="shared" si="144"/>
        <v>272400</v>
      </c>
      <c r="F9166" s="98"/>
      <c r="G9166" s="98"/>
      <c r="H9166" s="107">
        <v>272400</v>
      </c>
      <c r="I9166" s="107">
        <v>272400</v>
      </c>
      <c r="J9166" s="25"/>
      <c r="K9166" s="26"/>
      <c r="L9166" s="107"/>
      <c r="M9166" s="107"/>
      <c r="N9166" s="25"/>
      <c r="O9166" s="26"/>
      <c r="P9166" s="107"/>
      <c r="Q9166" s="107"/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1718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1718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1718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1718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1718</v>
      </c>
      <c r="B9171" s="105" t="s">
        <v>484</v>
      </c>
      <c r="C9171" s="106" t="s">
        <v>485</v>
      </c>
      <c r="D9171" s="21">
        <f t="shared" si="144"/>
        <v>120000</v>
      </c>
      <c r="E9171" s="24">
        <f t="shared" si="144"/>
        <v>130000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/>
      <c r="K9171" s="26"/>
      <c r="L9171" s="107"/>
      <c r="M9171" s="107"/>
      <c r="N9171" s="25"/>
      <c r="O9171" s="26"/>
      <c r="P9171" s="107"/>
      <c r="Q9171" s="107"/>
      <c r="R9171" s="25"/>
      <c r="S9171" s="26"/>
      <c r="T9171" s="107"/>
      <c r="U9171" s="107"/>
      <c r="V9171" s="25"/>
      <c r="W9171" s="26"/>
      <c r="X9171" s="107"/>
      <c r="Y9171" s="107"/>
      <c r="Z9171" s="25"/>
      <c r="AA9171" s="26"/>
      <c r="AB9171" s="107"/>
      <c r="AC9171" s="107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1718</v>
      </c>
      <c r="B9172" s="105" t="s">
        <v>486</v>
      </c>
      <c r="C9172" s="106" t="s">
        <v>1586</v>
      </c>
      <c r="D9172" s="21">
        <f t="shared" si="144"/>
        <v>659197.5</v>
      </c>
      <c r="E9172" s="24">
        <f t="shared" si="144"/>
        <v>662177.5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/>
      <c r="K9172" s="26"/>
      <c r="L9172" s="107"/>
      <c r="M9172" s="107"/>
      <c r="N9172" s="25"/>
      <c r="O9172" s="26"/>
      <c r="P9172" s="107"/>
      <c r="Q9172" s="107"/>
      <c r="R9172" s="25"/>
      <c r="S9172" s="26"/>
      <c r="T9172" s="107"/>
      <c r="U9172" s="107"/>
      <c r="V9172" s="25"/>
      <c r="W9172" s="26"/>
      <c r="X9172" s="107"/>
      <c r="Y9172" s="107"/>
      <c r="Z9172" s="25"/>
      <c r="AA9172" s="26"/>
      <c r="AB9172" s="107"/>
      <c r="AC9172" s="107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1718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1718</v>
      </c>
      <c r="B9174" s="105" t="s">
        <v>490</v>
      </c>
      <c r="C9174" s="106" t="s">
        <v>1587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1718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1718</v>
      </c>
      <c r="B9176" s="105" t="s">
        <v>494</v>
      </c>
      <c r="C9176" s="106" t="s">
        <v>495</v>
      </c>
      <c r="D9176" s="21">
        <f t="shared" si="144"/>
        <v>269500</v>
      </c>
      <c r="E9176" s="24">
        <f t="shared" si="144"/>
        <v>281800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/>
      <c r="K9176" s="26"/>
      <c r="L9176" s="107"/>
      <c r="M9176" s="107"/>
      <c r="N9176" s="25"/>
      <c r="O9176" s="26"/>
      <c r="P9176" s="107"/>
      <c r="Q9176" s="107"/>
      <c r="R9176" s="25"/>
      <c r="S9176" s="26"/>
      <c r="T9176" s="107"/>
      <c r="U9176" s="107"/>
      <c r="V9176" s="25"/>
      <c r="W9176" s="26"/>
      <c r="X9176" s="107"/>
      <c r="Y9176" s="107"/>
      <c r="Z9176" s="25"/>
      <c r="AA9176" s="26"/>
      <c r="AB9176" s="107"/>
      <c r="AC9176" s="107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1718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1718</v>
      </c>
      <c r="B9178" s="105" t="s">
        <v>498</v>
      </c>
      <c r="C9178" s="106" t="s">
        <v>461</v>
      </c>
      <c r="D9178" s="21">
        <f t="shared" si="144"/>
        <v>107273.03</v>
      </c>
      <c r="E9178" s="24">
        <f t="shared" si="144"/>
        <v>49048.18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/>
      <c r="K9178" s="101"/>
      <c r="L9178" s="99"/>
      <c r="M9178" s="99"/>
      <c r="N9178" s="100"/>
      <c r="O9178" s="101"/>
      <c r="P9178" s="99"/>
      <c r="Q9178" s="99"/>
      <c r="R9178" s="100"/>
      <c r="S9178" s="101"/>
      <c r="T9178" s="99"/>
      <c r="U9178" s="99"/>
      <c r="V9178" s="100"/>
      <c r="W9178" s="101"/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1718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1718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1718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1828</v>
      </c>
      <c r="F9181" s="98">
        <v>0</v>
      </c>
      <c r="G9181" s="98">
        <v>1828</v>
      </c>
      <c r="H9181" s="107">
        <v>0</v>
      </c>
      <c r="I9181" s="107">
        <v>0</v>
      </c>
      <c r="J9181" s="25"/>
      <c r="K9181" s="26"/>
      <c r="L9181" s="107"/>
      <c r="M9181" s="107"/>
      <c r="N9181" s="25"/>
      <c r="O9181" s="26"/>
      <c r="P9181" s="99"/>
      <c r="Q9181" s="99"/>
      <c r="R9181" s="25"/>
      <c r="S9181" s="26"/>
      <c r="T9181" s="107"/>
      <c r="U9181" s="107"/>
      <c r="V9181" s="25"/>
      <c r="W9181" s="26"/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1718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1718</v>
      </c>
      <c r="B9183" s="105" t="s">
        <v>507</v>
      </c>
      <c r="C9183" s="106" t="s">
        <v>508</v>
      </c>
      <c r="D9183" s="21">
        <f t="shared" si="144"/>
        <v>0</v>
      </c>
      <c r="E9183" s="24">
        <f t="shared" si="144"/>
        <v>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/>
      <c r="Q9183" s="99"/>
      <c r="R9183" s="100"/>
      <c r="S9183" s="101"/>
      <c r="T9183" s="99"/>
      <c r="U9183" s="99"/>
      <c r="V9183" s="100"/>
      <c r="W9183" s="101"/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1718</v>
      </c>
      <c r="B9184" s="105" t="s">
        <v>509</v>
      </c>
      <c r="C9184" s="106" t="s">
        <v>510</v>
      </c>
      <c r="D9184" s="21">
        <f t="shared" si="144"/>
        <v>14424</v>
      </c>
      <c r="E9184" s="24">
        <f t="shared" si="144"/>
        <v>0</v>
      </c>
      <c r="F9184" s="98">
        <v>0</v>
      </c>
      <c r="G9184" s="98">
        <v>0</v>
      </c>
      <c r="H9184" s="107">
        <v>14424</v>
      </c>
      <c r="I9184" s="107">
        <v>0</v>
      </c>
      <c r="J9184" s="25"/>
      <c r="K9184" s="26"/>
      <c r="L9184" s="107"/>
      <c r="M9184" s="107"/>
      <c r="N9184" s="25"/>
      <c r="O9184" s="26"/>
      <c r="P9184" s="99"/>
      <c r="Q9184" s="99"/>
      <c r="R9184" s="25"/>
      <c r="S9184" s="26"/>
      <c r="T9184" s="107"/>
      <c r="U9184" s="107"/>
      <c r="V9184" s="25"/>
      <c r="W9184" s="26"/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1718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1718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1718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1718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1718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20265.96</v>
      </c>
      <c r="E9189" s="24">
        <f t="shared" si="145"/>
        <v>4912.68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/>
      <c r="K9189" s="101"/>
      <c r="L9189" s="99"/>
      <c r="M9189" s="99"/>
      <c r="N9189" s="100"/>
      <c r="O9189" s="101"/>
      <c r="P9189" s="107"/>
      <c r="Q9189" s="107"/>
      <c r="R9189" s="100"/>
      <c r="S9189" s="101"/>
      <c r="T9189" s="99"/>
      <c r="U9189" s="99"/>
      <c r="V9189" s="100"/>
      <c r="W9189" s="101"/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1718</v>
      </c>
      <c r="B9190" s="105" t="s">
        <v>521</v>
      </c>
      <c r="C9190" s="106" t="s">
        <v>1588</v>
      </c>
      <c r="D9190" s="21">
        <f t="shared" si="145"/>
        <v>0</v>
      </c>
      <c r="E9190" s="24">
        <f t="shared" si="145"/>
        <v>0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/>
      <c r="Q9190" s="99"/>
      <c r="R9190" s="100"/>
      <c r="S9190" s="101"/>
      <c r="T9190" s="99"/>
      <c r="U9190" s="99"/>
      <c r="V9190" s="100"/>
      <c r="W9190" s="101"/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1718</v>
      </c>
      <c r="B9191" s="105" t="s">
        <v>522</v>
      </c>
      <c r="C9191" s="106" t="s">
        <v>1589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1718</v>
      </c>
      <c r="B9192" s="105" t="s">
        <v>523</v>
      </c>
      <c r="C9192" s="106" t="s">
        <v>1670</v>
      </c>
      <c r="D9192" s="21">
        <f t="shared" si="145"/>
        <v>6170</v>
      </c>
      <c r="E9192" s="24">
        <f t="shared" si="145"/>
        <v>6788</v>
      </c>
      <c r="F9192" s="98">
        <v>2790</v>
      </c>
      <c r="G9192" s="98">
        <v>3380</v>
      </c>
      <c r="H9192" s="99">
        <v>3380</v>
      </c>
      <c r="I9192" s="99">
        <v>3408</v>
      </c>
      <c r="J9192" s="100"/>
      <c r="K9192" s="101"/>
      <c r="L9192" s="99"/>
      <c r="M9192" s="99"/>
      <c r="N9192" s="100"/>
      <c r="O9192" s="101"/>
      <c r="P9192" s="99"/>
      <c r="Q9192" s="99"/>
      <c r="R9192" s="100"/>
      <c r="S9192" s="101"/>
      <c r="T9192" s="99"/>
      <c r="U9192" s="99"/>
      <c r="V9192" s="100"/>
      <c r="W9192" s="101"/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1718</v>
      </c>
      <c r="B9193" s="105" t="s">
        <v>524</v>
      </c>
      <c r="C9193" s="106" t="s">
        <v>525</v>
      </c>
      <c r="D9193" s="21">
        <f t="shared" si="145"/>
        <v>10523097.92</v>
      </c>
      <c r="E9193" s="24">
        <f t="shared" si="145"/>
        <v>10523097.92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/>
      <c r="K9193" s="101"/>
      <c r="L9193" s="99"/>
      <c r="M9193" s="99"/>
      <c r="N9193" s="100"/>
      <c r="O9193" s="101"/>
      <c r="P9193" s="99"/>
      <c r="Q9193" s="99"/>
      <c r="R9193" s="100"/>
      <c r="S9193" s="101"/>
      <c r="T9193" s="99"/>
      <c r="U9193" s="99"/>
      <c r="V9193" s="100"/>
      <c r="W9193" s="101"/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1718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1718</v>
      </c>
      <c r="B9195" s="105" t="s">
        <v>528</v>
      </c>
      <c r="C9195" s="106" t="s">
        <v>529</v>
      </c>
      <c r="D9195" s="21">
        <f t="shared" si="145"/>
        <v>0</v>
      </c>
      <c r="E9195" s="24">
        <f t="shared" si="145"/>
        <v>0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/>
      <c r="Q9195" s="99"/>
      <c r="R9195" s="25"/>
      <c r="S9195" s="26"/>
      <c r="T9195" s="107"/>
      <c r="U9195" s="107"/>
      <c r="V9195" s="25"/>
      <c r="W9195" s="26"/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1718</v>
      </c>
      <c r="B9196" s="105" t="s">
        <v>530</v>
      </c>
      <c r="C9196" s="106" t="s">
        <v>531</v>
      </c>
      <c r="D9196" s="21">
        <f t="shared" si="145"/>
        <v>0</v>
      </c>
      <c r="E9196" s="24">
        <f t="shared" si="145"/>
        <v>630000</v>
      </c>
      <c r="F9196" s="98"/>
      <c r="G9196" s="98"/>
      <c r="H9196" s="107">
        <v>0</v>
      </c>
      <c r="I9196" s="107">
        <v>630000</v>
      </c>
      <c r="J9196" s="25"/>
      <c r="K9196" s="26"/>
      <c r="L9196" s="107"/>
      <c r="M9196" s="107"/>
      <c r="N9196" s="25"/>
      <c r="O9196" s="26"/>
      <c r="P9196" s="107"/>
      <c r="Q9196" s="107"/>
      <c r="R9196" s="25"/>
      <c r="S9196" s="26"/>
      <c r="T9196" s="107"/>
      <c r="U9196" s="107"/>
      <c r="V9196" s="25"/>
      <c r="W9196" s="26"/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1718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1718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1718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1718</v>
      </c>
      <c r="B9200" s="105" t="s">
        <v>538</v>
      </c>
      <c r="C9200" s="106" t="s">
        <v>1671</v>
      </c>
      <c r="D9200" s="21">
        <f t="shared" si="145"/>
        <v>720</v>
      </c>
      <c r="E9200" s="24">
        <f t="shared" si="145"/>
        <v>260</v>
      </c>
      <c r="F9200" s="98">
        <v>0</v>
      </c>
      <c r="G9200" s="98">
        <v>260</v>
      </c>
      <c r="H9200" s="107">
        <v>720</v>
      </c>
      <c r="I9200" s="107">
        <v>0</v>
      </c>
      <c r="J9200" s="25"/>
      <c r="K9200" s="26"/>
      <c r="L9200" s="107"/>
      <c r="M9200" s="107"/>
      <c r="N9200" s="25"/>
      <c r="O9200" s="26"/>
      <c r="P9200" s="99"/>
      <c r="Q9200" s="99"/>
      <c r="R9200" s="25"/>
      <c r="S9200" s="26"/>
      <c r="T9200" s="107"/>
      <c r="U9200" s="107"/>
      <c r="V9200" s="25"/>
      <c r="W9200" s="26"/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1718</v>
      </c>
      <c r="B9201" s="105" t="s">
        <v>539</v>
      </c>
      <c r="C9201" s="106" t="s">
        <v>540</v>
      </c>
      <c r="D9201" s="21">
        <f t="shared" si="145"/>
        <v>0</v>
      </c>
      <c r="E9201" s="24">
        <f t="shared" si="145"/>
        <v>700</v>
      </c>
      <c r="F9201" s="98">
        <v>0</v>
      </c>
      <c r="G9201" s="98">
        <v>700</v>
      </c>
      <c r="H9201" s="107">
        <v>0</v>
      </c>
      <c r="I9201" s="107">
        <v>0</v>
      </c>
      <c r="J9201" s="25"/>
      <c r="K9201" s="26"/>
      <c r="L9201" s="107"/>
      <c r="M9201" s="107"/>
      <c r="N9201" s="25"/>
      <c r="O9201" s="26"/>
      <c r="P9201" s="107"/>
      <c r="Q9201" s="107"/>
      <c r="R9201" s="25"/>
      <c r="S9201" s="26"/>
      <c r="T9201" s="107"/>
      <c r="U9201" s="107"/>
      <c r="V9201" s="25"/>
      <c r="W9201" s="26"/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1718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412</v>
      </c>
      <c r="F9202" s="98">
        <v>0</v>
      </c>
      <c r="G9202" s="98">
        <v>412</v>
      </c>
      <c r="H9202" s="107">
        <v>0</v>
      </c>
      <c r="I9202" s="107">
        <v>0</v>
      </c>
      <c r="J9202" s="25"/>
      <c r="K9202" s="26"/>
      <c r="L9202" s="107"/>
      <c r="M9202" s="107"/>
      <c r="N9202" s="25"/>
      <c r="O9202" s="26"/>
      <c r="P9202" s="107"/>
      <c r="Q9202" s="107"/>
      <c r="R9202" s="25"/>
      <c r="S9202" s="26"/>
      <c r="T9202" s="107"/>
      <c r="U9202" s="107"/>
      <c r="V9202" s="25"/>
      <c r="W9202" s="26"/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1718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1718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1718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1718</v>
      </c>
      <c r="B9206" s="105" t="s">
        <v>549</v>
      </c>
      <c r="C9206" s="106" t="s">
        <v>550</v>
      </c>
      <c r="D9206" s="21">
        <f t="shared" si="145"/>
        <v>0</v>
      </c>
      <c r="E9206" s="24">
        <f t="shared" si="145"/>
        <v>0</v>
      </c>
      <c r="F9206" s="98">
        <v>0</v>
      </c>
      <c r="G9206" s="98">
        <v>0</v>
      </c>
      <c r="H9206" s="107">
        <v>0</v>
      </c>
      <c r="I9206" s="107">
        <v>0</v>
      </c>
      <c r="J9206" s="25"/>
      <c r="K9206" s="26"/>
      <c r="L9206" s="107"/>
      <c r="M9206" s="107"/>
      <c r="N9206" s="25"/>
      <c r="O9206" s="26"/>
      <c r="P9206" s="99"/>
      <c r="Q9206" s="99"/>
      <c r="R9206" s="25"/>
      <c r="S9206" s="26"/>
      <c r="T9206" s="107"/>
      <c r="U9206" s="107"/>
      <c r="V9206" s="25"/>
      <c r="W9206" s="26"/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1718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1718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1718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1718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1718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1718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1718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1718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1718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1718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1718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1718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1718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1718</v>
      </c>
      <c r="B9220" s="105" t="s">
        <v>577</v>
      </c>
      <c r="C9220" s="106" t="s">
        <v>1590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1718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/>
      <c r="K9221" s="26"/>
      <c r="L9221" s="107"/>
      <c r="M9221" s="107"/>
      <c r="N9221" s="25"/>
      <c r="O9221" s="26"/>
      <c r="P9221" s="107"/>
      <c r="Q9221" s="107"/>
      <c r="R9221" s="25"/>
      <c r="S9221" s="26"/>
      <c r="T9221" s="107"/>
      <c r="U9221" s="107"/>
      <c r="V9221" s="25"/>
      <c r="W9221" s="26"/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1718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436477.18</v>
      </c>
      <c r="F9222" s="98">
        <v>0</v>
      </c>
      <c r="G9222" s="98">
        <v>436477.18</v>
      </c>
      <c r="H9222" s="107">
        <v>0</v>
      </c>
      <c r="I9222" s="107">
        <v>0</v>
      </c>
      <c r="J9222" s="25"/>
      <c r="K9222" s="26"/>
      <c r="L9222" s="107"/>
      <c r="M9222" s="107"/>
      <c r="N9222" s="25"/>
      <c r="O9222" s="26"/>
      <c r="P9222" s="107"/>
      <c r="Q9222" s="107"/>
      <c r="R9222" s="25"/>
      <c r="S9222" s="26"/>
      <c r="T9222" s="107"/>
      <c r="U9222" s="107"/>
      <c r="V9222" s="25"/>
      <c r="W9222" s="26"/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1718</v>
      </c>
      <c r="B9223" s="105" t="s">
        <v>582</v>
      </c>
      <c r="C9223" s="106" t="s">
        <v>1591</v>
      </c>
      <c r="D9223" s="21">
        <f t="shared" si="145"/>
        <v>16389.43</v>
      </c>
      <c r="E9223" s="24">
        <f t="shared" si="145"/>
        <v>34705.919999999998</v>
      </c>
      <c r="F9223" s="98"/>
      <c r="G9223" s="98"/>
      <c r="H9223" s="107">
        <v>16389.43</v>
      </c>
      <c r="I9223" s="107">
        <v>34705.919999999998</v>
      </c>
      <c r="J9223" s="25"/>
      <c r="K9223" s="26"/>
      <c r="L9223" s="107"/>
      <c r="M9223" s="107"/>
      <c r="N9223" s="25"/>
      <c r="O9223" s="26"/>
      <c r="P9223" s="107"/>
      <c r="Q9223" s="107"/>
      <c r="R9223" s="25"/>
      <c r="S9223" s="26"/>
      <c r="T9223" s="107"/>
      <c r="U9223" s="107"/>
      <c r="V9223" s="25"/>
      <c r="W9223" s="26"/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1718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/>
      <c r="K9224" s="26"/>
      <c r="L9224" s="107"/>
      <c r="M9224" s="107"/>
      <c r="N9224" s="25"/>
      <c r="O9224" s="26"/>
      <c r="P9224" s="107"/>
      <c r="Q9224" s="107"/>
      <c r="R9224" s="25"/>
      <c r="S9224" s="26"/>
      <c r="T9224" s="107"/>
      <c r="U9224" s="107"/>
      <c r="V9224" s="25"/>
      <c r="W9224" s="26"/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1718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1718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1718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1718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1718</v>
      </c>
      <c r="B9229" s="105" t="s">
        <v>593</v>
      </c>
      <c r="C9229" s="106" t="s">
        <v>1592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1718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1718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1718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1718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1718</v>
      </c>
      <c r="B9234" s="105" t="s">
        <v>602</v>
      </c>
      <c r="C9234" s="106" t="s">
        <v>1672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1718</v>
      </c>
      <c r="B9235" s="105" t="s">
        <v>1593</v>
      </c>
      <c r="C9235" s="106" t="s">
        <v>1594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1718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1718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1718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1718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1718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1718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1718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1718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1718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0</v>
      </c>
      <c r="F9244" s="98"/>
      <c r="G9244" s="98"/>
      <c r="H9244" s="107"/>
      <c r="I9244" s="107"/>
      <c r="J9244" s="25"/>
      <c r="K9244" s="26"/>
      <c r="L9244" s="107"/>
      <c r="M9244" s="107"/>
      <c r="N9244" s="25"/>
      <c r="O9244" s="26"/>
      <c r="P9244" s="107"/>
      <c r="Q9244" s="107"/>
      <c r="R9244" s="25"/>
      <c r="S9244" s="26"/>
      <c r="T9244" s="107"/>
      <c r="U9244" s="107"/>
      <c r="V9244" s="25"/>
      <c r="W9244" s="26"/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1718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8750</v>
      </c>
      <c r="F9245" s="98"/>
      <c r="G9245" s="98"/>
      <c r="H9245" s="107">
        <v>0</v>
      </c>
      <c r="I9245" s="107">
        <v>8750</v>
      </c>
      <c r="J9245" s="25"/>
      <c r="K9245" s="26"/>
      <c r="L9245" s="107"/>
      <c r="M9245" s="107"/>
      <c r="N9245" s="25"/>
      <c r="O9245" s="26"/>
      <c r="P9245" s="107"/>
      <c r="Q9245" s="107"/>
      <c r="R9245" s="25"/>
      <c r="S9245" s="26"/>
      <c r="T9245" s="107"/>
      <c r="U9245" s="107"/>
      <c r="V9245" s="25"/>
      <c r="W9245" s="26"/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1718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0</v>
      </c>
      <c r="F9246" s="98"/>
      <c r="G9246" s="98"/>
      <c r="H9246" s="107"/>
      <c r="I9246" s="107"/>
      <c r="J9246" s="25"/>
      <c r="K9246" s="26"/>
      <c r="L9246" s="107"/>
      <c r="M9246" s="107"/>
      <c r="N9246" s="25"/>
      <c r="O9246" s="26"/>
      <c r="P9246" s="107"/>
      <c r="Q9246" s="107"/>
      <c r="R9246" s="25"/>
      <c r="S9246" s="26"/>
      <c r="T9246" s="107"/>
      <c r="U9246" s="107"/>
      <c r="V9246" s="25"/>
      <c r="W9246" s="26"/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1718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1718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1718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32425.25</v>
      </c>
      <c r="F9249" s="98">
        <v>0</v>
      </c>
      <c r="G9249" s="98">
        <v>16494</v>
      </c>
      <c r="H9249" s="107">
        <v>0</v>
      </c>
      <c r="I9249" s="107">
        <v>15931.25</v>
      </c>
      <c r="J9249" s="25"/>
      <c r="K9249" s="26"/>
      <c r="L9249" s="107"/>
      <c r="M9249" s="107"/>
      <c r="N9249" s="25"/>
      <c r="O9249" s="26"/>
      <c r="P9249" s="99"/>
      <c r="Q9249" s="99"/>
      <c r="R9249" s="25"/>
      <c r="S9249" s="26"/>
      <c r="T9249" s="107"/>
      <c r="U9249" s="107"/>
      <c r="V9249" s="25"/>
      <c r="W9249" s="26"/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1718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54713</v>
      </c>
      <c r="F9250" s="98">
        <v>0</v>
      </c>
      <c r="G9250" s="98">
        <v>21000</v>
      </c>
      <c r="H9250" s="107">
        <v>0</v>
      </c>
      <c r="I9250" s="107">
        <v>33713</v>
      </c>
      <c r="J9250" s="25"/>
      <c r="K9250" s="26"/>
      <c r="L9250" s="107"/>
      <c r="M9250" s="107"/>
      <c r="N9250" s="25"/>
      <c r="O9250" s="26"/>
      <c r="P9250" s="107"/>
      <c r="Q9250" s="107"/>
      <c r="R9250" s="25"/>
      <c r="S9250" s="26"/>
      <c r="T9250" s="107"/>
      <c r="U9250" s="107"/>
      <c r="V9250" s="25"/>
      <c r="W9250" s="26"/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1718</v>
      </c>
      <c r="B9251" s="105" t="s">
        <v>633</v>
      </c>
      <c r="C9251" s="106" t="s">
        <v>1595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1718</v>
      </c>
      <c r="B9252" s="105" t="s">
        <v>634</v>
      </c>
      <c r="C9252" s="106" t="s">
        <v>1596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1718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/>
      <c r="U9253" s="107"/>
      <c r="V9253" s="25"/>
      <c r="W9253" s="26"/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1718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1718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166482.65000000002</v>
      </c>
      <c r="F9255" s="98">
        <v>0</v>
      </c>
      <c r="G9255" s="98">
        <v>60212.91</v>
      </c>
      <c r="H9255" s="107">
        <v>0</v>
      </c>
      <c r="I9255" s="107">
        <v>106269.74</v>
      </c>
      <c r="J9255" s="25"/>
      <c r="K9255" s="26"/>
      <c r="L9255" s="107"/>
      <c r="M9255" s="107"/>
      <c r="N9255" s="25"/>
      <c r="O9255" s="26"/>
      <c r="P9255" s="107"/>
      <c r="Q9255" s="107"/>
      <c r="R9255" s="25"/>
      <c r="S9255" s="26"/>
      <c r="T9255" s="107"/>
      <c r="U9255" s="107"/>
      <c r="V9255" s="25"/>
      <c r="W9255" s="26"/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1718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8661.24</v>
      </c>
      <c r="F9256" s="98"/>
      <c r="G9256" s="98"/>
      <c r="H9256" s="99">
        <v>0</v>
      </c>
      <c r="I9256" s="99">
        <v>8661.24</v>
      </c>
      <c r="J9256" s="100"/>
      <c r="K9256" s="101"/>
      <c r="L9256" s="99"/>
      <c r="M9256" s="99"/>
      <c r="N9256" s="100"/>
      <c r="O9256" s="101"/>
      <c r="P9256" s="107"/>
      <c r="Q9256" s="107"/>
      <c r="R9256" s="100"/>
      <c r="S9256" s="101"/>
      <c r="T9256" s="99"/>
      <c r="U9256" s="99"/>
      <c r="V9256" s="100"/>
      <c r="W9256" s="101"/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1718</v>
      </c>
      <c r="B9257" s="105" t="s">
        <v>643</v>
      </c>
      <c r="C9257" s="106" t="s">
        <v>644</v>
      </c>
      <c r="D9257" s="21">
        <f t="shared" si="146"/>
        <v>0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/>
      <c r="M9257" s="99"/>
      <c r="N9257" s="100"/>
      <c r="O9257" s="101"/>
      <c r="P9257" s="99"/>
      <c r="Q9257" s="99"/>
      <c r="R9257" s="100"/>
      <c r="S9257" s="101"/>
      <c r="T9257" s="99"/>
      <c r="U9257" s="99"/>
      <c r="V9257" s="100"/>
      <c r="W9257" s="101"/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1718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0</v>
      </c>
      <c r="F9258" s="98"/>
      <c r="G9258" s="98"/>
      <c r="H9258" s="99"/>
      <c r="I9258" s="99"/>
      <c r="J9258" s="100"/>
      <c r="K9258" s="101"/>
      <c r="L9258" s="99"/>
      <c r="M9258" s="99"/>
      <c r="N9258" s="100"/>
      <c r="O9258" s="101"/>
      <c r="P9258" s="99"/>
      <c r="Q9258" s="99"/>
      <c r="R9258" s="100"/>
      <c r="S9258" s="101"/>
      <c r="T9258" s="99"/>
      <c r="U9258" s="99"/>
      <c r="V9258" s="100"/>
      <c r="W9258" s="101"/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1718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15938</v>
      </c>
      <c r="F9259" s="98">
        <v>0</v>
      </c>
      <c r="G9259" s="98">
        <v>8162</v>
      </c>
      <c r="H9259" s="99">
        <v>0</v>
      </c>
      <c r="I9259" s="99">
        <v>7776</v>
      </c>
      <c r="J9259" s="100"/>
      <c r="K9259" s="101"/>
      <c r="L9259" s="99"/>
      <c r="M9259" s="99"/>
      <c r="N9259" s="100"/>
      <c r="O9259" s="101"/>
      <c r="P9259" s="99"/>
      <c r="Q9259" s="99"/>
      <c r="R9259" s="100"/>
      <c r="S9259" s="101"/>
      <c r="T9259" s="99"/>
      <c r="U9259" s="99"/>
      <c r="V9259" s="100"/>
      <c r="W9259" s="101"/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1718</v>
      </c>
      <c r="B9260" s="105" t="s">
        <v>649</v>
      </c>
      <c r="C9260" s="106" t="s">
        <v>650</v>
      </c>
      <c r="D9260" s="21">
        <f t="shared" si="146"/>
        <v>0</v>
      </c>
      <c r="E9260" s="24">
        <f t="shared" si="146"/>
        <v>33302</v>
      </c>
      <c r="F9260" s="98"/>
      <c r="G9260" s="98"/>
      <c r="H9260" s="107">
        <v>0</v>
      </c>
      <c r="I9260" s="107">
        <v>33302</v>
      </c>
      <c r="J9260" s="25"/>
      <c r="K9260" s="26"/>
      <c r="L9260" s="107"/>
      <c r="M9260" s="107"/>
      <c r="N9260" s="25"/>
      <c r="O9260" s="26"/>
      <c r="P9260" s="99"/>
      <c r="Q9260" s="99"/>
      <c r="R9260" s="25"/>
      <c r="S9260" s="26"/>
      <c r="T9260" s="107"/>
      <c r="U9260" s="107"/>
      <c r="V9260" s="25"/>
      <c r="W9260" s="26"/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1718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36155.26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/>
      <c r="K9261" s="101"/>
      <c r="L9261" s="99"/>
      <c r="M9261" s="99"/>
      <c r="N9261" s="100"/>
      <c r="O9261" s="101"/>
      <c r="P9261" s="107"/>
      <c r="Q9261" s="107"/>
      <c r="R9261" s="100"/>
      <c r="S9261" s="101"/>
      <c r="T9261" s="99"/>
      <c r="U9261" s="99"/>
      <c r="V9261" s="100"/>
      <c r="W9261" s="101"/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1718</v>
      </c>
      <c r="B9262" s="105" t="s">
        <v>653</v>
      </c>
      <c r="C9262" s="106" t="s">
        <v>1597</v>
      </c>
      <c r="D9262" s="21">
        <f t="shared" si="146"/>
        <v>0</v>
      </c>
      <c r="E9262" s="24">
        <f t="shared" si="146"/>
        <v>0</v>
      </c>
      <c r="F9262" s="98"/>
      <c r="G9262" s="98"/>
      <c r="H9262" s="99"/>
      <c r="I9262" s="99"/>
      <c r="J9262" s="100"/>
      <c r="K9262" s="101"/>
      <c r="L9262" s="99"/>
      <c r="M9262" s="99"/>
      <c r="N9262" s="100"/>
      <c r="O9262" s="101"/>
      <c r="P9262" s="99"/>
      <c r="Q9262" s="99"/>
      <c r="R9262" s="100"/>
      <c r="S9262" s="101"/>
      <c r="T9262" s="99"/>
      <c r="U9262" s="99"/>
      <c r="V9262" s="100"/>
      <c r="W9262" s="101"/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1718</v>
      </c>
      <c r="B9263" s="105" t="s">
        <v>654</v>
      </c>
      <c r="C9263" s="106" t="s">
        <v>1598</v>
      </c>
      <c r="D9263" s="21">
        <f t="shared" si="146"/>
        <v>0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/>
      <c r="M9263" s="99"/>
      <c r="N9263" s="100"/>
      <c r="O9263" s="101"/>
      <c r="P9263" s="99"/>
      <c r="Q9263" s="99"/>
      <c r="R9263" s="100"/>
      <c r="S9263" s="101"/>
      <c r="T9263" s="99"/>
      <c r="U9263" s="99"/>
      <c r="V9263" s="100"/>
      <c r="W9263" s="101"/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1718</v>
      </c>
      <c r="B9264" s="105" t="s">
        <v>655</v>
      </c>
      <c r="C9264" s="106" t="s">
        <v>1599</v>
      </c>
      <c r="D9264" s="21">
        <f t="shared" si="146"/>
        <v>0</v>
      </c>
      <c r="E9264" s="24">
        <f t="shared" si="146"/>
        <v>0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/>
      <c r="U9264" s="99"/>
      <c r="V9264" s="100"/>
      <c r="W9264" s="101"/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1718</v>
      </c>
      <c r="B9265" s="105" t="s">
        <v>656</v>
      </c>
      <c r="C9265" s="106" t="s">
        <v>1600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1718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1718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1718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1718</v>
      </c>
      <c r="B9269" s="105" t="s">
        <v>663</v>
      </c>
      <c r="C9269" s="106" t="s">
        <v>664</v>
      </c>
      <c r="D9269" s="21">
        <f t="shared" si="146"/>
        <v>0</v>
      </c>
      <c r="E9269" s="24">
        <f t="shared" si="146"/>
        <v>2283073.4299999997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/>
      <c r="K9269" s="26"/>
      <c r="L9269" s="107"/>
      <c r="M9269" s="107"/>
      <c r="N9269" s="25"/>
      <c r="O9269" s="26"/>
      <c r="P9269" s="107"/>
      <c r="Q9269" s="107"/>
      <c r="R9269" s="25"/>
      <c r="S9269" s="26"/>
      <c r="T9269" s="107"/>
      <c r="U9269" s="107"/>
      <c r="V9269" s="25"/>
      <c r="W9269" s="26"/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1718</v>
      </c>
      <c r="B9270" s="105" t="s">
        <v>665</v>
      </c>
      <c r="C9270" s="106" t="s">
        <v>666</v>
      </c>
      <c r="D9270" s="21">
        <f t="shared" si="146"/>
        <v>6120</v>
      </c>
      <c r="E9270" s="24">
        <f t="shared" si="146"/>
        <v>476300.77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/>
      <c r="K9270" s="26"/>
      <c r="L9270" s="107"/>
      <c r="M9270" s="107"/>
      <c r="N9270" s="25"/>
      <c r="O9270" s="26"/>
      <c r="P9270" s="107"/>
      <c r="Q9270" s="107"/>
      <c r="R9270" s="25"/>
      <c r="S9270" s="26"/>
      <c r="T9270" s="107"/>
      <c r="U9270" s="107"/>
      <c r="V9270" s="25"/>
      <c r="W9270" s="26"/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1718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39817</v>
      </c>
      <c r="F9271" s="98">
        <v>0</v>
      </c>
      <c r="G9271" s="98">
        <v>6233</v>
      </c>
      <c r="H9271" s="107">
        <v>0</v>
      </c>
      <c r="I9271" s="107">
        <v>33584</v>
      </c>
      <c r="J9271" s="25"/>
      <c r="K9271" s="26"/>
      <c r="L9271" s="107"/>
      <c r="M9271" s="107"/>
      <c r="N9271" s="25"/>
      <c r="O9271" s="26"/>
      <c r="P9271" s="107"/>
      <c r="Q9271" s="107"/>
      <c r="R9271" s="25"/>
      <c r="S9271" s="26"/>
      <c r="T9271" s="107"/>
      <c r="U9271" s="107"/>
      <c r="V9271" s="25"/>
      <c r="W9271" s="26"/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1718</v>
      </c>
      <c r="B9272" s="105" t="s">
        <v>669</v>
      </c>
      <c r="C9272" s="106" t="s">
        <v>670</v>
      </c>
      <c r="D9272" s="21">
        <f t="shared" si="146"/>
        <v>0</v>
      </c>
      <c r="E9272" s="24">
        <f t="shared" si="146"/>
        <v>11515.17</v>
      </c>
      <c r="F9272" s="98">
        <v>0</v>
      </c>
      <c r="G9272" s="98">
        <v>5781.17</v>
      </c>
      <c r="H9272" s="107">
        <v>0</v>
      </c>
      <c r="I9272" s="107">
        <v>5734</v>
      </c>
      <c r="J9272" s="25"/>
      <c r="K9272" s="26"/>
      <c r="L9272" s="107"/>
      <c r="M9272" s="107"/>
      <c r="N9272" s="25"/>
      <c r="O9272" s="26"/>
      <c r="P9272" s="107"/>
      <c r="Q9272" s="107"/>
      <c r="R9272" s="25"/>
      <c r="S9272" s="26"/>
      <c r="T9272" s="107"/>
      <c r="U9272" s="107"/>
      <c r="V9272" s="25"/>
      <c r="W9272" s="26"/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1718</v>
      </c>
      <c r="B9273" s="105" t="s">
        <v>671</v>
      </c>
      <c r="C9273" s="106" t="s">
        <v>1601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1718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0</v>
      </c>
      <c r="F9274" s="98"/>
      <c r="G9274" s="98"/>
      <c r="H9274" s="99"/>
      <c r="I9274" s="99"/>
      <c r="J9274" s="100"/>
      <c r="K9274" s="101"/>
      <c r="L9274" s="99"/>
      <c r="M9274" s="99"/>
      <c r="N9274" s="100"/>
      <c r="O9274" s="101"/>
      <c r="P9274" s="99"/>
      <c r="Q9274" s="99"/>
      <c r="R9274" s="100"/>
      <c r="S9274" s="101"/>
      <c r="T9274" s="99"/>
      <c r="U9274" s="99"/>
      <c r="V9274" s="100"/>
      <c r="W9274" s="101"/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1718</v>
      </c>
      <c r="B9275" s="105" t="s">
        <v>674</v>
      </c>
      <c r="C9275" s="106" t="s">
        <v>675</v>
      </c>
      <c r="D9275" s="21">
        <f t="shared" si="146"/>
        <v>2283073.4300000002</v>
      </c>
      <c r="E9275" s="24">
        <f t="shared" si="146"/>
        <v>12168273.699999999</v>
      </c>
      <c r="F9275" s="98"/>
      <c r="G9275" s="98"/>
      <c r="H9275" s="107">
        <v>2283073.4300000002</v>
      </c>
      <c r="I9275" s="107">
        <v>12168273.699999999</v>
      </c>
      <c r="J9275" s="25"/>
      <c r="K9275" s="26"/>
      <c r="L9275" s="107"/>
      <c r="M9275" s="107"/>
      <c r="N9275" s="25"/>
      <c r="O9275" s="26"/>
      <c r="P9275" s="99"/>
      <c r="Q9275" s="99"/>
      <c r="R9275" s="25"/>
      <c r="S9275" s="26"/>
      <c r="T9275" s="107"/>
      <c r="U9275" s="107"/>
      <c r="V9275" s="25"/>
      <c r="W9275" s="26"/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1718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1718</v>
      </c>
      <c r="B9277" s="105" t="s">
        <v>678</v>
      </c>
      <c r="C9277" s="106" t="s">
        <v>679</v>
      </c>
      <c r="D9277" s="21">
        <f t="shared" si="146"/>
        <v>222979.52</v>
      </c>
      <c r="E9277" s="24">
        <f t="shared" si="146"/>
        <v>2525083.61</v>
      </c>
      <c r="F9277" s="98"/>
      <c r="G9277" s="98"/>
      <c r="H9277" s="107">
        <v>222979.52</v>
      </c>
      <c r="I9277" s="107">
        <v>2525083.61</v>
      </c>
      <c r="J9277" s="25"/>
      <c r="K9277" s="26"/>
      <c r="L9277" s="107"/>
      <c r="M9277" s="107"/>
      <c r="N9277" s="25"/>
      <c r="O9277" s="26"/>
      <c r="P9277" s="99"/>
      <c r="Q9277" s="99"/>
      <c r="R9277" s="25"/>
      <c r="S9277" s="26"/>
      <c r="T9277" s="107"/>
      <c r="U9277" s="107"/>
      <c r="V9277" s="25"/>
      <c r="W9277" s="26"/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1718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0</v>
      </c>
      <c r="F9278" s="98"/>
      <c r="G9278" s="98"/>
      <c r="H9278" s="107"/>
      <c r="I9278" s="107"/>
      <c r="J9278" s="25"/>
      <c r="K9278" s="26"/>
      <c r="L9278" s="107"/>
      <c r="M9278" s="107"/>
      <c r="N9278" s="25"/>
      <c r="O9278" s="26"/>
      <c r="P9278" s="107"/>
      <c r="Q9278" s="107"/>
      <c r="R9278" s="25"/>
      <c r="S9278" s="26"/>
      <c r="T9278" s="107"/>
      <c r="U9278" s="107"/>
      <c r="V9278" s="25"/>
      <c r="W9278" s="26"/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1718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1718</v>
      </c>
      <c r="B9280" s="105" t="s">
        <v>684</v>
      </c>
      <c r="C9280" s="106" t="s">
        <v>685</v>
      </c>
      <c r="D9280" s="21">
        <f t="shared" si="146"/>
        <v>0</v>
      </c>
      <c r="E9280" s="24">
        <f t="shared" si="146"/>
        <v>36996.36</v>
      </c>
      <c r="F9280" s="98">
        <v>0</v>
      </c>
      <c r="G9280" s="98">
        <v>36996.36</v>
      </c>
      <c r="H9280" s="99">
        <v>0</v>
      </c>
      <c r="I9280" s="99">
        <v>0</v>
      </c>
      <c r="J9280" s="100"/>
      <c r="K9280" s="101"/>
      <c r="L9280" s="99"/>
      <c r="M9280" s="99"/>
      <c r="N9280" s="100"/>
      <c r="O9280" s="101"/>
      <c r="P9280" s="99"/>
      <c r="Q9280" s="99"/>
      <c r="R9280" s="100"/>
      <c r="S9280" s="101"/>
      <c r="T9280" s="99"/>
      <c r="U9280" s="99"/>
      <c r="V9280" s="100"/>
      <c r="W9280" s="101"/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1718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1718</v>
      </c>
      <c r="B9282" s="105" t="s">
        <v>688</v>
      </c>
      <c r="C9282" s="106" t="s">
        <v>689</v>
      </c>
      <c r="D9282" s="21">
        <f t="shared" si="146"/>
        <v>61509.27</v>
      </c>
      <c r="E9282" s="24">
        <f t="shared" si="146"/>
        <v>0</v>
      </c>
      <c r="F9282" s="98"/>
      <c r="G9282" s="98"/>
      <c r="H9282" s="107">
        <v>61509.27</v>
      </c>
      <c r="I9282" s="107">
        <v>0</v>
      </c>
      <c r="J9282" s="25"/>
      <c r="K9282" s="26"/>
      <c r="L9282" s="107"/>
      <c r="M9282" s="107"/>
      <c r="N9282" s="25"/>
      <c r="O9282" s="26"/>
      <c r="P9282" s="107"/>
      <c r="Q9282" s="107"/>
      <c r="R9282" s="25"/>
      <c r="S9282" s="26"/>
      <c r="T9282" s="107"/>
      <c r="U9282" s="107"/>
      <c r="V9282" s="25"/>
      <c r="W9282" s="26"/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1718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192263.69</v>
      </c>
      <c r="F9283" s="98"/>
      <c r="G9283" s="98"/>
      <c r="H9283" s="107">
        <v>0</v>
      </c>
      <c r="I9283" s="107">
        <v>192263.69</v>
      </c>
      <c r="J9283" s="25"/>
      <c r="K9283" s="26"/>
      <c r="L9283" s="107"/>
      <c r="M9283" s="107"/>
      <c r="N9283" s="25"/>
      <c r="O9283" s="26"/>
      <c r="P9283" s="107"/>
      <c r="Q9283" s="107"/>
      <c r="R9283" s="25"/>
      <c r="S9283" s="26"/>
      <c r="T9283" s="107"/>
      <c r="U9283" s="107"/>
      <c r="V9283" s="25"/>
      <c r="W9283" s="26"/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1718</v>
      </c>
      <c r="B9284" s="105" t="s">
        <v>692</v>
      </c>
      <c r="C9284" s="106" t="s">
        <v>693</v>
      </c>
      <c r="D9284" s="21">
        <f t="shared" si="146"/>
        <v>103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/>
      <c r="K9284" s="26"/>
      <c r="L9284" s="107"/>
      <c r="M9284" s="107"/>
      <c r="N9284" s="25"/>
      <c r="O9284" s="26"/>
      <c r="P9284" s="107"/>
      <c r="Q9284" s="107"/>
      <c r="R9284" s="25"/>
      <c r="S9284" s="26"/>
      <c r="T9284" s="107"/>
      <c r="U9284" s="107"/>
      <c r="V9284" s="25"/>
      <c r="W9284" s="26"/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1718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307749</v>
      </c>
      <c r="F9285" s="98"/>
      <c r="G9285" s="98"/>
      <c r="H9285" s="99">
        <v>0</v>
      </c>
      <c r="I9285" s="99">
        <v>307749</v>
      </c>
      <c r="J9285" s="100"/>
      <c r="K9285" s="101"/>
      <c r="L9285" s="99"/>
      <c r="M9285" s="99"/>
      <c r="N9285" s="100"/>
      <c r="O9285" s="101"/>
      <c r="P9285" s="107"/>
      <c r="Q9285" s="107"/>
      <c r="R9285" s="100"/>
      <c r="S9285" s="101"/>
      <c r="T9285" s="99"/>
      <c r="U9285" s="99"/>
      <c r="V9285" s="100"/>
      <c r="W9285" s="101"/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1718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222979.52000000002</v>
      </c>
      <c r="F9286" s="98">
        <v>0</v>
      </c>
      <c r="G9286" s="98">
        <v>80502.52</v>
      </c>
      <c r="H9286" s="99">
        <v>0</v>
      </c>
      <c r="I9286" s="99">
        <v>142477</v>
      </c>
      <c r="J9286" s="100"/>
      <c r="K9286" s="101"/>
      <c r="L9286" s="99"/>
      <c r="M9286" s="99"/>
      <c r="N9286" s="100"/>
      <c r="O9286" s="101"/>
      <c r="P9286" s="99"/>
      <c r="Q9286" s="99"/>
      <c r="R9286" s="100"/>
      <c r="S9286" s="101"/>
      <c r="T9286" s="99"/>
      <c r="U9286" s="99"/>
      <c r="V9286" s="100"/>
      <c r="W9286" s="101"/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1718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1718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/>
      <c r="K9288" s="101"/>
      <c r="L9288" s="99"/>
      <c r="M9288" s="99"/>
      <c r="N9288" s="100"/>
      <c r="O9288" s="101"/>
      <c r="P9288" s="99"/>
      <c r="Q9288" s="99"/>
      <c r="R9288" s="100"/>
      <c r="S9288" s="101"/>
      <c r="T9288" s="99"/>
      <c r="U9288" s="99"/>
      <c r="V9288" s="100"/>
      <c r="W9288" s="101"/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1718</v>
      </c>
      <c r="B9289" s="105" t="s">
        <v>702</v>
      </c>
      <c r="C9289" s="106" t="s">
        <v>1602</v>
      </c>
      <c r="D9289" s="21">
        <f t="shared" si="146"/>
        <v>0</v>
      </c>
      <c r="E9289" s="24">
        <f t="shared" si="146"/>
        <v>12256.49</v>
      </c>
      <c r="F9289" s="98">
        <v>0</v>
      </c>
      <c r="G9289" s="98">
        <v>154</v>
      </c>
      <c r="H9289" s="99">
        <v>0</v>
      </c>
      <c r="I9289" s="99">
        <v>12102.49</v>
      </c>
      <c r="J9289" s="100"/>
      <c r="K9289" s="101"/>
      <c r="L9289" s="99"/>
      <c r="M9289" s="99"/>
      <c r="N9289" s="100"/>
      <c r="O9289" s="101"/>
      <c r="P9289" s="99"/>
      <c r="Q9289" s="99"/>
      <c r="R9289" s="100"/>
      <c r="S9289" s="101"/>
      <c r="T9289" s="99"/>
      <c r="U9289" s="99"/>
      <c r="V9289" s="100"/>
      <c r="W9289" s="101"/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1718</v>
      </c>
      <c r="B9290" s="105" t="s">
        <v>703</v>
      </c>
      <c r="C9290" s="106" t="s">
        <v>704</v>
      </c>
      <c r="D9290" s="21">
        <f t="shared" si="146"/>
        <v>12759.75</v>
      </c>
      <c r="E9290" s="24">
        <f t="shared" si="146"/>
        <v>19011.82</v>
      </c>
      <c r="F9290" s="98"/>
      <c r="G9290" s="98"/>
      <c r="H9290" s="107">
        <v>12759.75</v>
      </c>
      <c r="I9290" s="107">
        <v>19011.82</v>
      </c>
      <c r="J9290" s="25"/>
      <c r="K9290" s="26"/>
      <c r="L9290" s="107"/>
      <c r="M9290" s="107"/>
      <c r="N9290" s="25"/>
      <c r="O9290" s="26"/>
      <c r="P9290" s="99"/>
      <c r="Q9290" s="99"/>
      <c r="R9290" s="25"/>
      <c r="S9290" s="26"/>
      <c r="T9290" s="107"/>
      <c r="U9290" s="107"/>
      <c r="V9290" s="25"/>
      <c r="W9290" s="26"/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1718</v>
      </c>
      <c r="B9291" s="105" t="s">
        <v>705</v>
      </c>
      <c r="C9291" s="106" t="s">
        <v>1673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1718</v>
      </c>
      <c r="B9292" s="105" t="s">
        <v>706</v>
      </c>
      <c r="C9292" s="106" t="s">
        <v>1674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1718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1718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1718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1718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1718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1718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1718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/>
      <c r="K9299" s="101"/>
      <c r="L9299" s="99"/>
      <c r="M9299" s="99"/>
      <c r="N9299" s="100"/>
      <c r="O9299" s="101"/>
      <c r="P9299" s="107"/>
      <c r="Q9299" s="107"/>
      <c r="R9299" s="100"/>
      <c r="S9299" s="101"/>
      <c r="T9299" s="99"/>
      <c r="U9299" s="99"/>
      <c r="V9299" s="100"/>
      <c r="W9299" s="101"/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1718</v>
      </c>
      <c r="B9300" s="105" t="s">
        <v>721</v>
      </c>
      <c r="C9300" s="106" t="s">
        <v>722</v>
      </c>
      <c r="D9300" s="21">
        <f t="shared" si="146"/>
        <v>199685.32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/>
      <c r="K9300" s="101"/>
      <c r="L9300" s="99"/>
      <c r="M9300" s="99"/>
      <c r="N9300" s="100"/>
      <c r="O9300" s="101"/>
      <c r="P9300" s="99"/>
      <c r="Q9300" s="99"/>
      <c r="R9300" s="100"/>
      <c r="S9300" s="101"/>
      <c r="T9300" s="99"/>
      <c r="U9300" s="99"/>
      <c r="V9300" s="100"/>
      <c r="W9300" s="101"/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1718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/>
      <c r="K9301" s="101"/>
      <c r="L9301" s="99"/>
      <c r="M9301" s="99"/>
      <c r="N9301" s="100"/>
      <c r="O9301" s="101"/>
      <c r="P9301" s="99"/>
      <c r="Q9301" s="99"/>
      <c r="R9301" s="100"/>
      <c r="S9301" s="101"/>
      <c r="T9301" s="99"/>
      <c r="U9301" s="99"/>
      <c r="V9301" s="100"/>
      <c r="W9301" s="101"/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1718</v>
      </c>
      <c r="B9302" s="105" t="s">
        <v>1603</v>
      </c>
      <c r="C9302" s="106" t="s">
        <v>1604</v>
      </c>
      <c r="D9302" s="21">
        <f t="shared" si="146"/>
        <v>0</v>
      </c>
      <c r="E9302" s="24">
        <f t="shared" si="146"/>
        <v>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/>
      <c r="W9302" s="101"/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1718</v>
      </c>
      <c r="B9303" s="105" t="s">
        <v>1605</v>
      </c>
      <c r="C9303" s="106" t="s">
        <v>1606</v>
      </c>
      <c r="D9303" s="21">
        <f t="shared" si="146"/>
        <v>0</v>
      </c>
      <c r="E9303" s="24">
        <f t="shared" si="146"/>
        <v>0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/>
      <c r="W9303" s="101"/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1718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1718</v>
      </c>
      <c r="B9305" s="105" t="s">
        <v>727</v>
      </c>
      <c r="C9305" s="106" t="s">
        <v>728</v>
      </c>
      <c r="D9305" s="21">
        <f t="shared" si="146"/>
        <v>0</v>
      </c>
      <c r="E9305" s="24">
        <f t="shared" si="146"/>
        <v>46176.39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/>
      <c r="K9305" s="101"/>
      <c r="L9305" s="99"/>
      <c r="M9305" s="99"/>
      <c r="N9305" s="100"/>
      <c r="O9305" s="101"/>
      <c r="P9305" s="107"/>
      <c r="Q9305" s="107"/>
      <c r="R9305" s="100"/>
      <c r="S9305" s="101"/>
      <c r="T9305" s="99"/>
      <c r="U9305" s="99"/>
      <c r="V9305" s="100"/>
      <c r="W9305" s="101"/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1718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2745.55</v>
      </c>
      <c r="F9306" s="98"/>
      <c r="G9306" s="98"/>
      <c r="H9306" s="107">
        <v>0</v>
      </c>
      <c r="I9306" s="107">
        <v>2745.55</v>
      </c>
      <c r="J9306" s="25"/>
      <c r="K9306" s="26"/>
      <c r="L9306" s="107"/>
      <c r="M9306" s="107"/>
      <c r="N9306" s="25"/>
      <c r="O9306" s="26"/>
      <c r="P9306" s="99"/>
      <c r="Q9306" s="99"/>
      <c r="R9306" s="25"/>
      <c r="S9306" s="26"/>
      <c r="T9306" s="107"/>
      <c r="U9306" s="107"/>
      <c r="V9306" s="25"/>
      <c r="W9306" s="26"/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1718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9893</v>
      </c>
      <c r="F9307" s="98">
        <v>0</v>
      </c>
      <c r="G9307" s="98">
        <v>1812</v>
      </c>
      <c r="H9307" s="99">
        <v>0</v>
      </c>
      <c r="I9307" s="99">
        <v>8081</v>
      </c>
      <c r="J9307" s="100"/>
      <c r="K9307" s="101"/>
      <c r="L9307" s="99"/>
      <c r="M9307" s="99"/>
      <c r="N9307" s="100"/>
      <c r="O9307" s="101"/>
      <c r="P9307" s="107"/>
      <c r="Q9307" s="107"/>
      <c r="R9307" s="100"/>
      <c r="S9307" s="101"/>
      <c r="T9307" s="99"/>
      <c r="U9307" s="99"/>
      <c r="V9307" s="100"/>
      <c r="W9307" s="101"/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1718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8667</v>
      </c>
      <c r="F9308" s="98"/>
      <c r="G9308" s="98"/>
      <c r="H9308" s="107">
        <v>0</v>
      </c>
      <c r="I9308" s="107">
        <v>8667</v>
      </c>
      <c r="J9308" s="25"/>
      <c r="K9308" s="26"/>
      <c r="L9308" s="107"/>
      <c r="M9308" s="107"/>
      <c r="N9308" s="25"/>
      <c r="O9308" s="26"/>
      <c r="P9308" s="99"/>
      <c r="Q9308" s="99"/>
      <c r="R9308" s="25"/>
      <c r="S9308" s="26"/>
      <c r="T9308" s="107"/>
      <c r="U9308" s="107"/>
      <c r="V9308" s="25"/>
      <c r="W9308" s="26"/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1718</v>
      </c>
      <c r="B9309" s="105" t="s">
        <v>1607</v>
      </c>
      <c r="C9309" s="106" t="s">
        <v>1608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1718</v>
      </c>
      <c r="B9310" s="105" t="s">
        <v>1609</v>
      </c>
      <c r="C9310" s="106" t="s">
        <v>1610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1718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4866</v>
      </c>
      <c r="F9311" s="98">
        <v>0</v>
      </c>
      <c r="G9311" s="98">
        <v>2526</v>
      </c>
      <c r="H9311" s="107">
        <v>0</v>
      </c>
      <c r="I9311" s="107">
        <v>2340</v>
      </c>
      <c r="J9311" s="25"/>
      <c r="K9311" s="26"/>
      <c r="L9311" s="107"/>
      <c r="M9311" s="107"/>
      <c r="N9311" s="25"/>
      <c r="O9311" s="26"/>
      <c r="P9311" s="99"/>
      <c r="Q9311" s="99"/>
      <c r="R9311" s="25"/>
      <c r="S9311" s="26"/>
      <c r="T9311" s="107"/>
      <c r="U9311" s="107"/>
      <c r="V9311" s="25"/>
      <c r="W9311" s="26"/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1718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1718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1718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1718</v>
      </c>
      <c r="B9315" s="105" t="s">
        <v>743</v>
      </c>
      <c r="C9315" s="106" t="s">
        <v>744</v>
      </c>
      <c r="D9315" s="21">
        <f t="shared" si="146"/>
        <v>984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/>
      <c r="K9315" s="26"/>
      <c r="L9315" s="107"/>
      <c r="M9315" s="107"/>
      <c r="N9315" s="25"/>
      <c r="O9315" s="26"/>
      <c r="P9315" s="107"/>
      <c r="Q9315" s="107"/>
      <c r="R9315" s="25"/>
      <c r="S9315" s="26"/>
      <c r="T9315" s="107"/>
      <c r="U9315" s="107"/>
      <c r="V9315" s="25"/>
      <c r="W9315" s="26"/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1718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1718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/>
      <c r="W9317" s="26"/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1718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935</v>
      </c>
      <c r="F9318" s="98">
        <v>0</v>
      </c>
      <c r="G9318" s="98">
        <v>935</v>
      </c>
      <c r="H9318" s="99">
        <v>0</v>
      </c>
      <c r="I9318" s="99">
        <v>0</v>
      </c>
      <c r="J9318" s="100"/>
      <c r="K9318" s="101"/>
      <c r="L9318" s="99"/>
      <c r="M9318" s="99"/>
      <c r="N9318" s="100"/>
      <c r="O9318" s="101"/>
      <c r="P9318" s="107"/>
      <c r="Q9318" s="107"/>
      <c r="R9318" s="100"/>
      <c r="S9318" s="101"/>
      <c r="T9318" s="99"/>
      <c r="U9318" s="99"/>
      <c r="V9318" s="100"/>
      <c r="W9318" s="101"/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1718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1718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1718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1718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610</v>
      </c>
      <c r="F9322" s="98">
        <v>0</v>
      </c>
      <c r="G9322" s="98">
        <v>560</v>
      </c>
      <c r="H9322" s="107">
        <v>0</v>
      </c>
      <c r="I9322" s="107">
        <v>50</v>
      </c>
      <c r="J9322" s="25"/>
      <c r="K9322" s="26"/>
      <c r="L9322" s="107"/>
      <c r="M9322" s="107"/>
      <c r="N9322" s="25"/>
      <c r="O9322" s="26"/>
      <c r="P9322" s="99"/>
      <c r="Q9322" s="99"/>
      <c r="R9322" s="25"/>
      <c r="S9322" s="26"/>
      <c r="T9322" s="107"/>
      <c r="U9322" s="107"/>
      <c r="V9322" s="25"/>
      <c r="W9322" s="26"/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1718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1718</v>
      </c>
      <c r="B9324" s="105" t="s">
        <v>761</v>
      </c>
      <c r="C9324" s="106" t="s">
        <v>762</v>
      </c>
      <c r="D9324" s="21">
        <f t="shared" si="147"/>
        <v>610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/>
      <c r="K9324" s="26"/>
      <c r="L9324" s="107"/>
      <c r="M9324" s="107"/>
      <c r="N9324" s="25"/>
      <c r="O9324" s="26"/>
      <c r="P9324" s="107"/>
      <c r="Q9324" s="107"/>
      <c r="R9324" s="25"/>
      <c r="S9324" s="26"/>
      <c r="T9324" s="107"/>
      <c r="U9324" s="107"/>
      <c r="V9324" s="25"/>
      <c r="W9324" s="26"/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1718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1718</v>
      </c>
      <c r="B9326" s="105" t="s">
        <v>765</v>
      </c>
      <c r="C9326" s="106" t="s">
        <v>1675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1718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1718</v>
      </c>
      <c r="B9328" s="105" t="s">
        <v>768</v>
      </c>
      <c r="C9328" s="106" t="s">
        <v>1676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1718</v>
      </c>
      <c r="B9329" s="105" t="s">
        <v>769</v>
      </c>
      <c r="C9329" s="106" t="s">
        <v>1677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1718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1718</v>
      </c>
      <c r="B9331" s="105" t="s">
        <v>772</v>
      </c>
      <c r="C9331" s="106" t="s">
        <v>1678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1718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1718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1000</v>
      </c>
      <c r="F9333" s="98">
        <v>0</v>
      </c>
      <c r="G9333" s="98">
        <v>1000</v>
      </c>
      <c r="H9333" s="99">
        <v>0</v>
      </c>
      <c r="I9333" s="99">
        <v>0</v>
      </c>
      <c r="J9333" s="100"/>
      <c r="K9333" s="101"/>
      <c r="L9333" s="99"/>
      <c r="M9333" s="99"/>
      <c r="N9333" s="100"/>
      <c r="O9333" s="101"/>
      <c r="P9333" s="99"/>
      <c r="Q9333" s="99"/>
      <c r="R9333" s="100"/>
      <c r="S9333" s="101"/>
      <c r="T9333" s="99"/>
      <c r="U9333" s="99"/>
      <c r="V9333" s="100"/>
      <c r="W9333" s="101"/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1718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1718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1718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1718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0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/>
      <c r="Q9337" s="107"/>
      <c r="R9337" s="100"/>
      <c r="S9337" s="101"/>
      <c r="T9337" s="99"/>
      <c r="U9337" s="99"/>
      <c r="V9337" s="100"/>
      <c r="W9337" s="101"/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1718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1718</v>
      </c>
      <c r="B9339" s="105" t="s">
        <v>787</v>
      </c>
      <c r="C9339" s="106" t="s">
        <v>788</v>
      </c>
      <c r="D9339" s="21">
        <f t="shared" si="147"/>
        <v>0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/>
      <c r="O9339" s="101"/>
      <c r="P9339" s="107"/>
      <c r="Q9339" s="107"/>
      <c r="R9339" s="100"/>
      <c r="S9339" s="101"/>
      <c r="T9339" s="99"/>
      <c r="U9339" s="99"/>
      <c r="V9339" s="100"/>
      <c r="W9339" s="101"/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1718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1718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1718</v>
      </c>
      <c r="B9342" s="105" t="s">
        <v>793</v>
      </c>
      <c r="C9342" s="106" t="s">
        <v>794</v>
      </c>
      <c r="D9342" s="21">
        <f t="shared" si="147"/>
        <v>0</v>
      </c>
      <c r="E9342" s="24">
        <f t="shared" si="147"/>
        <v>0</v>
      </c>
      <c r="F9342" s="98"/>
      <c r="G9342" s="98"/>
      <c r="H9342" s="99"/>
      <c r="I9342" s="99"/>
      <c r="J9342" s="100"/>
      <c r="K9342" s="101"/>
      <c r="L9342" s="99"/>
      <c r="M9342" s="99"/>
      <c r="N9342" s="100"/>
      <c r="O9342" s="101"/>
      <c r="P9342" s="107"/>
      <c r="Q9342" s="107"/>
      <c r="R9342" s="100"/>
      <c r="S9342" s="101"/>
      <c r="T9342" s="99"/>
      <c r="U9342" s="99"/>
      <c r="V9342" s="100"/>
      <c r="W9342" s="101"/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1718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1718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1718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1718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1718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1718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1718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/>
      <c r="U9349" s="107"/>
      <c r="V9349" s="25"/>
      <c r="W9349" s="26"/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1718</v>
      </c>
      <c r="B9350" s="105" t="s">
        <v>809</v>
      </c>
      <c r="C9350" s="106" t="s">
        <v>1679</v>
      </c>
      <c r="D9350" s="21">
        <f t="shared" si="147"/>
        <v>0</v>
      </c>
      <c r="E9350" s="24">
        <f t="shared" si="147"/>
        <v>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/>
      <c r="W9350" s="26"/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1718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1718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1718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1743</v>
      </c>
      <c r="F9353" s="98">
        <v>0</v>
      </c>
      <c r="G9353" s="98">
        <v>398</v>
      </c>
      <c r="H9353" s="107">
        <v>0</v>
      </c>
      <c r="I9353" s="107">
        <v>1345</v>
      </c>
      <c r="J9353" s="25"/>
      <c r="K9353" s="26"/>
      <c r="L9353" s="107"/>
      <c r="M9353" s="107"/>
      <c r="N9353" s="25"/>
      <c r="O9353" s="26"/>
      <c r="P9353" s="99"/>
      <c r="Q9353" s="99"/>
      <c r="R9353" s="25"/>
      <c r="S9353" s="26"/>
      <c r="T9353" s="107"/>
      <c r="U9353" s="107"/>
      <c r="V9353" s="25"/>
      <c r="W9353" s="26"/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1718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1718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1718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0</v>
      </c>
      <c r="F9356" s="98"/>
      <c r="G9356" s="98"/>
      <c r="H9356" s="107"/>
      <c r="I9356" s="107"/>
      <c r="J9356" s="25"/>
      <c r="K9356" s="26"/>
      <c r="L9356" s="107"/>
      <c r="M9356" s="107"/>
      <c r="N9356" s="25"/>
      <c r="O9356" s="26"/>
      <c r="P9356" s="107"/>
      <c r="Q9356" s="107"/>
      <c r="R9356" s="25"/>
      <c r="S9356" s="26"/>
      <c r="T9356" s="107"/>
      <c r="U9356" s="107"/>
      <c r="V9356" s="25"/>
      <c r="W9356" s="26"/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1718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1718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1718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1718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1130760</v>
      </c>
      <c r="F9360" s="98">
        <v>0</v>
      </c>
      <c r="G9360" s="98">
        <v>571260</v>
      </c>
      <c r="H9360" s="107">
        <v>0</v>
      </c>
      <c r="I9360" s="107">
        <v>559500</v>
      </c>
      <c r="J9360" s="25"/>
      <c r="K9360" s="26"/>
      <c r="L9360" s="107"/>
      <c r="M9360" s="107"/>
      <c r="N9360" s="25"/>
      <c r="O9360" s="26"/>
      <c r="P9360" s="107"/>
      <c r="Q9360" s="107"/>
      <c r="R9360" s="25"/>
      <c r="S9360" s="26"/>
      <c r="T9360" s="107"/>
      <c r="U9360" s="107"/>
      <c r="V9360" s="25"/>
      <c r="W9360" s="26"/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1718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1718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1718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1718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1718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49076</v>
      </c>
      <c r="F9365" s="98">
        <v>0</v>
      </c>
      <c r="G9365" s="98">
        <v>24832</v>
      </c>
      <c r="H9365" s="99">
        <v>0</v>
      </c>
      <c r="I9365" s="99">
        <v>24244</v>
      </c>
      <c r="J9365" s="100"/>
      <c r="K9365" s="101"/>
      <c r="L9365" s="99"/>
      <c r="M9365" s="99"/>
      <c r="N9365" s="100"/>
      <c r="O9365" s="101"/>
      <c r="P9365" s="107"/>
      <c r="Q9365" s="107"/>
      <c r="R9365" s="100"/>
      <c r="S9365" s="101"/>
      <c r="T9365" s="99"/>
      <c r="U9365" s="99"/>
      <c r="V9365" s="100"/>
      <c r="W9365" s="101"/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1718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1718</v>
      </c>
      <c r="B9367" s="105" t="s">
        <v>1611</v>
      </c>
      <c r="C9367" s="106" t="s">
        <v>1612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1718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1718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1718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1718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1718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1718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1718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1718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1718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1718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1718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2830</v>
      </c>
      <c r="F9378" s="98">
        <v>0</v>
      </c>
      <c r="G9378" s="98">
        <v>1240</v>
      </c>
      <c r="H9378" s="99">
        <v>0</v>
      </c>
      <c r="I9378" s="99">
        <v>1590</v>
      </c>
      <c r="J9378" s="100"/>
      <c r="K9378" s="101"/>
      <c r="L9378" s="99"/>
      <c r="M9378" s="99"/>
      <c r="N9378" s="100"/>
      <c r="O9378" s="101"/>
      <c r="P9378" s="107"/>
      <c r="Q9378" s="107"/>
      <c r="R9378" s="100"/>
      <c r="S9378" s="101"/>
      <c r="T9378" s="99"/>
      <c r="U9378" s="99"/>
      <c r="V9378" s="100"/>
      <c r="W9378" s="101"/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1718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1718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1718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/>
      <c r="K9381" s="101"/>
      <c r="L9381" s="99"/>
      <c r="M9381" s="99"/>
      <c r="N9381" s="100"/>
      <c r="O9381" s="101"/>
      <c r="P9381" s="99"/>
      <c r="Q9381" s="99"/>
      <c r="R9381" s="100"/>
      <c r="S9381" s="101"/>
      <c r="T9381" s="99"/>
      <c r="U9381" s="99"/>
      <c r="V9381" s="100"/>
      <c r="W9381" s="101"/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1718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1718</v>
      </c>
      <c r="B9383" s="105" t="s">
        <v>870</v>
      </c>
      <c r="C9383" s="106" t="s">
        <v>1680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1718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1718</v>
      </c>
      <c r="B9385" s="105" t="s">
        <v>873</v>
      </c>
      <c r="C9385" s="106" t="s">
        <v>1681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1718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1718</v>
      </c>
      <c r="B9387" s="105" t="s">
        <v>876</v>
      </c>
      <c r="C9387" s="106" t="s">
        <v>1682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1718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274956</v>
      </c>
      <c r="F9388" s="98">
        <v>0</v>
      </c>
      <c r="G9388" s="98">
        <v>1278</v>
      </c>
      <c r="H9388" s="107">
        <v>0</v>
      </c>
      <c r="I9388" s="107">
        <v>273678</v>
      </c>
      <c r="J9388" s="25"/>
      <c r="K9388" s="26"/>
      <c r="L9388" s="107"/>
      <c r="M9388" s="107"/>
      <c r="N9388" s="25"/>
      <c r="O9388" s="26"/>
      <c r="P9388" s="107"/>
      <c r="Q9388" s="107"/>
      <c r="R9388" s="25"/>
      <c r="S9388" s="26"/>
      <c r="T9388" s="107"/>
      <c r="U9388" s="107"/>
      <c r="V9388" s="25"/>
      <c r="W9388" s="26"/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1718</v>
      </c>
      <c r="B9389" s="105" t="s">
        <v>879</v>
      </c>
      <c r="C9389" s="106" t="s">
        <v>1683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1718</v>
      </c>
      <c r="B9390" s="105" t="s">
        <v>880</v>
      </c>
      <c r="C9390" s="106" t="s">
        <v>1684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1718</v>
      </c>
      <c r="B9391" s="105" t="s">
        <v>881</v>
      </c>
      <c r="C9391" s="106" t="s">
        <v>1685</v>
      </c>
      <c r="D9391" s="21">
        <f t="shared" si="148"/>
        <v>0</v>
      </c>
      <c r="E9391" s="24">
        <f t="shared" si="148"/>
        <v>0</v>
      </c>
      <c r="F9391" s="98"/>
      <c r="G9391" s="98"/>
      <c r="H9391" s="107"/>
      <c r="I9391" s="107"/>
      <c r="J9391" s="25"/>
      <c r="K9391" s="26"/>
      <c r="L9391" s="107"/>
      <c r="M9391" s="107"/>
      <c r="N9391" s="25"/>
      <c r="O9391" s="26"/>
      <c r="P9391" s="107"/>
      <c r="Q9391" s="107"/>
      <c r="R9391" s="25"/>
      <c r="S9391" s="26"/>
      <c r="T9391" s="107"/>
      <c r="U9391" s="107"/>
      <c r="V9391" s="25"/>
      <c r="W9391" s="26"/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1718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1718</v>
      </c>
      <c r="B9393" s="105" t="s">
        <v>884</v>
      </c>
      <c r="C9393" s="106" t="s">
        <v>885</v>
      </c>
      <c r="D9393" s="21">
        <f t="shared" si="148"/>
        <v>950020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/>
      <c r="K9393" s="26"/>
      <c r="L9393" s="107"/>
      <c r="M9393" s="107"/>
      <c r="N9393" s="25"/>
      <c r="O9393" s="26"/>
      <c r="P9393" s="107"/>
      <c r="Q9393" s="107"/>
      <c r="R9393" s="25"/>
      <c r="S9393" s="26"/>
      <c r="T9393" s="107"/>
      <c r="U9393" s="107"/>
      <c r="V9393" s="25"/>
      <c r="W9393" s="26"/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1718</v>
      </c>
      <c r="B9394" s="105" t="s">
        <v>886</v>
      </c>
      <c r="C9394" s="106" t="s">
        <v>887</v>
      </c>
      <c r="D9394" s="21">
        <f t="shared" si="148"/>
        <v>31500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/>
      <c r="K9394" s="26"/>
      <c r="L9394" s="107"/>
      <c r="M9394" s="107"/>
      <c r="N9394" s="25"/>
      <c r="O9394" s="26"/>
      <c r="P9394" s="107"/>
      <c r="Q9394" s="107"/>
      <c r="R9394" s="25"/>
      <c r="S9394" s="26"/>
      <c r="T9394" s="107"/>
      <c r="U9394" s="107"/>
      <c r="V9394" s="25"/>
      <c r="W9394" s="26"/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1718</v>
      </c>
      <c r="B9395" s="105" t="s">
        <v>888</v>
      </c>
      <c r="C9395" s="106" t="s">
        <v>1686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1718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1718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1718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1718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1718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1718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1718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1718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1718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1718</v>
      </c>
      <c r="B9405" s="105" t="s">
        <v>907</v>
      </c>
      <c r="C9405" s="106" t="s">
        <v>908</v>
      </c>
      <c r="D9405" s="21">
        <f t="shared" si="148"/>
        <v>291740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/>
      <c r="K9405" s="26"/>
      <c r="L9405" s="107"/>
      <c r="M9405" s="107"/>
      <c r="N9405" s="25"/>
      <c r="O9405" s="26"/>
      <c r="P9405" s="99"/>
      <c r="Q9405" s="99"/>
      <c r="R9405" s="25"/>
      <c r="S9405" s="26"/>
      <c r="T9405" s="107"/>
      <c r="U9405" s="107"/>
      <c r="V9405" s="25"/>
      <c r="W9405" s="26"/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1718</v>
      </c>
      <c r="B9406" s="105" t="s">
        <v>909</v>
      </c>
      <c r="C9406" s="106" t="s">
        <v>910</v>
      </c>
      <c r="D9406" s="21">
        <f t="shared" si="148"/>
        <v>40320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/>
      <c r="K9406" s="26"/>
      <c r="L9406" s="107"/>
      <c r="M9406" s="107"/>
      <c r="N9406" s="25"/>
      <c r="O9406" s="26"/>
      <c r="P9406" s="107"/>
      <c r="Q9406" s="107"/>
      <c r="R9406" s="25"/>
      <c r="S9406" s="26"/>
      <c r="T9406" s="107"/>
      <c r="U9406" s="107"/>
      <c r="V9406" s="25"/>
      <c r="W9406" s="26"/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1718</v>
      </c>
      <c r="B9407" s="105" t="s">
        <v>911</v>
      </c>
      <c r="C9407" s="106" t="s">
        <v>912</v>
      </c>
      <c r="D9407" s="21">
        <f t="shared" si="148"/>
        <v>224507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/>
      <c r="K9407" s="26"/>
      <c r="L9407" s="107"/>
      <c r="M9407" s="107"/>
      <c r="N9407" s="25"/>
      <c r="O9407" s="26"/>
      <c r="P9407" s="107"/>
      <c r="Q9407" s="107"/>
      <c r="R9407" s="25"/>
      <c r="S9407" s="26"/>
      <c r="T9407" s="107"/>
      <c r="U9407" s="107"/>
      <c r="V9407" s="25"/>
      <c r="W9407" s="26"/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1718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1718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1718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1718</v>
      </c>
      <c r="B9411" s="105" t="s">
        <v>919</v>
      </c>
      <c r="C9411" s="106" t="s">
        <v>920</v>
      </c>
      <c r="D9411" s="21">
        <f t="shared" si="148"/>
        <v>67680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/>
      <c r="K9411" s="26"/>
      <c r="L9411" s="107"/>
      <c r="M9411" s="107"/>
      <c r="N9411" s="25"/>
      <c r="O9411" s="26"/>
      <c r="P9411" s="107"/>
      <c r="Q9411" s="107"/>
      <c r="R9411" s="25"/>
      <c r="S9411" s="26"/>
      <c r="T9411" s="107"/>
      <c r="U9411" s="107"/>
      <c r="V9411" s="25"/>
      <c r="W9411" s="26"/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1718</v>
      </c>
      <c r="B9412" s="105" t="s">
        <v>921</v>
      </c>
      <c r="C9412" s="106" t="s">
        <v>922</v>
      </c>
      <c r="D9412" s="21">
        <f t="shared" si="148"/>
        <v>81560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/>
      <c r="K9412" s="26"/>
      <c r="L9412" s="107"/>
      <c r="M9412" s="107"/>
      <c r="N9412" s="25"/>
      <c r="O9412" s="26"/>
      <c r="P9412" s="107"/>
      <c r="Q9412" s="107"/>
      <c r="R9412" s="25"/>
      <c r="S9412" s="26"/>
      <c r="T9412" s="107"/>
      <c r="U9412" s="107"/>
      <c r="V9412" s="25"/>
      <c r="W9412" s="26"/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1718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1718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1718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1718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1718</v>
      </c>
      <c r="B9417" s="105" t="s">
        <v>931</v>
      </c>
      <c r="C9417" s="106" t="s">
        <v>932</v>
      </c>
      <c r="D9417" s="21">
        <f t="shared" si="148"/>
        <v>0</v>
      </c>
      <c r="E9417" s="24">
        <f t="shared" si="148"/>
        <v>0</v>
      </c>
      <c r="F9417" s="98"/>
      <c r="G9417" s="98"/>
      <c r="H9417" s="107"/>
      <c r="I9417" s="107"/>
      <c r="J9417" s="25"/>
      <c r="K9417" s="26"/>
      <c r="L9417" s="107"/>
      <c r="M9417" s="107"/>
      <c r="N9417" s="25"/>
      <c r="O9417" s="26"/>
      <c r="P9417" s="107"/>
      <c r="Q9417" s="107"/>
      <c r="R9417" s="25"/>
      <c r="S9417" s="26"/>
      <c r="T9417" s="107"/>
      <c r="U9417" s="107"/>
      <c r="V9417" s="25"/>
      <c r="W9417" s="26"/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1718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1718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1718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1718</v>
      </c>
      <c r="B9421" s="105" t="s">
        <v>939</v>
      </c>
      <c r="C9421" s="106" t="s">
        <v>940</v>
      </c>
      <c r="D9421" s="21">
        <f t="shared" si="148"/>
        <v>51360</v>
      </c>
      <c r="E9421" s="24">
        <f t="shared" si="148"/>
        <v>0</v>
      </c>
      <c r="F9421" s="98">
        <v>23760</v>
      </c>
      <c r="G9421" s="98">
        <v>0</v>
      </c>
      <c r="H9421" s="107">
        <v>27600</v>
      </c>
      <c r="I9421" s="107">
        <v>0</v>
      </c>
      <c r="J9421" s="25"/>
      <c r="K9421" s="26"/>
      <c r="L9421" s="107"/>
      <c r="M9421" s="107"/>
      <c r="N9421" s="25"/>
      <c r="O9421" s="26"/>
      <c r="P9421" s="107"/>
      <c r="Q9421" s="107"/>
      <c r="R9421" s="25"/>
      <c r="S9421" s="26"/>
      <c r="T9421" s="107"/>
      <c r="U9421" s="107"/>
      <c r="V9421" s="25"/>
      <c r="W9421" s="26"/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1718</v>
      </c>
      <c r="B9422" s="105" t="s">
        <v>941</v>
      </c>
      <c r="C9422" s="106" t="s">
        <v>1613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1718</v>
      </c>
      <c r="B9423" s="105" t="s">
        <v>1614</v>
      </c>
      <c r="C9423" s="106" t="s">
        <v>1615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1718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1718</v>
      </c>
      <c r="B9425" s="105" t="s">
        <v>944</v>
      </c>
      <c r="C9425" s="106" t="s">
        <v>945</v>
      </c>
      <c r="D9425" s="21">
        <f t="shared" si="148"/>
        <v>19630.400000000001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/>
      <c r="K9425" s="26"/>
      <c r="L9425" s="107"/>
      <c r="M9425" s="107"/>
      <c r="N9425" s="25"/>
      <c r="O9425" s="26"/>
      <c r="P9425" s="107"/>
      <c r="Q9425" s="107"/>
      <c r="R9425" s="25"/>
      <c r="S9425" s="26"/>
      <c r="T9425" s="107"/>
      <c r="U9425" s="107"/>
      <c r="V9425" s="25"/>
      <c r="W9425" s="26"/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1718</v>
      </c>
      <c r="B9426" s="105" t="s">
        <v>946</v>
      </c>
      <c r="C9426" s="106" t="s">
        <v>947</v>
      </c>
      <c r="D9426" s="21">
        <f t="shared" si="148"/>
        <v>29445.599999999999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/>
      <c r="K9426" s="26"/>
      <c r="L9426" s="107"/>
      <c r="M9426" s="107"/>
      <c r="N9426" s="25"/>
      <c r="O9426" s="26"/>
      <c r="P9426" s="107"/>
      <c r="Q9426" s="107"/>
      <c r="R9426" s="25"/>
      <c r="S9426" s="26"/>
      <c r="T9426" s="107"/>
      <c r="U9426" s="107"/>
      <c r="V9426" s="25"/>
      <c r="W9426" s="26"/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1718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1718</v>
      </c>
      <c r="B9428" s="105" t="s">
        <v>950</v>
      </c>
      <c r="C9428" s="106" t="s">
        <v>951</v>
      </c>
      <c r="D9428" s="21">
        <f t="shared" si="148"/>
        <v>2556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/>
      <c r="K9428" s="26"/>
      <c r="L9428" s="107"/>
      <c r="M9428" s="107"/>
      <c r="N9428" s="25"/>
      <c r="O9428" s="26"/>
      <c r="P9428" s="107"/>
      <c r="Q9428" s="107"/>
      <c r="R9428" s="25"/>
      <c r="S9428" s="26"/>
      <c r="T9428" s="107"/>
      <c r="U9428" s="107"/>
      <c r="V9428" s="25"/>
      <c r="W9428" s="26"/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1718</v>
      </c>
      <c r="B9429" s="105" t="s">
        <v>952</v>
      </c>
      <c r="C9429" s="106" t="s">
        <v>953</v>
      </c>
      <c r="D9429" s="21">
        <f t="shared" si="148"/>
        <v>6170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/>
      <c r="K9429" s="26"/>
      <c r="L9429" s="107"/>
      <c r="M9429" s="107"/>
      <c r="N9429" s="25"/>
      <c r="O9429" s="26"/>
      <c r="P9429" s="107"/>
      <c r="Q9429" s="107"/>
      <c r="R9429" s="25"/>
      <c r="S9429" s="26"/>
      <c r="T9429" s="107"/>
      <c r="U9429" s="107"/>
      <c r="V9429" s="25"/>
      <c r="W9429" s="26"/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1718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1718</v>
      </c>
      <c r="B9431" s="105" t="s">
        <v>956</v>
      </c>
      <c r="C9431" s="106" t="s">
        <v>1616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1718</v>
      </c>
      <c r="B9432" s="105" t="s">
        <v>957</v>
      </c>
      <c r="C9432" s="106" t="s">
        <v>1687</v>
      </c>
      <c r="D9432" s="21">
        <f t="shared" si="148"/>
        <v>75500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/>
      <c r="K9432" s="26"/>
      <c r="L9432" s="107"/>
      <c r="M9432" s="107"/>
      <c r="N9432" s="25"/>
      <c r="O9432" s="26"/>
      <c r="P9432" s="107"/>
      <c r="Q9432" s="107"/>
      <c r="R9432" s="25"/>
      <c r="S9432" s="26"/>
      <c r="T9432" s="107"/>
      <c r="U9432" s="107"/>
      <c r="V9432" s="25"/>
      <c r="W9432" s="26"/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1718</v>
      </c>
      <c r="B9433" s="105" t="s">
        <v>958</v>
      </c>
      <c r="C9433" s="106" t="s">
        <v>1688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1718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1718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1718</v>
      </c>
      <c r="B9436" s="105" t="s">
        <v>963</v>
      </c>
      <c r="C9436" s="106" t="s">
        <v>1689</v>
      </c>
      <c r="D9436" s="21">
        <f t="shared" si="148"/>
        <v>196900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/>
      <c r="K9436" s="101"/>
      <c r="L9436" s="99"/>
      <c r="M9436" s="99"/>
      <c r="N9436" s="100"/>
      <c r="O9436" s="101"/>
      <c r="P9436" s="107"/>
      <c r="Q9436" s="107"/>
      <c r="R9436" s="100"/>
      <c r="S9436" s="101"/>
      <c r="T9436" s="99"/>
      <c r="U9436" s="99"/>
      <c r="V9436" s="100"/>
      <c r="W9436" s="101"/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1718</v>
      </c>
      <c r="B9437" s="105" t="s">
        <v>964</v>
      </c>
      <c r="C9437" s="106" t="s">
        <v>1690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1718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1718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1718</v>
      </c>
      <c r="B9440" s="105" t="s">
        <v>969</v>
      </c>
      <c r="C9440" s="106" t="s">
        <v>970</v>
      </c>
      <c r="D9440" s="21">
        <f t="shared" si="148"/>
        <v>281800</v>
      </c>
      <c r="E9440" s="24">
        <f t="shared" si="148"/>
        <v>0</v>
      </c>
      <c r="F9440" s="98">
        <v>41700</v>
      </c>
      <c r="G9440" s="98">
        <v>0</v>
      </c>
      <c r="H9440" s="107">
        <v>240100</v>
      </c>
      <c r="I9440" s="107">
        <v>0</v>
      </c>
      <c r="J9440" s="25"/>
      <c r="K9440" s="26"/>
      <c r="L9440" s="107"/>
      <c r="M9440" s="107"/>
      <c r="N9440" s="25"/>
      <c r="O9440" s="26"/>
      <c r="P9440" s="107"/>
      <c r="Q9440" s="107"/>
      <c r="R9440" s="25"/>
      <c r="S9440" s="26"/>
      <c r="T9440" s="107"/>
      <c r="U9440" s="107"/>
      <c r="V9440" s="25"/>
      <c r="W9440" s="26"/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1718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1718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1718</v>
      </c>
      <c r="B9443" s="105" t="s">
        <v>975</v>
      </c>
      <c r="C9443" s="106" t="s">
        <v>1617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1718</v>
      </c>
      <c r="B9444" s="105" t="s">
        <v>976</v>
      </c>
      <c r="C9444" s="106" t="s">
        <v>1618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1718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1718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1718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1718</v>
      </c>
      <c r="B9448" s="105" t="s">
        <v>983</v>
      </c>
      <c r="C9448" s="106" t="s">
        <v>1619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1718</v>
      </c>
      <c r="B9449" s="105" t="s">
        <v>984</v>
      </c>
      <c r="C9449" s="106" t="s">
        <v>1620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1718</v>
      </c>
      <c r="B9450" s="105" t="s">
        <v>985</v>
      </c>
      <c r="C9450" s="106" t="s">
        <v>1621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1718</v>
      </c>
      <c r="B9451" s="105" t="s">
        <v>986</v>
      </c>
      <c r="C9451" s="106" t="s">
        <v>1622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1718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1718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1718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1718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1718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1718</v>
      </c>
      <c r="B9457" s="105" t="s">
        <v>996</v>
      </c>
      <c r="C9457" s="106" t="s">
        <v>1691</v>
      </c>
      <c r="D9457" s="21">
        <f t="shared" si="149"/>
        <v>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/>
      <c r="M9457" s="107"/>
      <c r="N9457" s="25"/>
      <c r="O9457" s="26"/>
      <c r="P9457" s="107"/>
      <c r="Q9457" s="107"/>
      <c r="R9457" s="25"/>
      <c r="S9457" s="26"/>
      <c r="T9457" s="107"/>
      <c r="U9457" s="107"/>
      <c r="V9457" s="25"/>
      <c r="W9457" s="26"/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1718</v>
      </c>
      <c r="B9458" s="105" t="s">
        <v>997</v>
      </c>
      <c r="C9458" s="106" t="s">
        <v>1692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1718</v>
      </c>
      <c r="B9459" s="105" t="s">
        <v>998</v>
      </c>
      <c r="C9459" s="106" t="s">
        <v>1693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1718</v>
      </c>
      <c r="B9460" s="105" t="s">
        <v>999</v>
      </c>
      <c r="C9460" s="106" t="s">
        <v>1694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1718</v>
      </c>
      <c r="B9461" s="105" t="s">
        <v>1000</v>
      </c>
      <c r="C9461" s="106" t="s">
        <v>1623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1718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1718</v>
      </c>
      <c r="B9463" s="105" t="s">
        <v>1003</v>
      </c>
      <c r="C9463" s="106" t="s">
        <v>1624</v>
      </c>
      <c r="D9463" s="21">
        <f t="shared" si="149"/>
        <v>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/>
      <c r="M9463" s="99"/>
      <c r="N9463" s="100"/>
      <c r="O9463" s="101"/>
      <c r="P9463" s="107"/>
      <c r="Q9463" s="107"/>
      <c r="R9463" s="100"/>
      <c r="S9463" s="101"/>
      <c r="T9463" s="99"/>
      <c r="U9463" s="99"/>
      <c r="V9463" s="100"/>
      <c r="W9463" s="101"/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1718</v>
      </c>
      <c r="B9464" s="105" t="s">
        <v>1004</v>
      </c>
      <c r="C9464" s="106" t="s">
        <v>1625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1718</v>
      </c>
      <c r="B9465" s="105" t="s">
        <v>1005</v>
      </c>
      <c r="C9465" s="106" t="s">
        <v>1626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1718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1718</v>
      </c>
      <c r="B9467" s="105" t="s">
        <v>1008</v>
      </c>
      <c r="C9467" s="106" t="s">
        <v>1009</v>
      </c>
      <c r="D9467" s="21">
        <f t="shared" si="149"/>
        <v>3040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/>
      <c r="K9467" s="101"/>
      <c r="L9467" s="99"/>
      <c r="M9467" s="99"/>
      <c r="N9467" s="100"/>
      <c r="O9467" s="101"/>
      <c r="P9467" s="99"/>
      <c r="Q9467" s="99"/>
      <c r="R9467" s="100"/>
      <c r="S9467" s="101"/>
      <c r="T9467" s="99"/>
      <c r="U9467" s="99"/>
      <c r="V9467" s="100"/>
      <c r="W9467" s="101"/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1718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1718</v>
      </c>
      <c r="B9469" s="105" t="s">
        <v>1012</v>
      </c>
      <c r="C9469" s="106" t="s">
        <v>1013</v>
      </c>
      <c r="D9469" s="21">
        <f t="shared" si="149"/>
        <v>3268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/>
      <c r="K9469" s="26"/>
      <c r="L9469" s="107"/>
      <c r="M9469" s="107"/>
      <c r="N9469" s="25"/>
      <c r="O9469" s="26"/>
      <c r="P9469" s="107"/>
      <c r="Q9469" s="107"/>
      <c r="R9469" s="25"/>
      <c r="S9469" s="26"/>
      <c r="T9469" s="107"/>
      <c r="U9469" s="107"/>
      <c r="V9469" s="25"/>
      <c r="W9469" s="26"/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1718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1718</v>
      </c>
      <c r="B9471" s="105" t="s">
        <v>1016</v>
      </c>
      <c r="C9471" s="106" t="s">
        <v>1017</v>
      </c>
      <c r="D9471" s="21">
        <f t="shared" si="149"/>
        <v>11924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/>
      <c r="K9471" s="26"/>
      <c r="L9471" s="107"/>
      <c r="M9471" s="107"/>
      <c r="N9471" s="25"/>
      <c r="O9471" s="26"/>
      <c r="P9471" s="99"/>
      <c r="Q9471" s="99"/>
      <c r="R9471" s="25"/>
      <c r="S9471" s="26"/>
      <c r="T9471" s="107"/>
      <c r="U9471" s="107"/>
      <c r="V9471" s="25"/>
      <c r="W9471" s="26"/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1718</v>
      </c>
      <c r="B9472" s="105" t="s">
        <v>1018</v>
      </c>
      <c r="C9472" s="106" t="s">
        <v>1019</v>
      </c>
      <c r="D9472" s="21">
        <f t="shared" si="149"/>
        <v>19489.309999999998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/>
      <c r="K9472" s="26"/>
      <c r="L9472" s="107"/>
      <c r="M9472" s="107"/>
      <c r="N9472" s="25"/>
      <c r="O9472" s="26"/>
      <c r="P9472" s="107"/>
      <c r="Q9472" s="107"/>
      <c r="R9472" s="25"/>
      <c r="S9472" s="26"/>
      <c r="T9472" s="107"/>
      <c r="U9472" s="107"/>
      <c r="V9472" s="25"/>
      <c r="W9472" s="26"/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1718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1718</v>
      </c>
      <c r="B9474" s="105" t="s">
        <v>1022</v>
      </c>
      <c r="C9474" s="106" t="s">
        <v>1023</v>
      </c>
      <c r="D9474" s="21">
        <f t="shared" si="149"/>
        <v>0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/>
      <c r="M9474" s="107"/>
      <c r="N9474" s="25"/>
      <c r="O9474" s="26"/>
      <c r="P9474" s="107"/>
      <c r="Q9474" s="107"/>
      <c r="R9474" s="25"/>
      <c r="S9474" s="26"/>
      <c r="T9474" s="107"/>
      <c r="U9474" s="107"/>
      <c r="V9474" s="25"/>
      <c r="W9474" s="26"/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1718</v>
      </c>
      <c r="B9475" s="105" t="s">
        <v>1024</v>
      </c>
      <c r="C9475" s="106" t="s">
        <v>1025</v>
      </c>
      <c r="D9475" s="21">
        <f t="shared" si="149"/>
        <v>0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/>
      <c r="M9475" s="107"/>
      <c r="N9475" s="25"/>
      <c r="O9475" s="26"/>
      <c r="P9475" s="107"/>
      <c r="Q9475" s="107"/>
      <c r="R9475" s="25"/>
      <c r="S9475" s="26"/>
      <c r="T9475" s="107"/>
      <c r="U9475" s="107"/>
      <c r="V9475" s="25"/>
      <c r="W9475" s="26"/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1718</v>
      </c>
      <c r="B9476" s="105" t="s">
        <v>1026</v>
      </c>
      <c r="C9476" s="106" t="s">
        <v>1027</v>
      </c>
      <c r="D9476" s="21">
        <f t="shared" si="149"/>
        <v>2200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/>
      <c r="K9476" s="26"/>
      <c r="L9476" s="107"/>
      <c r="M9476" s="107"/>
      <c r="N9476" s="25"/>
      <c r="O9476" s="26"/>
      <c r="P9476" s="107"/>
      <c r="Q9476" s="107"/>
      <c r="R9476" s="25"/>
      <c r="S9476" s="26"/>
      <c r="T9476" s="107"/>
      <c r="U9476" s="107"/>
      <c r="V9476" s="25"/>
      <c r="W9476" s="26"/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1718</v>
      </c>
      <c r="B9477" s="105" t="s">
        <v>1028</v>
      </c>
      <c r="C9477" s="106" t="s">
        <v>1029</v>
      </c>
      <c r="D9477" s="21">
        <f t="shared" si="149"/>
        <v>35102.5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/>
      <c r="K9477" s="26"/>
      <c r="L9477" s="107"/>
      <c r="M9477" s="107"/>
      <c r="N9477" s="25"/>
      <c r="O9477" s="26"/>
      <c r="P9477" s="107"/>
      <c r="Q9477" s="107"/>
      <c r="R9477" s="25"/>
      <c r="S9477" s="26"/>
      <c r="T9477" s="107"/>
      <c r="U9477" s="107"/>
      <c r="V9477" s="25"/>
      <c r="W9477" s="26"/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1718</v>
      </c>
      <c r="B9478" s="105" t="s">
        <v>1030</v>
      </c>
      <c r="C9478" s="106" t="s">
        <v>1031</v>
      </c>
      <c r="D9478" s="21">
        <f t="shared" si="149"/>
        <v>0</v>
      </c>
      <c r="E9478" s="24">
        <f t="shared" si="149"/>
        <v>0</v>
      </c>
      <c r="F9478" s="98"/>
      <c r="G9478" s="98"/>
      <c r="H9478" s="99"/>
      <c r="I9478" s="99"/>
      <c r="J9478" s="100"/>
      <c r="K9478" s="101"/>
      <c r="L9478" s="99"/>
      <c r="M9478" s="99"/>
      <c r="N9478" s="100"/>
      <c r="O9478" s="101"/>
      <c r="P9478" s="107"/>
      <c r="Q9478" s="107"/>
      <c r="R9478" s="100"/>
      <c r="S9478" s="101"/>
      <c r="T9478" s="99"/>
      <c r="U9478" s="99"/>
      <c r="V9478" s="100"/>
      <c r="W9478" s="101"/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1718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1718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1718</v>
      </c>
      <c r="B9481" s="105" t="s">
        <v>1036</v>
      </c>
      <c r="C9481" s="106" t="s">
        <v>1037</v>
      </c>
      <c r="D9481" s="21">
        <f t="shared" si="149"/>
        <v>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/>
      <c r="S9481" s="101"/>
      <c r="T9481" s="99"/>
      <c r="U9481" s="99"/>
      <c r="V9481" s="100"/>
      <c r="W9481" s="101"/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1718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1718</v>
      </c>
      <c r="B9483" s="105" t="s">
        <v>1040</v>
      </c>
      <c r="C9483" s="106" t="s">
        <v>1041</v>
      </c>
      <c r="D9483" s="21">
        <f t="shared" si="149"/>
        <v>4564.78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/>
      <c r="K9483" s="26"/>
      <c r="L9483" s="107"/>
      <c r="M9483" s="107"/>
      <c r="N9483" s="25"/>
      <c r="O9483" s="26"/>
      <c r="P9483" s="107"/>
      <c r="Q9483" s="107"/>
      <c r="R9483" s="25"/>
      <c r="S9483" s="26"/>
      <c r="T9483" s="107"/>
      <c r="U9483" s="107"/>
      <c r="V9483" s="25"/>
      <c r="W9483" s="26"/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1718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1718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1718</v>
      </c>
      <c r="B9486" s="105" t="s">
        <v>1046</v>
      </c>
      <c r="C9486" s="106" t="s">
        <v>1047</v>
      </c>
      <c r="D9486" s="21">
        <f t="shared" si="149"/>
        <v>0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/>
      <c r="Q9486" s="99"/>
      <c r="R9486" s="25"/>
      <c r="S9486" s="26"/>
      <c r="T9486" s="107"/>
      <c r="U9486" s="107"/>
      <c r="V9486" s="25"/>
      <c r="W9486" s="26"/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1718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1718</v>
      </c>
      <c r="B9488" s="105" t="s">
        <v>1050</v>
      </c>
      <c r="C9488" s="106" t="s">
        <v>1051</v>
      </c>
      <c r="D9488" s="21">
        <f t="shared" si="149"/>
        <v>0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/>
      <c r="S9488" s="26"/>
      <c r="T9488" s="107"/>
      <c r="U9488" s="107"/>
      <c r="V9488" s="25"/>
      <c r="W9488" s="26"/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1718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1718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1718</v>
      </c>
      <c r="B9491" s="105" t="s">
        <v>1056</v>
      </c>
      <c r="C9491" s="106" t="s">
        <v>1057</v>
      </c>
      <c r="D9491" s="21">
        <f t="shared" si="149"/>
        <v>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/>
      <c r="Q9491" s="99"/>
      <c r="R9491" s="100"/>
      <c r="S9491" s="101"/>
      <c r="T9491" s="99"/>
      <c r="U9491" s="99"/>
      <c r="V9491" s="100"/>
      <c r="W9491" s="101"/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1718</v>
      </c>
      <c r="B9492" s="105" t="s">
        <v>1058</v>
      </c>
      <c r="C9492" s="106" t="s">
        <v>1059</v>
      </c>
      <c r="D9492" s="21">
        <f t="shared" si="149"/>
        <v>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/>
      <c r="M9492" s="107"/>
      <c r="N9492" s="25"/>
      <c r="O9492" s="26"/>
      <c r="P9492" s="99"/>
      <c r="Q9492" s="99"/>
      <c r="R9492" s="25"/>
      <c r="S9492" s="26"/>
      <c r="T9492" s="107"/>
      <c r="U9492" s="107"/>
      <c r="V9492" s="25"/>
      <c r="W9492" s="26"/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1718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1718</v>
      </c>
      <c r="B9494" s="105" t="s">
        <v>1062</v>
      </c>
      <c r="C9494" s="106" t="s">
        <v>1063</v>
      </c>
      <c r="D9494" s="21">
        <f t="shared" si="149"/>
        <v>35044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/>
      <c r="K9494" s="26"/>
      <c r="L9494" s="107"/>
      <c r="M9494" s="107"/>
      <c r="N9494" s="25"/>
      <c r="O9494" s="26"/>
      <c r="P9494" s="107"/>
      <c r="Q9494" s="107"/>
      <c r="R9494" s="25"/>
      <c r="S9494" s="26"/>
      <c r="T9494" s="107"/>
      <c r="U9494" s="107"/>
      <c r="V9494" s="25"/>
      <c r="W9494" s="26"/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1718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1718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1718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1718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1718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1718</v>
      </c>
      <c r="B9500" s="105" t="s">
        <v>1074</v>
      </c>
      <c r="C9500" s="106" t="s">
        <v>1075</v>
      </c>
      <c r="D9500" s="21">
        <f t="shared" si="149"/>
        <v>4044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/>
      <c r="K9500" s="101"/>
      <c r="L9500" s="99"/>
      <c r="M9500" s="99"/>
      <c r="N9500" s="100"/>
      <c r="O9500" s="101"/>
      <c r="P9500" s="99"/>
      <c r="Q9500" s="99"/>
      <c r="R9500" s="100"/>
      <c r="S9500" s="101"/>
      <c r="T9500" s="99"/>
      <c r="U9500" s="99"/>
      <c r="V9500" s="100"/>
      <c r="W9500" s="101"/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1718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1718</v>
      </c>
      <c r="B9502" s="105" t="s">
        <v>1078</v>
      </c>
      <c r="C9502" s="106" t="s">
        <v>1079</v>
      </c>
      <c r="D9502" s="21">
        <f t="shared" si="149"/>
        <v>19040.900000000001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/>
      <c r="K9502" s="26"/>
      <c r="L9502" s="107"/>
      <c r="M9502" s="107"/>
      <c r="N9502" s="25"/>
      <c r="O9502" s="26"/>
      <c r="P9502" s="107"/>
      <c r="Q9502" s="107"/>
      <c r="R9502" s="25"/>
      <c r="S9502" s="26"/>
      <c r="T9502" s="107"/>
      <c r="U9502" s="107"/>
      <c r="V9502" s="25"/>
      <c r="W9502" s="26"/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1718</v>
      </c>
      <c r="B9503" s="105" t="s">
        <v>1080</v>
      </c>
      <c r="C9503" s="106" t="s">
        <v>1081</v>
      </c>
      <c r="D9503" s="21">
        <f t="shared" si="149"/>
        <v>32209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/>
      <c r="K9503" s="26"/>
      <c r="L9503" s="107"/>
      <c r="M9503" s="107"/>
      <c r="N9503" s="25"/>
      <c r="O9503" s="26"/>
      <c r="P9503" s="107"/>
      <c r="Q9503" s="107"/>
      <c r="R9503" s="25"/>
      <c r="S9503" s="26"/>
      <c r="T9503" s="107"/>
      <c r="U9503" s="107"/>
      <c r="V9503" s="25"/>
      <c r="W9503" s="26"/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1718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1718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1718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1718</v>
      </c>
      <c r="B9507" s="105" t="s">
        <v>1088</v>
      </c>
      <c r="C9507" s="106" t="s">
        <v>1089</v>
      </c>
      <c r="D9507" s="21">
        <f t="shared" si="149"/>
        <v>46901.2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/>
      <c r="K9507" s="101"/>
      <c r="L9507" s="99"/>
      <c r="M9507" s="99"/>
      <c r="N9507" s="100"/>
      <c r="O9507" s="101"/>
      <c r="P9507" s="99"/>
      <c r="Q9507" s="99"/>
      <c r="R9507" s="100"/>
      <c r="S9507" s="101"/>
      <c r="T9507" s="99"/>
      <c r="U9507" s="99"/>
      <c r="V9507" s="100"/>
      <c r="W9507" s="101"/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1718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1718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121.98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/>
      <c r="K9509" s="26"/>
      <c r="L9509" s="107"/>
      <c r="M9509" s="107"/>
      <c r="N9509" s="25"/>
      <c r="O9509" s="26"/>
      <c r="P9509" s="99"/>
      <c r="Q9509" s="99"/>
      <c r="R9509" s="25"/>
      <c r="S9509" s="26"/>
      <c r="T9509" s="107"/>
      <c r="U9509" s="107"/>
      <c r="V9509" s="25"/>
      <c r="W9509" s="26"/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1718</v>
      </c>
      <c r="B9510" s="105" t="s">
        <v>1094</v>
      </c>
      <c r="C9510" s="106" t="s">
        <v>1095</v>
      </c>
      <c r="D9510" s="21">
        <f t="shared" si="150"/>
        <v>0</v>
      </c>
      <c r="E9510" s="24">
        <f t="shared" si="150"/>
        <v>0</v>
      </c>
      <c r="F9510" s="98"/>
      <c r="G9510" s="98"/>
      <c r="H9510" s="107"/>
      <c r="I9510" s="107"/>
      <c r="J9510" s="25"/>
      <c r="K9510" s="26"/>
      <c r="L9510" s="107"/>
      <c r="M9510" s="107"/>
      <c r="N9510" s="25"/>
      <c r="O9510" s="26"/>
      <c r="P9510" s="107"/>
      <c r="Q9510" s="107"/>
      <c r="R9510" s="25"/>
      <c r="S9510" s="26"/>
      <c r="T9510" s="107"/>
      <c r="U9510" s="107"/>
      <c r="V9510" s="25"/>
      <c r="W9510" s="26"/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1718</v>
      </c>
      <c r="B9511" s="105" t="s">
        <v>1096</v>
      </c>
      <c r="C9511" s="106" t="s">
        <v>1097</v>
      </c>
      <c r="D9511" s="21">
        <f t="shared" si="150"/>
        <v>2025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/>
      <c r="K9511" s="101"/>
      <c r="L9511" s="99"/>
      <c r="M9511" s="99"/>
      <c r="N9511" s="100"/>
      <c r="O9511" s="101"/>
      <c r="P9511" s="107"/>
      <c r="Q9511" s="107"/>
      <c r="R9511" s="100"/>
      <c r="S9511" s="101"/>
      <c r="T9511" s="99"/>
      <c r="U9511" s="99"/>
      <c r="V9511" s="100"/>
      <c r="W9511" s="101"/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1718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1718</v>
      </c>
      <c r="B9513" s="105" t="s">
        <v>1100</v>
      </c>
      <c r="C9513" s="106" t="s">
        <v>1101</v>
      </c>
      <c r="D9513" s="21">
        <f t="shared" si="150"/>
        <v>0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/>
      <c r="W9513" s="26"/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1718</v>
      </c>
      <c r="B9514" s="105" t="s">
        <v>1102</v>
      </c>
      <c r="C9514" s="106" t="s">
        <v>1103</v>
      </c>
      <c r="D9514" s="21">
        <f t="shared" si="150"/>
        <v>651578.29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/>
      <c r="K9514" s="101"/>
      <c r="L9514" s="99"/>
      <c r="M9514" s="99"/>
      <c r="N9514" s="100"/>
      <c r="O9514" s="101"/>
      <c r="P9514" s="107"/>
      <c r="Q9514" s="107"/>
      <c r="R9514" s="100"/>
      <c r="S9514" s="101"/>
      <c r="T9514" s="99"/>
      <c r="U9514" s="99"/>
      <c r="V9514" s="100"/>
      <c r="W9514" s="101"/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1718</v>
      </c>
      <c r="B9515" s="105" t="s">
        <v>1104</v>
      </c>
      <c r="C9515" s="106" t="s">
        <v>1105</v>
      </c>
      <c r="D9515" s="21">
        <f t="shared" si="150"/>
        <v>6245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/>
      <c r="K9515" s="101"/>
      <c r="L9515" s="99"/>
      <c r="M9515" s="99"/>
      <c r="N9515" s="100"/>
      <c r="O9515" s="101"/>
      <c r="P9515" s="99"/>
      <c r="Q9515" s="99"/>
      <c r="R9515" s="100"/>
      <c r="S9515" s="101"/>
      <c r="T9515" s="99"/>
      <c r="U9515" s="99"/>
      <c r="V9515" s="100"/>
      <c r="W9515" s="101"/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1718</v>
      </c>
      <c r="B9516" s="105" t="s">
        <v>1106</v>
      </c>
      <c r="C9516" s="106" t="s">
        <v>1107</v>
      </c>
      <c r="D9516" s="21">
        <f t="shared" si="150"/>
        <v>216745.40000000002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/>
      <c r="K9516" s="26"/>
      <c r="L9516" s="107"/>
      <c r="M9516" s="107"/>
      <c r="N9516" s="25"/>
      <c r="O9516" s="26"/>
      <c r="P9516" s="99"/>
      <c r="Q9516" s="99"/>
      <c r="R9516" s="25"/>
      <c r="S9516" s="26"/>
      <c r="T9516" s="107"/>
      <c r="U9516" s="107"/>
      <c r="V9516" s="25"/>
      <c r="W9516" s="26"/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1718</v>
      </c>
      <c r="B9517" s="105" t="s">
        <v>1108</v>
      </c>
      <c r="C9517" s="106" t="s">
        <v>1109</v>
      </c>
      <c r="D9517" s="21">
        <f t="shared" si="150"/>
        <v>837614.25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/>
      <c r="K9517" s="101"/>
      <c r="L9517" s="99"/>
      <c r="M9517" s="99"/>
      <c r="N9517" s="100"/>
      <c r="O9517" s="101"/>
      <c r="P9517" s="107"/>
      <c r="Q9517" s="107"/>
      <c r="R9517" s="100"/>
      <c r="S9517" s="101"/>
      <c r="T9517" s="99"/>
      <c r="U9517" s="99"/>
      <c r="V9517" s="100"/>
      <c r="W9517" s="101"/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1718</v>
      </c>
      <c r="B9518" s="105" t="s">
        <v>1110</v>
      </c>
      <c r="C9518" s="106" t="s">
        <v>1111</v>
      </c>
      <c r="D9518" s="21">
        <f t="shared" si="150"/>
        <v>50560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/>
      <c r="K9518" s="101"/>
      <c r="L9518" s="99"/>
      <c r="M9518" s="99"/>
      <c r="N9518" s="100"/>
      <c r="O9518" s="101"/>
      <c r="P9518" s="99"/>
      <c r="Q9518" s="99"/>
      <c r="R9518" s="100"/>
      <c r="S9518" s="101"/>
      <c r="T9518" s="99"/>
      <c r="U9518" s="99"/>
      <c r="V9518" s="100"/>
      <c r="W9518" s="101"/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1718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1718</v>
      </c>
      <c r="B9520" s="105" t="s">
        <v>1114</v>
      </c>
      <c r="C9520" s="106" t="s">
        <v>1115</v>
      </c>
      <c r="D9520" s="21">
        <f t="shared" si="150"/>
        <v>6748.07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/>
      <c r="K9520" s="101"/>
      <c r="L9520" s="99"/>
      <c r="M9520" s="99"/>
      <c r="N9520" s="100"/>
      <c r="O9520" s="101"/>
      <c r="P9520" s="107"/>
      <c r="Q9520" s="107"/>
      <c r="R9520" s="100"/>
      <c r="S9520" s="101"/>
      <c r="T9520" s="99"/>
      <c r="U9520" s="99"/>
      <c r="V9520" s="100"/>
      <c r="W9520" s="101"/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1718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1718</v>
      </c>
      <c r="B9522" s="105" t="s">
        <v>1118</v>
      </c>
      <c r="C9522" s="106" t="s">
        <v>1119</v>
      </c>
      <c r="D9522" s="21">
        <f t="shared" si="150"/>
        <v>24019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/>
      <c r="K9522" s="101"/>
      <c r="L9522" s="99"/>
      <c r="M9522" s="99"/>
      <c r="N9522" s="100"/>
      <c r="O9522" s="101"/>
      <c r="P9522" s="107"/>
      <c r="Q9522" s="107"/>
      <c r="R9522" s="100"/>
      <c r="S9522" s="101"/>
      <c r="T9522" s="99"/>
      <c r="U9522" s="99"/>
      <c r="V9522" s="100"/>
      <c r="W9522" s="101"/>
      <c r="X9522" s="99"/>
      <c r="Y9522" s="99"/>
      <c r="Z9522" s="100"/>
      <c r="AA9522" s="101"/>
      <c r="AB9522" s="99"/>
      <c r="AC9522" s="99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1718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1718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1718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1718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1718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1718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1718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1718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1718</v>
      </c>
      <c r="B9531" s="105" t="s">
        <v>1136</v>
      </c>
      <c r="C9531" s="106" t="s">
        <v>1137</v>
      </c>
      <c r="D9531" s="21">
        <f t="shared" si="150"/>
        <v>2625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/>
      <c r="K9531" s="101"/>
      <c r="L9531" s="99"/>
      <c r="M9531" s="99"/>
      <c r="N9531" s="100"/>
      <c r="O9531" s="101"/>
      <c r="P9531" s="99"/>
      <c r="Q9531" s="99"/>
      <c r="R9531" s="100"/>
      <c r="S9531" s="101"/>
      <c r="T9531" s="99"/>
      <c r="U9531" s="99"/>
      <c r="V9531" s="100"/>
      <c r="W9531" s="101"/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1718</v>
      </c>
      <c r="B9532" s="105" t="s">
        <v>1138</v>
      </c>
      <c r="C9532" s="106" t="s">
        <v>1627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1718</v>
      </c>
      <c r="B9533" s="105" t="s">
        <v>1139</v>
      </c>
      <c r="C9533" s="106" t="s">
        <v>1140</v>
      </c>
      <c r="D9533" s="21">
        <f t="shared" si="150"/>
        <v>296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/>
      <c r="K9533" s="101"/>
      <c r="L9533" s="99"/>
      <c r="M9533" s="99"/>
      <c r="N9533" s="100"/>
      <c r="O9533" s="101"/>
      <c r="P9533" s="107"/>
      <c r="Q9533" s="107"/>
      <c r="R9533" s="100"/>
      <c r="S9533" s="101"/>
      <c r="T9533" s="99"/>
      <c r="U9533" s="99"/>
      <c r="V9533" s="100"/>
      <c r="W9533" s="101"/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1718</v>
      </c>
      <c r="B9534" s="105" t="s">
        <v>1141</v>
      </c>
      <c r="C9534" s="106" t="s">
        <v>1628</v>
      </c>
      <c r="D9534" s="21">
        <f t="shared" si="150"/>
        <v>8549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/>
      <c r="U9534" s="107"/>
      <c r="V9534" s="25"/>
      <c r="W9534" s="26"/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1718</v>
      </c>
      <c r="B9535" s="105" t="s">
        <v>1142</v>
      </c>
      <c r="C9535" s="106" t="s">
        <v>1143</v>
      </c>
      <c r="D9535" s="21">
        <f t="shared" si="150"/>
        <v>544594.9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/>
      <c r="K9535" s="26"/>
      <c r="L9535" s="107"/>
      <c r="M9535" s="107"/>
      <c r="N9535" s="25"/>
      <c r="O9535" s="26"/>
      <c r="P9535" s="107"/>
      <c r="Q9535" s="107"/>
      <c r="R9535" s="25"/>
      <c r="S9535" s="26"/>
      <c r="T9535" s="107"/>
      <c r="U9535" s="107"/>
      <c r="V9535" s="25"/>
      <c r="W9535" s="26"/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1718</v>
      </c>
      <c r="B9536" s="105" t="s">
        <v>1144</v>
      </c>
      <c r="C9536" s="106" t="s">
        <v>1629</v>
      </c>
      <c r="D9536" s="21">
        <f t="shared" si="150"/>
        <v>8709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/>
      <c r="K9536" s="101"/>
      <c r="L9536" s="99"/>
      <c r="M9536" s="99"/>
      <c r="N9536" s="100"/>
      <c r="O9536" s="101"/>
      <c r="P9536" s="107"/>
      <c r="Q9536" s="107"/>
      <c r="R9536" s="100"/>
      <c r="S9536" s="101"/>
      <c r="T9536" s="99"/>
      <c r="U9536" s="99"/>
      <c r="V9536" s="100"/>
      <c r="W9536" s="101"/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1718</v>
      </c>
      <c r="B9537" s="105" t="s">
        <v>1145</v>
      </c>
      <c r="C9537" s="106" t="s">
        <v>1630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1718</v>
      </c>
      <c r="B9538" s="105" t="s">
        <v>1631</v>
      </c>
      <c r="C9538" s="106" t="s">
        <v>1632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1718</v>
      </c>
      <c r="B9539" s="105" t="s">
        <v>1146</v>
      </c>
      <c r="C9539" s="106" t="s">
        <v>1633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1718</v>
      </c>
      <c r="B9540" s="105" t="s">
        <v>1147</v>
      </c>
      <c r="C9540" s="106" t="s">
        <v>1634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1718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1718</v>
      </c>
      <c r="B9542" s="105" t="s">
        <v>1150</v>
      </c>
      <c r="C9542" s="106" t="s">
        <v>1635</v>
      </c>
      <c r="D9542" s="21">
        <f t="shared" si="150"/>
        <v>609217.5</v>
      </c>
      <c r="E9542" s="24">
        <f t="shared" si="150"/>
        <v>0</v>
      </c>
      <c r="F9542" s="98">
        <v>314320</v>
      </c>
      <c r="G9542" s="98">
        <v>0</v>
      </c>
      <c r="H9542" s="107">
        <v>294897.5</v>
      </c>
      <c r="I9542" s="107">
        <v>0</v>
      </c>
      <c r="J9542" s="25"/>
      <c r="K9542" s="26"/>
      <c r="L9542" s="107"/>
      <c r="M9542" s="107"/>
      <c r="N9542" s="25"/>
      <c r="O9542" s="26"/>
      <c r="P9542" s="107"/>
      <c r="Q9542" s="107"/>
      <c r="R9542" s="25"/>
      <c r="S9542" s="26"/>
      <c r="T9542" s="107"/>
      <c r="U9542" s="107"/>
      <c r="V9542" s="25"/>
      <c r="W9542" s="26"/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1718</v>
      </c>
      <c r="B9543" s="105" t="s">
        <v>1151</v>
      </c>
      <c r="C9543" s="106" t="s">
        <v>1636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1718</v>
      </c>
      <c r="B9544" s="105" t="s">
        <v>1152</v>
      </c>
      <c r="C9544" s="106" t="s">
        <v>1637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1718</v>
      </c>
      <c r="B9545" s="105" t="s">
        <v>1153</v>
      </c>
      <c r="C9545" s="106" t="s">
        <v>1638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1718</v>
      </c>
      <c r="B9546" s="105" t="s">
        <v>1154</v>
      </c>
      <c r="C9546" s="106" t="s">
        <v>1639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1718</v>
      </c>
      <c r="B9547" s="105" t="s">
        <v>1155</v>
      </c>
      <c r="C9547" s="106" t="s">
        <v>1156</v>
      </c>
      <c r="D9547" s="21">
        <f t="shared" si="150"/>
        <v>70000</v>
      </c>
      <c r="E9547" s="24">
        <f t="shared" si="150"/>
        <v>0</v>
      </c>
      <c r="F9547" s="98">
        <v>30000</v>
      </c>
      <c r="G9547" s="98">
        <v>0</v>
      </c>
      <c r="H9547" s="99">
        <v>40000</v>
      </c>
      <c r="I9547" s="99">
        <v>0</v>
      </c>
      <c r="J9547" s="100"/>
      <c r="K9547" s="101"/>
      <c r="L9547" s="99"/>
      <c r="M9547" s="99"/>
      <c r="N9547" s="100"/>
      <c r="O9547" s="101"/>
      <c r="P9547" s="99"/>
      <c r="Q9547" s="99"/>
      <c r="R9547" s="100"/>
      <c r="S9547" s="101"/>
      <c r="T9547" s="99"/>
      <c r="U9547" s="99"/>
      <c r="V9547" s="100"/>
      <c r="W9547" s="101"/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1718</v>
      </c>
      <c r="B9548" s="105" t="s">
        <v>1157</v>
      </c>
      <c r="C9548" s="106" t="s">
        <v>1158</v>
      </c>
      <c r="D9548" s="21">
        <f t="shared" si="150"/>
        <v>40000</v>
      </c>
      <c r="E9548" s="24">
        <f t="shared" si="150"/>
        <v>0</v>
      </c>
      <c r="F9548" s="98">
        <v>20000</v>
      </c>
      <c r="G9548" s="98">
        <v>0</v>
      </c>
      <c r="H9548" s="99">
        <v>20000</v>
      </c>
      <c r="I9548" s="99">
        <v>0</v>
      </c>
      <c r="J9548" s="100"/>
      <c r="K9548" s="101"/>
      <c r="L9548" s="99"/>
      <c r="M9548" s="99"/>
      <c r="N9548" s="100"/>
      <c r="O9548" s="101"/>
      <c r="P9548" s="99"/>
      <c r="Q9548" s="99"/>
      <c r="R9548" s="100"/>
      <c r="S9548" s="101"/>
      <c r="T9548" s="99"/>
      <c r="U9548" s="99"/>
      <c r="V9548" s="100"/>
      <c r="W9548" s="101"/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1718</v>
      </c>
      <c r="B9549" s="105" t="s">
        <v>1159</v>
      </c>
      <c r="C9549" s="106" t="s">
        <v>1160</v>
      </c>
      <c r="D9549" s="21">
        <f t="shared" si="150"/>
        <v>20000</v>
      </c>
      <c r="E9549" s="24">
        <f t="shared" si="150"/>
        <v>0</v>
      </c>
      <c r="F9549" s="98">
        <v>10000</v>
      </c>
      <c r="G9549" s="98">
        <v>0</v>
      </c>
      <c r="H9549" s="99">
        <v>10000</v>
      </c>
      <c r="I9549" s="99">
        <v>0</v>
      </c>
      <c r="J9549" s="100"/>
      <c r="K9549" s="101"/>
      <c r="L9549" s="99"/>
      <c r="M9549" s="99"/>
      <c r="N9549" s="100"/>
      <c r="O9549" s="101"/>
      <c r="P9549" s="99"/>
      <c r="Q9549" s="99"/>
      <c r="R9549" s="100"/>
      <c r="S9549" s="101"/>
      <c r="T9549" s="99"/>
      <c r="U9549" s="99"/>
      <c r="V9549" s="100"/>
      <c r="W9549" s="101"/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1718</v>
      </c>
      <c r="B9550" s="105" t="s">
        <v>1161</v>
      </c>
      <c r="C9550" s="106" t="s">
        <v>1640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1718</v>
      </c>
      <c r="B9551" s="105" t="s">
        <v>1162</v>
      </c>
      <c r="C9551" s="106" t="s">
        <v>1163</v>
      </c>
      <c r="D9551" s="21">
        <f t="shared" si="150"/>
        <v>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/>
      <c r="Q9551" s="99"/>
      <c r="R9551" s="100"/>
      <c r="S9551" s="101"/>
      <c r="T9551" s="99"/>
      <c r="U9551" s="99"/>
      <c r="V9551" s="100"/>
      <c r="W9551" s="101"/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1718</v>
      </c>
      <c r="B9552" s="105" t="s">
        <v>1164</v>
      </c>
      <c r="C9552" s="106" t="s">
        <v>1641</v>
      </c>
      <c r="D9552" s="21">
        <f t="shared" si="150"/>
        <v>1600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/>
      <c r="K9552" s="101"/>
      <c r="L9552" s="99"/>
      <c r="M9552" s="99"/>
      <c r="N9552" s="100"/>
      <c r="O9552" s="101"/>
      <c r="P9552" s="99"/>
      <c r="Q9552" s="99"/>
      <c r="R9552" s="100"/>
      <c r="S9552" s="101"/>
      <c r="T9552" s="99"/>
      <c r="U9552" s="99"/>
      <c r="V9552" s="100"/>
      <c r="W9552" s="101"/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1718</v>
      </c>
      <c r="B9553" s="105" t="s">
        <v>1165</v>
      </c>
      <c r="C9553" s="106" t="s">
        <v>1166</v>
      </c>
      <c r="D9553" s="21">
        <f t="shared" si="150"/>
        <v>116691.28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/>
      <c r="K9553" s="101"/>
      <c r="L9553" s="99"/>
      <c r="M9553" s="99"/>
      <c r="N9553" s="100"/>
      <c r="O9553" s="101"/>
      <c r="P9553" s="99"/>
      <c r="Q9553" s="99"/>
      <c r="R9553" s="100"/>
      <c r="S9553" s="101"/>
      <c r="T9553" s="99"/>
      <c r="U9553" s="99"/>
      <c r="V9553" s="100"/>
      <c r="W9553" s="101"/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1718</v>
      </c>
      <c r="B9554" s="105" t="s">
        <v>1167</v>
      </c>
      <c r="C9554" s="106" t="s">
        <v>1642</v>
      </c>
      <c r="D9554" s="21">
        <f t="shared" si="150"/>
        <v>122439.06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/>
      <c r="K9554" s="101"/>
      <c r="L9554" s="99"/>
      <c r="M9554" s="99"/>
      <c r="N9554" s="100"/>
      <c r="O9554" s="101"/>
      <c r="P9554" s="99"/>
      <c r="Q9554" s="99"/>
      <c r="R9554" s="100"/>
      <c r="S9554" s="101"/>
      <c r="T9554" s="99"/>
      <c r="U9554" s="99"/>
      <c r="V9554" s="100"/>
      <c r="W9554" s="101"/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1718</v>
      </c>
      <c r="B9555" s="105" t="s">
        <v>1168</v>
      </c>
      <c r="C9555" s="106" t="s">
        <v>1643</v>
      </c>
      <c r="D9555" s="21">
        <f t="shared" si="150"/>
        <v>33243.54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/>
      <c r="K9555" s="101"/>
      <c r="L9555" s="99"/>
      <c r="M9555" s="99"/>
      <c r="N9555" s="100"/>
      <c r="O9555" s="101"/>
      <c r="P9555" s="99"/>
      <c r="Q9555" s="99"/>
      <c r="R9555" s="100"/>
      <c r="S9555" s="101"/>
      <c r="T9555" s="99"/>
      <c r="U9555" s="99"/>
      <c r="V9555" s="100"/>
      <c r="W9555" s="101"/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1718</v>
      </c>
      <c r="B9556" s="105" t="s">
        <v>1169</v>
      </c>
      <c r="C9556" s="106" t="s">
        <v>1644</v>
      </c>
      <c r="D9556" s="21">
        <f t="shared" si="150"/>
        <v>14376.64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/>
      <c r="K9556" s="26"/>
      <c r="L9556" s="107"/>
      <c r="M9556" s="107"/>
      <c r="N9556" s="25"/>
      <c r="O9556" s="26"/>
      <c r="P9556" s="99"/>
      <c r="Q9556" s="99"/>
      <c r="R9556" s="25"/>
      <c r="S9556" s="26"/>
      <c r="T9556" s="107"/>
      <c r="U9556" s="107"/>
      <c r="V9556" s="25"/>
      <c r="W9556" s="26"/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1718</v>
      </c>
      <c r="B9557" s="105" t="s">
        <v>1170</v>
      </c>
      <c r="C9557" s="106" t="s">
        <v>1171</v>
      </c>
      <c r="D9557" s="21">
        <f t="shared" si="150"/>
        <v>24126.1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/>
      <c r="K9557" s="26"/>
      <c r="L9557" s="107"/>
      <c r="M9557" s="107"/>
      <c r="N9557" s="25"/>
      <c r="O9557" s="26"/>
      <c r="P9557" s="107"/>
      <c r="Q9557" s="107"/>
      <c r="R9557" s="25"/>
      <c r="S9557" s="26"/>
      <c r="T9557" s="107"/>
      <c r="U9557" s="107"/>
      <c r="V9557" s="25"/>
      <c r="W9557" s="26"/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1718</v>
      </c>
      <c r="B9558" s="105" t="s">
        <v>1172</v>
      </c>
      <c r="C9558" s="106" t="s">
        <v>1645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1718</v>
      </c>
      <c r="B9559" s="105" t="s">
        <v>1173</v>
      </c>
      <c r="C9559" s="106" t="s">
        <v>1646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1718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1718</v>
      </c>
      <c r="B9561" s="105" t="s">
        <v>1176</v>
      </c>
      <c r="C9561" s="106" t="s">
        <v>1177</v>
      </c>
      <c r="D9561" s="21">
        <f t="shared" si="150"/>
        <v>36549.89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/>
      <c r="K9561" s="26"/>
      <c r="L9561" s="107"/>
      <c r="M9561" s="107"/>
      <c r="N9561" s="25"/>
      <c r="O9561" s="26"/>
      <c r="P9561" s="99"/>
      <c r="Q9561" s="99"/>
      <c r="R9561" s="25"/>
      <c r="S9561" s="26"/>
      <c r="T9561" s="107"/>
      <c r="U9561" s="107"/>
      <c r="V9561" s="25"/>
      <c r="W9561" s="26"/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1718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/>
      <c r="K9562" s="101"/>
      <c r="L9562" s="99"/>
      <c r="M9562" s="99"/>
      <c r="N9562" s="100"/>
      <c r="O9562" s="101"/>
      <c r="P9562" s="107"/>
      <c r="Q9562" s="107"/>
      <c r="R9562" s="100"/>
      <c r="S9562" s="101"/>
      <c r="T9562" s="99"/>
      <c r="U9562" s="99"/>
      <c r="V9562" s="100"/>
      <c r="W9562" s="101"/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1718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1718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1718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1718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1718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1718</v>
      </c>
      <c r="B9568" s="105" t="s">
        <v>1190</v>
      </c>
      <c r="C9568" s="106" t="s">
        <v>1191</v>
      </c>
      <c r="D9568" s="21">
        <f t="shared" si="150"/>
        <v>174146.5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/>
      <c r="K9568" s="26"/>
      <c r="L9568" s="107"/>
      <c r="M9568" s="107"/>
      <c r="N9568" s="25"/>
      <c r="O9568" s="26"/>
      <c r="P9568" s="107"/>
      <c r="Q9568" s="107"/>
      <c r="R9568" s="25"/>
      <c r="S9568" s="26"/>
      <c r="T9568" s="107"/>
      <c r="U9568" s="107"/>
      <c r="V9568" s="25"/>
      <c r="W9568" s="26"/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1718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/>
      <c r="K9569" s="101"/>
      <c r="L9569" s="99"/>
      <c r="M9569" s="99"/>
      <c r="N9569" s="100"/>
      <c r="O9569" s="101"/>
      <c r="P9569" s="107"/>
      <c r="Q9569" s="107"/>
      <c r="R9569" s="100"/>
      <c r="S9569" s="101"/>
      <c r="T9569" s="99"/>
      <c r="U9569" s="99"/>
      <c r="V9569" s="100"/>
      <c r="W9569" s="101"/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1718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1718</v>
      </c>
      <c r="B9571" s="105" t="s">
        <v>1196</v>
      </c>
      <c r="C9571" s="106" t="s">
        <v>1197</v>
      </c>
      <c r="D9571" s="21">
        <f t="shared" si="150"/>
        <v>8904.7799999999988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/>
      <c r="K9571" s="101"/>
      <c r="L9571" s="99"/>
      <c r="M9571" s="99"/>
      <c r="N9571" s="100"/>
      <c r="O9571" s="101"/>
      <c r="P9571" s="107"/>
      <c r="Q9571" s="107"/>
      <c r="R9571" s="100"/>
      <c r="S9571" s="101"/>
      <c r="T9571" s="99"/>
      <c r="U9571" s="99"/>
      <c r="V9571" s="100"/>
      <c r="W9571" s="101"/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1718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1718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1718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1718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1718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1718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1718</v>
      </c>
      <c r="B9578" s="105" t="s">
        <v>1210</v>
      </c>
      <c r="C9578" s="106" t="s">
        <v>1647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1718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1718</v>
      </c>
      <c r="B9580" s="105" t="s">
        <v>1213</v>
      </c>
      <c r="C9580" s="106" t="s">
        <v>1214</v>
      </c>
      <c r="D9580" s="21">
        <f t="shared" si="151"/>
        <v>3068.11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/>
      <c r="K9580" s="26"/>
      <c r="L9580" s="107"/>
      <c r="M9580" s="107"/>
      <c r="N9580" s="25"/>
      <c r="O9580" s="26"/>
      <c r="P9580" s="107"/>
      <c r="Q9580" s="107"/>
      <c r="R9580" s="25"/>
      <c r="S9580" s="26"/>
      <c r="T9580" s="107"/>
      <c r="U9580" s="107"/>
      <c r="V9580" s="25"/>
      <c r="W9580" s="26"/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1718</v>
      </c>
      <c r="B9581" s="105" t="s">
        <v>1215</v>
      </c>
      <c r="C9581" s="106" t="s">
        <v>1216</v>
      </c>
      <c r="D9581" s="21">
        <f t="shared" si="151"/>
        <v>9869.1699999999983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/>
      <c r="K9581" s="26"/>
      <c r="L9581" s="107"/>
      <c r="M9581" s="107"/>
      <c r="N9581" s="25"/>
      <c r="O9581" s="26"/>
      <c r="P9581" s="107"/>
      <c r="Q9581" s="107"/>
      <c r="R9581" s="25"/>
      <c r="S9581" s="26"/>
      <c r="T9581" s="107"/>
      <c r="U9581" s="107"/>
      <c r="V9581" s="25"/>
      <c r="W9581" s="26"/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1718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1718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1718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1718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1718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1718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1718</v>
      </c>
      <c r="B9588" s="105" t="s">
        <v>1229</v>
      </c>
      <c r="C9588" s="106" t="s">
        <v>1230</v>
      </c>
      <c r="D9588" s="21">
        <f t="shared" si="151"/>
        <v>32543.489999999998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/>
      <c r="K9588" s="26"/>
      <c r="L9588" s="107"/>
      <c r="M9588" s="107"/>
      <c r="N9588" s="25"/>
      <c r="O9588" s="26"/>
      <c r="P9588" s="107"/>
      <c r="Q9588" s="107"/>
      <c r="R9588" s="25"/>
      <c r="S9588" s="26"/>
      <c r="T9588" s="107"/>
      <c r="U9588" s="107"/>
      <c r="V9588" s="25"/>
      <c r="W9588" s="26"/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1718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1718</v>
      </c>
      <c r="B9590" s="105" t="s">
        <v>1233</v>
      </c>
      <c r="C9590" s="106" t="s">
        <v>1234</v>
      </c>
      <c r="D9590" s="21">
        <f t="shared" si="151"/>
        <v>1863.5900000000001</v>
      </c>
      <c r="E9590" s="24">
        <f t="shared" si="151"/>
        <v>0</v>
      </c>
      <c r="F9590" s="98">
        <v>947.07</v>
      </c>
      <c r="G9590" s="98">
        <v>0</v>
      </c>
      <c r="H9590" s="107">
        <v>916.52</v>
      </c>
      <c r="I9590" s="107">
        <v>0</v>
      </c>
      <c r="J9590" s="25"/>
      <c r="K9590" s="26"/>
      <c r="L9590" s="107"/>
      <c r="M9590" s="107"/>
      <c r="N9590" s="25"/>
      <c r="O9590" s="26"/>
      <c r="P9590" s="107"/>
      <c r="Q9590" s="107"/>
      <c r="R9590" s="25"/>
      <c r="S9590" s="26"/>
      <c r="T9590" s="107"/>
      <c r="U9590" s="107"/>
      <c r="V9590" s="25"/>
      <c r="W9590" s="26"/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1718</v>
      </c>
      <c r="B9591" s="105" t="s">
        <v>1235</v>
      </c>
      <c r="C9591" s="106" t="s">
        <v>1236</v>
      </c>
      <c r="D9591" s="21">
        <f t="shared" si="151"/>
        <v>4775.1399999999994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/>
      <c r="K9591" s="26"/>
      <c r="L9591" s="107"/>
      <c r="M9591" s="107"/>
      <c r="N9591" s="25"/>
      <c r="O9591" s="26"/>
      <c r="P9591" s="107"/>
      <c r="Q9591" s="107"/>
      <c r="R9591" s="25"/>
      <c r="S9591" s="26"/>
      <c r="T9591" s="107"/>
      <c r="U9591" s="107"/>
      <c r="V9591" s="25"/>
      <c r="W9591" s="26"/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1718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1718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1718</v>
      </c>
      <c r="B9594" s="105" t="s">
        <v>1241</v>
      </c>
      <c r="C9594" s="106" t="s">
        <v>1242</v>
      </c>
      <c r="D9594" s="21">
        <f t="shared" si="151"/>
        <v>188200.08000000002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/>
      <c r="K9594" s="26"/>
      <c r="L9594" s="107"/>
      <c r="M9594" s="107"/>
      <c r="N9594" s="25"/>
      <c r="O9594" s="26"/>
      <c r="P9594" s="107"/>
      <c r="Q9594" s="107"/>
      <c r="R9594" s="25"/>
      <c r="S9594" s="26"/>
      <c r="T9594" s="107"/>
      <c r="U9594" s="107"/>
      <c r="V9594" s="25"/>
      <c r="W9594" s="26"/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1718</v>
      </c>
      <c r="B9595" s="105" t="s">
        <v>1243</v>
      </c>
      <c r="C9595" s="106" t="s">
        <v>1244</v>
      </c>
      <c r="D9595" s="21">
        <f t="shared" si="151"/>
        <v>24485.48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/>
      <c r="K9595" s="26"/>
      <c r="L9595" s="107"/>
      <c r="M9595" s="107"/>
      <c r="N9595" s="25"/>
      <c r="O9595" s="26"/>
      <c r="P9595" s="107"/>
      <c r="Q9595" s="107"/>
      <c r="R9595" s="25"/>
      <c r="S9595" s="26"/>
      <c r="T9595" s="107"/>
      <c r="U9595" s="107"/>
      <c r="V9595" s="25"/>
      <c r="W9595" s="26"/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1718</v>
      </c>
      <c r="B9596" s="105" t="s">
        <v>1245</v>
      </c>
      <c r="C9596" s="106" t="s">
        <v>1246</v>
      </c>
      <c r="D9596" s="21">
        <f t="shared" si="151"/>
        <v>4283.8500000000004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/>
      <c r="K9596" s="101"/>
      <c r="L9596" s="99"/>
      <c r="M9596" s="99"/>
      <c r="N9596" s="100"/>
      <c r="O9596" s="101"/>
      <c r="P9596" s="107"/>
      <c r="Q9596" s="107"/>
      <c r="R9596" s="100"/>
      <c r="S9596" s="101"/>
      <c r="T9596" s="99"/>
      <c r="U9596" s="99"/>
      <c r="V9596" s="100"/>
      <c r="W9596" s="101"/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1718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1718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1718</v>
      </c>
      <c r="B9599" s="105" t="s">
        <v>1251</v>
      </c>
      <c r="C9599" s="106" t="s">
        <v>1252</v>
      </c>
      <c r="D9599" s="21">
        <f t="shared" si="151"/>
        <v>0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/>
      <c r="O9599" s="101"/>
      <c r="P9599" s="99"/>
      <c r="Q9599" s="99"/>
      <c r="R9599" s="100"/>
      <c r="S9599" s="101"/>
      <c r="T9599" s="99"/>
      <c r="U9599" s="99"/>
      <c r="V9599" s="100"/>
      <c r="W9599" s="101"/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1718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1718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1718</v>
      </c>
      <c r="B9602" s="105" t="s">
        <v>1648</v>
      </c>
      <c r="C9602" s="106" t="s">
        <v>1649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1718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1718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1718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1718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1718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1718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1718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1718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1718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1718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1718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1718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1718</v>
      </c>
      <c r="B9615" s="105" t="s">
        <v>1650</v>
      </c>
      <c r="C9615" s="106" t="s">
        <v>1651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1718</v>
      </c>
      <c r="B9616" s="105" t="s">
        <v>1281</v>
      </c>
      <c r="C9616" s="106" t="s">
        <v>1282</v>
      </c>
      <c r="D9616" s="21">
        <f t="shared" si="151"/>
        <v>640057.92999999993</v>
      </c>
      <c r="E9616" s="24">
        <f t="shared" si="151"/>
        <v>319834.57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/>
      <c r="K9616" s="26"/>
      <c r="L9616" s="107"/>
      <c r="M9616" s="107"/>
      <c r="N9616" s="25"/>
      <c r="O9616" s="26"/>
      <c r="P9616" s="107"/>
      <c r="Q9616" s="107"/>
      <c r="R9616" s="25"/>
      <c r="S9616" s="26"/>
      <c r="T9616" s="107"/>
      <c r="U9616" s="107"/>
      <c r="V9616" s="25"/>
      <c r="W9616" s="26"/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1718</v>
      </c>
      <c r="B9617" s="105" t="s">
        <v>1283</v>
      </c>
      <c r="C9617" s="106" t="s">
        <v>1652</v>
      </c>
      <c r="D9617" s="21">
        <f t="shared" si="151"/>
        <v>30269.37</v>
      </c>
      <c r="E9617" s="24">
        <f t="shared" si="151"/>
        <v>15528.46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/>
      <c r="K9617" s="26"/>
      <c r="L9617" s="107"/>
      <c r="M9617" s="107"/>
      <c r="N9617" s="25"/>
      <c r="O9617" s="26"/>
      <c r="P9617" s="107"/>
      <c r="Q9617" s="107"/>
      <c r="R9617" s="25"/>
      <c r="S9617" s="26"/>
      <c r="T9617" s="107"/>
      <c r="U9617" s="107"/>
      <c r="V9617" s="25"/>
      <c r="W9617" s="26"/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1718</v>
      </c>
      <c r="B9618" s="105" t="s">
        <v>1653</v>
      </c>
      <c r="C9618" s="106" t="s">
        <v>1654</v>
      </c>
      <c r="D9618" s="21">
        <f t="shared" si="151"/>
        <v>0</v>
      </c>
      <c r="E9618" s="24">
        <f t="shared" si="151"/>
        <v>0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/>
      <c r="U9618" s="107"/>
      <c r="V9618" s="25"/>
      <c r="W9618" s="26"/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1718</v>
      </c>
      <c r="B9619" s="105" t="s">
        <v>1655</v>
      </c>
      <c r="C9619" s="106" t="s">
        <v>1656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1718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1718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1718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1718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1718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1718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1718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1718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1718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1718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1718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1718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1718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1718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1718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1718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1718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1718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1718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1718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1718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1718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1718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1718</v>
      </c>
      <c r="B9643" s="105" t="s">
        <v>1330</v>
      </c>
      <c r="C9643" s="106" t="s">
        <v>1657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1718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1718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1718</v>
      </c>
      <c r="B9646" s="105" t="s">
        <v>1335</v>
      </c>
      <c r="C9646" s="106" t="s">
        <v>1658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1718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1718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1718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1718</v>
      </c>
      <c r="B9650" s="105" t="s">
        <v>1342</v>
      </c>
      <c r="C9650" s="106" t="s">
        <v>1695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1718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1718</v>
      </c>
      <c r="B9652" s="105" t="s">
        <v>1345</v>
      </c>
      <c r="C9652" s="106" t="s">
        <v>1346</v>
      </c>
      <c r="D9652" s="21">
        <f t="shared" si="152"/>
        <v>10500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/>
      <c r="K9652" s="26"/>
      <c r="L9652" s="107"/>
      <c r="M9652" s="107"/>
      <c r="N9652" s="25"/>
      <c r="O9652" s="26"/>
      <c r="P9652" s="107"/>
      <c r="Q9652" s="107"/>
      <c r="R9652" s="25"/>
      <c r="S9652" s="26"/>
      <c r="T9652" s="107"/>
      <c r="U9652" s="107"/>
      <c r="V9652" s="25"/>
      <c r="W9652" s="26"/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1718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1718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1718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1718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1718</v>
      </c>
      <c r="B9657" s="105" t="s">
        <v>1355</v>
      </c>
      <c r="C9657" s="106" t="s">
        <v>1659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1718</v>
      </c>
      <c r="B9658" s="105" t="s">
        <v>1356</v>
      </c>
      <c r="C9658" s="106" t="s">
        <v>1660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1718</v>
      </c>
      <c r="B9659" s="105" t="s">
        <v>1357</v>
      </c>
      <c r="C9659" s="106" t="s">
        <v>1661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1718</v>
      </c>
      <c r="B9660" s="105" t="s">
        <v>1358</v>
      </c>
      <c r="C9660" s="106" t="s">
        <v>1662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1718</v>
      </c>
      <c r="B9661" s="105" t="s">
        <v>1359</v>
      </c>
      <c r="C9661" s="106" t="s">
        <v>1663</v>
      </c>
      <c r="D9661" s="21">
        <f t="shared" si="152"/>
        <v>0</v>
      </c>
      <c r="E9661" s="24">
        <f t="shared" si="152"/>
        <v>0</v>
      </c>
      <c r="F9661" s="98"/>
      <c r="G9661" s="98"/>
      <c r="H9661" s="99"/>
      <c r="I9661" s="99"/>
      <c r="J9661" s="100"/>
      <c r="K9661" s="101"/>
      <c r="L9661" s="99"/>
      <c r="M9661" s="99"/>
      <c r="N9661" s="100"/>
      <c r="O9661" s="101"/>
      <c r="P9661" s="99"/>
      <c r="Q9661" s="99"/>
      <c r="R9661" s="100"/>
      <c r="S9661" s="101"/>
      <c r="T9661" s="99"/>
      <c r="U9661" s="99"/>
      <c r="V9661" s="100"/>
      <c r="W9661" s="101"/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1718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1702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1702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1703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1702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1702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1703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1702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1702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1703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1423</v>
      </c>
      <c r="B2" s="67"/>
      <c r="C2" s="67" t="s">
        <v>1417</v>
      </c>
      <c r="D2" s="67" t="s">
        <v>1420</v>
      </c>
      <c r="E2" s="67" t="s">
        <v>1416</v>
      </c>
      <c r="F2" s="67" t="s">
        <v>1417</v>
      </c>
    </row>
    <row r="3" spans="1:6" s="65" customFormat="1" x14ac:dyDescent="0.25">
      <c r="A3" s="68">
        <v>2</v>
      </c>
      <c r="B3" s="69" t="s">
        <v>1368</v>
      </c>
      <c r="C3" s="66" t="s">
        <v>1369</v>
      </c>
      <c r="D3" s="65" t="s">
        <v>1412</v>
      </c>
      <c r="E3" s="66" t="s">
        <v>374</v>
      </c>
      <c r="F3" s="66" t="s">
        <v>375</v>
      </c>
    </row>
    <row r="4" spans="1:6" s="65" customFormat="1" x14ac:dyDescent="0.25">
      <c r="B4" s="69" t="s">
        <v>1370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1372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1371</v>
      </c>
      <c r="D7" s="65" t="s">
        <v>1412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1373</v>
      </c>
      <c r="D20" s="65" t="s">
        <v>1412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1375</v>
      </c>
      <c r="C24" s="66" t="s">
        <v>99</v>
      </c>
      <c r="D24" s="65" t="s">
        <v>1413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1378</v>
      </c>
      <c r="C37" t="s">
        <v>1380</v>
      </c>
      <c r="D37" s="63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3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3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3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1" t="s">
        <v>1413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1419</v>
      </c>
      <c r="D77" s="63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3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3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2020-12-22T15:48:51Z</dcterms:modified>
</cp:coreProperties>
</file>